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tate\doa\DOA_SFSD\LGSB\ACCOUNTING-REPORTING SECTION\ACCTNG-REPORTING DOCUMENTS\BUDGETS-LEVIES\Budget Forms\DRAFTS\2027\"/>
    </mc:Choice>
  </mc:AlternateContent>
  <xr:revisionPtr revIDLastSave="0" documentId="13_ncr:1_{3C7C7CBA-57FD-489C-8921-8DB39FF503A8}" xr6:coauthVersionLast="47" xr6:coauthVersionMax="47" xr10:uidLastSave="{00000000-0000-0000-0000-000000000000}"/>
  <bookViews>
    <workbookView xWindow="28680" yWindow="-8565" windowWidth="29040" windowHeight="15720" xr2:uid="{00000000-000D-0000-FFFF-FFFF00000000}"/>
  </bookViews>
  <sheets>
    <sheet name="Budget Instructions" sheetId="85" r:id="rId1"/>
    <sheet name="IMPORTANT" sheetId="82" r:id="rId2"/>
    <sheet name="Coverpage" sheetId="42" r:id="rId3"/>
    <sheet name="Table of Contents" sheetId="43" r:id="rId4"/>
    <sheet name="Budget Message" sheetId="83" r:id="rId5"/>
    <sheet name="Budget Cert" sheetId="44" r:id="rId6"/>
    <sheet name="Budget Resolution" sheetId="70" r:id="rId7"/>
    <sheet name="DOR Cert Tax Val" sheetId="46" r:id="rId8"/>
    <sheet name="Mill Levy 10yr History" sheetId="69" r:id="rId9"/>
    <sheet name="Statement of Levies" sheetId="81" r:id="rId10"/>
    <sheet name="Gen Cover" sheetId="53" r:id="rId11"/>
    <sheet name="Page G1-Gen rev" sheetId="10" r:id="rId12"/>
    <sheet name="Page G2-Gen rev" sheetId="9" r:id="rId13"/>
    <sheet name="Page G3 -Gen rev" sheetId="8" r:id="rId14"/>
    <sheet name="Page G4 -Gen exp" sheetId="7" r:id="rId15"/>
    <sheet name="Page G5-Gen exp" sheetId="6" r:id="rId16"/>
    <sheet name="Page G6-Gen exp" sheetId="5" r:id="rId17"/>
    <sheet name="Page G7-Gen exp" sheetId="4" r:id="rId18"/>
    <sheet name="G8 -Dist Court Counties" sheetId="3" r:id="rId19"/>
    <sheet name="G9 -Gen Fund debt" sheetId="12" r:id="rId20"/>
    <sheet name="Special Rev Coverpage" sheetId="54" r:id="rId21"/>
    <sheet name="Page SR1 -Spec Rev Summary" sheetId="21" r:id="rId22"/>
    <sheet name="Page SR2-Road Rev" sheetId="20" r:id="rId23"/>
    <sheet name="Page SR3-Road Exp" sheetId="19" r:id="rId24"/>
    <sheet name="Page SR4-Bridge rev" sheetId="18" r:id="rId25"/>
    <sheet name="Page SR5-Bridge exp" sheetId="17" r:id="rId26"/>
    <sheet name="Page SR6-Dist Ct rev" sheetId="16" r:id="rId27"/>
    <sheet name="Page SR7-Dist Ct exp" sheetId="15" r:id="rId28"/>
    <sheet name="Page SR8-Levied Spec Rev" sheetId="14" r:id="rId29"/>
    <sheet name="Page SR9-Levied Spec Rev (2)" sheetId="56" r:id="rId30"/>
    <sheet name="Page SR10-Spec Assess" sheetId="13" r:id="rId31"/>
    <sheet name="Page  SR11-Non-levied Spec Rev" sheetId="30" r:id="rId32"/>
    <sheet name="Page SR11-Non-levied Spec Rev " sheetId="57" r:id="rId33"/>
    <sheet name="PageSR12-Spec Rev Debt" sheetId="29" r:id="rId34"/>
    <sheet name="Debt Service Coverpage" sheetId="58" r:id="rId35"/>
    <sheet name="Page DS1-Debt Serv" sheetId="28" r:id="rId36"/>
    <sheet name="Cap Project Coverpage" sheetId="59" r:id="rId37"/>
    <sheet name="Page CP1-Cap Proj" sheetId="27" r:id="rId38"/>
    <sheet name="Enterprise Funds Coverpage" sheetId="60" r:id="rId39"/>
    <sheet name="Page EF1-Hsp-Nrsing" sheetId="26" r:id="rId40"/>
    <sheet name="Page EF2-Water" sheetId="31" r:id="rId41"/>
    <sheet name="Page EF3-Sewer" sheetId="25" r:id="rId42"/>
    <sheet name="Page EF4-Solid Wste" sheetId="24" r:id="rId43"/>
    <sheet name="Page EF5-Addl Ent." sheetId="23" r:id="rId44"/>
    <sheet name="Page EF6-Cap exp" sheetId="22" r:id="rId45"/>
    <sheet name="Page EF7-Cap exp" sheetId="32" r:id="rId46"/>
    <sheet name="Int Service Coverpage" sheetId="61" r:id="rId47"/>
    <sheet name="Page IS1 -Int Serv" sheetId="33" r:id="rId48"/>
    <sheet name="Priv Prp Trst Coverpage" sheetId="62" r:id="rId49"/>
    <sheet name="Page PPT1-Priv Prp Trst" sheetId="35" r:id="rId50"/>
    <sheet name="Perm Fnds Coverpage" sheetId="63" r:id="rId51"/>
    <sheet name="Page PF1-Perm Fnds" sheetId="36" r:id="rId52"/>
    <sheet name="TaxLevyReqInstructions" sheetId="91" r:id="rId53"/>
    <sheet name="Pg 53-Non-Voted Levy" sheetId="92" r:id="rId54"/>
    <sheet name="Pg 54-VotedPermissive Levy" sheetId="93" r:id="rId55"/>
    <sheet name="Pg 55-Non-Levied Funds" sheetId="94" r:id="rId56"/>
    <sheet name="Page 56-Tax Val" sheetId="40" r:id="rId57"/>
    <sheet name="EntityInfo" sheetId="84" state="hidden" r:id="rId58"/>
    <sheet name="Updates to form" sheetId="64" state="hidden" r:id="rId59"/>
  </sheets>
  <definedNames>
    <definedName name="_21__Levy_Comp">#REF!</definedName>
    <definedName name="Entity_Name">#REF!</definedName>
    <definedName name="OLE_LINK1" localSheetId="3">'Table of Contents'!#REF!</definedName>
    <definedName name="_xlnm.Print_Area" localSheetId="2">Coverpage!$A$1:$L$68</definedName>
    <definedName name="_xlnm.Print_Area" localSheetId="19">'G9 -Gen Fund debt'!$A$1:$E$62</definedName>
    <definedName name="_xlnm.Print_Area" localSheetId="1">IMPORTANT!$A$1:$L$68</definedName>
    <definedName name="_xlnm.Print_Area" localSheetId="31">'Page  SR11-Non-levied Spec Rev'!$A$1:$D$62</definedName>
    <definedName name="_xlnm.Print_Area" localSheetId="39">'Page EF1-Hsp-Nrsing'!$A$1:$D$72</definedName>
    <definedName name="_xlnm.Print_Area" localSheetId="40">'Page EF2-Water'!$A$1:$D$64</definedName>
    <definedName name="_xlnm.Print_Area" localSheetId="41">'Page EF3-Sewer'!$A$1:$D$66</definedName>
    <definedName name="_xlnm.Print_Area" localSheetId="42">'Page EF4-Solid Wste'!$A$1:$D$65</definedName>
    <definedName name="_xlnm.Print_Area" localSheetId="43">'Page EF5-Addl Ent.'!$A$1:$D$63</definedName>
    <definedName name="_xlnm.Print_Area" localSheetId="44">'Page EF6-Cap exp'!$A$1:$D$61</definedName>
    <definedName name="_xlnm.Print_Area" localSheetId="45">'Page EF7-Cap exp'!$A$1:$D$62</definedName>
    <definedName name="_xlnm.Print_Area" localSheetId="14">'Page G4 -Gen exp'!$A$1:$L$42</definedName>
    <definedName name="_xlnm.Print_Area" localSheetId="15">'Page G5-Gen exp'!$A$1:$L$45</definedName>
    <definedName name="_xlnm.Print_Area" localSheetId="32">'Page SR11-Non-levied Spec Rev '!$A$1:$D$62</definedName>
    <definedName name="_xlnm.Print_Area" localSheetId="26">'Page SR6-Dist Ct rev'!$A$1:$D$64</definedName>
    <definedName name="_xlnm.Print_Area" localSheetId="28">'Page SR8-Levied Spec Rev'!$A$1:$D$62</definedName>
    <definedName name="_xlnm.Print_Area" localSheetId="29">'Page SR9-Levied Spec Rev (2)'!$A$1:$D$63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44" i="93" l="1"/>
  <c r="G43" i="94"/>
  <c r="G42" i="94"/>
  <c r="G41" i="94"/>
  <c r="G40" i="94"/>
  <c r="G39" i="94"/>
  <c r="G38" i="94"/>
  <c r="G37" i="94"/>
  <c r="G36" i="94"/>
  <c r="G35" i="94"/>
  <c r="G34" i="94"/>
  <c r="G33" i="94"/>
  <c r="G32" i="94"/>
  <c r="G31" i="94"/>
  <c r="G30" i="94"/>
  <c r="G29" i="94"/>
  <c r="G28" i="94"/>
  <c r="G27" i="94"/>
  <c r="G26" i="94"/>
  <c r="G25" i="94"/>
  <c r="G24" i="94"/>
  <c r="G23" i="94"/>
  <c r="G22" i="94"/>
  <c r="G21" i="94"/>
  <c r="G20" i="94"/>
  <c r="G19" i="94"/>
  <c r="G18" i="94"/>
  <c r="G17" i="94"/>
  <c r="G16" i="94"/>
  <c r="G15" i="94"/>
  <c r="G14" i="94"/>
  <c r="C4" i="94"/>
  <c r="C2" i="94"/>
  <c r="G43" i="93"/>
  <c r="G42" i="93"/>
  <c r="G41" i="93"/>
  <c r="G40" i="93"/>
  <c r="G39" i="93"/>
  <c r="G38" i="93"/>
  <c r="G37" i="93"/>
  <c r="G36" i="93"/>
  <c r="G35" i="93"/>
  <c r="G34" i="93"/>
  <c r="G33" i="93"/>
  <c r="G32" i="93"/>
  <c r="G31" i="93"/>
  <c r="G30" i="93"/>
  <c r="G29" i="93"/>
  <c r="G28" i="93"/>
  <c r="G27" i="93"/>
  <c r="G26" i="93"/>
  <c r="G25" i="93"/>
  <c r="G24" i="93"/>
  <c r="G23" i="93"/>
  <c r="G22" i="93"/>
  <c r="G21" i="93"/>
  <c r="G20" i="93"/>
  <c r="G19" i="93"/>
  <c r="G18" i="93"/>
  <c r="G17" i="93"/>
  <c r="G16" i="93"/>
  <c r="G15" i="93"/>
  <c r="G14" i="93"/>
  <c r="C4" i="93"/>
  <c r="C2" i="93"/>
  <c r="G43" i="92"/>
  <c r="G42" i="92"/>
  <c r="G41" i="92"/>
  <c r="G40" i="92"/>
  <c r="G39" i="92"/>
  <c r="G38" i="92"/>
  <c r="G37" i="92"/>
  <c r="G36" i="92"/>
  <c r="G35" i="92"/>
  <c r="G34" i="92"/>
  <c r="G33" i="92"/>
  <c r="G32" i="92"/>
  <c r="G31" i="92"/>
  <c r="G30" i="92"/>
  <c r="G29" i="92"/>
  <c r="G28" i="92"/>
  <c r="G27" i="92"/>
  <c r="G26" i="92"/>
  <c r="G25" i="92"/>
  <c r="G24" i="92"/>
  <c r="G23" i="92"/>
  <c r="G22" i="92"/>
  <c r="G21" i="92"/>
  <c r="G20" i="92"/>
  <c r="G19" i="92"/>
  <c r="G18" i="92"/>
  <c r="G17" i="92"/>
  <c r="G16" i="92"/>
  <c r="G15" i="92"/>
  <c r="G14" i="92"/>
  <c r="C4" i="92"/>
  <c r="C2" i="92"/>
  <c r="J17" i="93" l="1"/>
  <c r="N43" i="93"/>
  <c r="N42" i="93"/>
  <c r="N41" i="93"/>
  <c r="N40" i="93"/>
  <c r="N39" i="93"/>
  <c r="N38" i="93"/>
  <c r="N37" i="93"/>
  <c r="N36" i="93"/>
  <c r="N35" i="93"/>
  <c r="N34" i="93"/>
  <c r="N33" i="93"/>
  <c r="N32" i="93"/>
  <c r="N31" i="93"/>
  <c r="N30" i="93"/>
  <c r="N29" i="93"/>
  <c r="N28" i="93"/>
  <c r="N27" i="93"/>
  <c r="N26" i="93"/>
  <c r="N25" i="93"/>
  <c r="N24" i="93"/>
  <c r="N23" i="93"/>
  <c r="N22" i="93"/>
  <c r="N21" i="93"/>
  <c r="N20" i="93"/>
  <c r="N19" i="93"/>
  <c r="N18" i="93"/>
  <c r="N17" i="93"/>
  <c r="N16" i="93"/>
  <c r="N15" i="93"/>
  <c r="N43" i="92"/>
  <c r="N42" i="92"/>
  <c r="N41" i="92"/>
  <c r="N40" i="92"/>
  <c r="N39" i="92"/>
  <c r="N38" i="92"/>
  <c r="N37" i="92"/>
  <c r="N36" i="92"/>
  <c r="N35" i="92"/>
  <c r="N34" i="92"/>
  <c r="N33" i="92"/>
  <c r="N32" i="92"/>
  <c r="N31" i="92"/>
  <c r="N30" i="92"/>
  <c r="N29" i="92"/>
  <c r="N28" i="92"/>
  <c r="N27" i="92"/>
  <c r="N26" i="92"/>
  <c r="N25" i="92"/>
  <c r="N24" i="92"/>
  <c r="N23" i="92"/>
  <c r="N22" i="92"/>
  <c r="N21" i="92"/>
  <c r="N20" i="92"/>
  <c r="N19" i="92"/>
  <c r="N18" i="92"/>
  <c r="N17" i="92"/>
  <c r="N16" i="92"/>
  <c r="N15" i="92"/>
  <c r="B3" i="27"/>
  <c r="B3" i="28"/>
  <c r="A5" i="29"/>
  <c r="A6" i="29"/>
  <c r="A3" i="12"/>
  <c r="A3" i="3"/>
  <c r="A2" i="3"/>
  <c r="A6" i="12"/>
  <c r="C2" i="8"/>
  <c r="C2" i="9"/>
  <c r="C2" i="10"/>
  <c r="C3" i="94"/>
  <c r="C5" i="94"/>
  <c r="C5" i="93"/>
  <c r="C3" i="92"/>
  <c r="C5" i="92"/>
  <c r="C3" i="93"/>
  <c r="A56" i="43" l="1"/>
  <c r="A1" i="43"/>
  <c r="D4" i="40"/>
  <c r="M44" i="94"/>
  <c r="L44" i="94"/>
  <c r="I44" i="94"/>
  <c r="Z43" i="94"/>
  <c r="X43" i="94"/>
  <c r="U43" i="94"/>
  <c r="T43" i="94"/>
  <c r="S43" i="94"/>
  <c r="R43" i="94"/>
  <c r="Q43" i="94"/>
  <c r="P43" i="94"/>
  <c r="O43" i="94"/>
  <c r="N43" i="94"/>
  <c r="K43" i="94"/>
  <c r="J43" i="94"/>
  <c r="E43" i="94"/>
  <c r="D43" i="94"/>
  <c r="C43" i="94"/>
  <c r="B43" i="94"/>
  <c r="Z42" i="94"/>
  <c r="X42" i="94"/>
  <c r="U42" i="94"/>
  <c r="T42" i="94"/>
  <c r="S42" i="94"/>
  <c r="R42" i="94"/>
  <c r="Q42" i="94"/>
  <c r="P42" i="94"/>
  <c r="O42" i="94"/>
  <c r="N42" i="94"/>
  <c r="K42" i="94"/>
  <c r="J42" i="94"/>
  <c r="E42" i="94"/>
  <c r="D42" i="94"/>
  <c r="C42" i="94"/>
  <c r="B42" i="94"/>
  <c r="Z41" i="94"/>
  <c r="X41" i="94"/>
  <c r="U41" i="94"/>
  <c r="T41" i="94"/>
  <c r="S41" i="94"/>
  <c r="R41" i="94"/>
  <c r="Q41" i="94"/>
  <c r="P41" i="94"/>
  <c r="O41" i="94"/>
  <c r="N41" i="94"/>
  <c r="K41" i="94"/>
  <c r="J41" i="94"/>
  <c r="E41" i="94"/>
  <c r="D41" i="94"/>
  <c r="C41" i="94"/>
  <c r="B41" i="94"/>
  <c r="Z40" i="94"/>
  <c r="X40" i="94"/>
  <c r="U40" i="94"/>
  <c r="T40" i="94"/>
  <c r="S40" i="94"/>
  <c r="R40" i="94"/>
  <c r="Q40" i="94"/>
  <c r="P40" i="94"/>
  <c r="O40" i="94"/>
  <c r="N40" i="94"/>
  <c r="K40" i="94"/>
  <c r="J40" i="94"/>
  <c r="E40" i="94"/>
  <c r="D40" i="94"/>
  <c r="C40" i="94"/>
  <c r="B40" i="94"/>
  <c r="Z39" i="94"/>
  <c r="X39" i="94"/>
  <c r="U39" i="94"/>
  <c r="T39" i="94"/>
  <c r="S39" i="94"/>
  <c r="R39" i="94"/>
  <c r="Q39" i="94"/>
  <c r="P39" i="94"/>
  <c r="O39" i="94"/>
  <c r="N39" i="94"/>
  <c r="K39" i="94"/>
  <c r="J39" i="94"/>
  <c r="E39" i="94"/>
  <c r="D39" i="94"/>
  <c r="C39" i="94"/>
  <c r="B39" i="94"/>
  <c r="Z38" i="94"/>
  <c r="X38" i="94"/>
  <c r="U38" i="94"/>
  <c r="T38" i="94"/>
  <c r="S38" i="94"/>
  <c r="R38" i="94"/>
  <c r="Q38" i="94"/>
  <c r="P38" i="94"/>
  <c r="O38" i="94"/>
  <c r="N38" i="94"/>
  <c r="K38" i="94"/>
  <c r="J38" i="94"/>
  <c r="E38" i="94"/>
  <c r="D38" i="94"/>
  <c r="C38" i="94"/>
  <c r="B38" i="94"/>
  <c r="Z37" i="94"/>
  <c r="X37" i="94"/>
  <c r="U37" i="94"/>
  <c r="T37" i="94"/>
  <c r="S37" i="94"/>
  <c r="R37" i="94"/>
  <c r="Q37" i="94"/>
  <c r="P37" i="94"/>
  <c r="O37" i="94"/>
  <c r="N37" i="94"/>
  <c r="K37" i="94"/>
  <c r="J37" i="94"/>
  <c r="E37" i="94"/>
  <c r="D37" i="94"/>
  <c r="C37" i="94"/>
  <c r="B37" i="94"/>
  <c r="Z36" i="94"/>
  <c r="X36" i="94"/>
  <c r="U36" i="94"/>
  <c r="T36" i="94"/>
  <c r="S36" i="94"/>
  <c r="R36" i="94"/>
  <c r="Q36" i="94"/>
  <c r="P36" i="94"/>
  <c r="O36" i="94"/>
  <c r="N36" i="94"/>
  <c r="K36" i="94"/>
  <c r="J36" i="94"/>
  <c r="E36" i="94"/>
  <c r="D36" i="94"/>
  <c r="C36" i="94"/>
  <c r="B36" i="94"/>
  <c r="Z35" i="94"/>
  <c r="X35" i="94"/>
  <c r="U35" i="94"/>
  <c r="T35" i="94"/>
  <c r="S35" i="94"/>
  <c r="R35" i="94"/>
  <c r="Q35" i="94"/>
  <c r="P35" i="94"/>
  <c r="O35" i="94"/>
  <c r="N35" i="94"/>
  <c r="K35" i="94"/>
  <c r="J35" i="94"/>
  <c r="E35" i="94"/>
  <c r="D35" i="94"/>
  <c r="C35" i="94"/>
  <c r="B35" i="94"/>
  <c r="Z34" i="94"/>
  <c r="X34" i="94"/>
  <c r="U34" i="94"/>
  <c r="T34" i="94"/>
  <c r="S34" i="94"/>
  <c r="R34" i="94"/>
  <c r="Q34" i="94"/>
  <c r="P34" i="94"/>
  <c r="O34" i="94"/>
  <c r="N34" i="94"/>
  <c r="K34" i="94"/>
  <c r="J34" i="94"/>
  <c r="E34" i="94"/>
  <c r="D34" i="94"/>
  <c r="C34" i="94"/>
  <c r="B34" i="94"/>
  <c r="Z33" i="94"/>
  <c r="X33" i="94"/>
  <c r="U33" i="94"/>
  <c r="T33" i="94"/>
  <c r="S33" i="94"/>
  <c r="R33" i="94"/>
  <c r="Q33" i="94"/>
  <c r="P33" i="94"/>
  <c r="O33" i="94"/>
  <c r="N33" i="94"/>
  <c r="K33" i="94"/>
  <c r="J33" i="94"/>
  <c r="E33" i="94"/>
  <c r="D33" i="94"/>
  <c r="C33" i="94"/>
  <c r="B33" i="94"/>
  <c r="Z32" i="94"/>
  <c r="X32" i="94"/>
  <c r="U32" i="94"/>
  <c r="T32" i="94"/>
  <c r="S32" i="94"/>
  <c r="R32" i="94"/>
  <c r="Q32" i="94"/>
  <c r="P32" i="94"/>
  <c r="O32" i="94"/>
  <c r="N32" i="94"/>
  <c r="K32" i="94"/>
  <c r="J32" i="94"/>
  <c r="E32" i="94"/>
  <c r="D32" i="94"/>
  <c r="C32" i="94"/>
  <c r="B32" i="94"/>
  <c r="Z31" i="94"/>
  <c r="X31" i="94"/>
  <c r="U31" i="94"/>
  <c r="T31" i="94"/>
  <c r="S31" i="94"/>
  <c r="R31" i="94"/>
  <c r="Q31" i="94"/>
  <c r="P31" i="94"/>
  <c r="O31" i="94"/>
  <c r="N31" i="94"/>
  <c r="K31" i="94"/>
  <c r="J31" i="94"/>
  <c r="E31" i="94"/>
  <c r="D31" i="94"/>
  <c r="C31" i="94"/>
  <c r="B31" i="94"/>
  <c r="Z30" i="94"/>
  <c r="X30" i="94"/>
  <c r="U30" i="94"/>
  <c r="T30" i="94"/>
  <c r="S30" i="94"/>
  <c r="R30" i="94"/>
  <c r="Q30" i="94"/>
  <c r="P30" i="94"/>
  <c r="O30" i="94"/>
  <c r="N30" i="94"/>
  <c r="K30" i="94"/>
  <c r="J30" i="94"/>
  <c r="E30" i="94"/>
  <c r="D30" i="94"/>
  <c r="C30" i="94"/>
  <c r="B30" i="94"/>
  <c r="Z29" i="94"/>
  <c r="X29" i="94"/>
  <c r="U29" i="94"/>
  <c r="T29" i="94"/>
  <c r="S29" i="94"/>
  <c r="R29" i="94"/>
  <c r="Q29" i="94"/>
  <c r="P29" i="94"/>
  <c r="O29" i="94"/>
  <c r="N29" i="94"/>
  <c r="K29" i="94"/>
  <c r="J29" i="94"/>
  <c r="E29" i="94"/>
  <c r="D29" i="94"/>
  <c r="C29" i="94"/>
  <c r="B29" i="94"/>
  <c r="Z28" i="94"/>
  <c r="X28" i="94"/>
  <c r="U28" i="94"/>
  <c r="T28" i="94"/>
  <c r="S28" i="94"/>
  <c r="R28" i="94"/>
  <c r="Q28" i="94"/>
  <c r="P28" i="94"/>
  <c r="O28" i="94"/>
  <c r="N28" i="94"/>
  <c r="K28" i="94"/>
  <c r="J28" i="94"/>
  <c r="E28" i="94"/>
  <c r="D28" i="94"/>
  <c r="C28" i="94"/>
  <c r="B28" i="94"/>
  <c r="Z27" i="94"/>
  <c r="X27" i="94"/>
  <c r="U27" i="94"/>
  <c r="T27" i="94"/>
  <c r="S27" i="94"/>
  <c r="R27" i="94"/>
  <c r="Q27" i="94"/>
  <c r="P27" i="94"/>
  <c r="O27" i="94"/>
  <c r="N27" i="94"/>
  <c r="K27" i="94"/>
  <c r="J27" i="94"/>
  <c r="E27" i="94"/>
  <c r="D27" i="94"/>
  <c r="C27" i="94"/>
  <c r="B27" i="94"/>
  <c r="Z26" i="94"/>
  <c r="X26" i="94"/>
  <c r="U26" i="94"/>
  <c r="T26" i="94"/>
  <c r="S26" i="94"/>
  <c r="R26" i="94"/>
  <c r="Q26" i="94"/>
  <c r="P26" i="94"/>
  <c r="O26" i="94"/>
  <c r="N26" i="94"/>
  <c r="K26" i="94"/>
  <c r="J26" i="94"/>
  <c r="E26" i="94"/>
  <c r="D26" i="94"/>
  <c r="C26" i="94"/>
  <c r="B26" i="94"/>
  <c r="Z25" i="94"/>
  <c r="X25" i="94"/>
  <c r="U25" i="94"/>
  <c r="T25" i="94"/>
  <c r="S25" i="94"/>
  <c r="R25" i="94"/>
  <c r="Q25" i="94"/>
  <c r="P25" i="94"/>
  <c r="O25" i="94"/>
  <c r="N25" i="94"/>
  <c r="K25" i="94"/>
  <c r="J25" i="94"/>
  <c r="E25" i="94"/>
  <c r="D25" i="94"/>
  <c r="C25" i="94"/>
  <c r="B25" i="94"/>
  <c r="Z24" i="94"/>
  <c r="X24" i="94"/>
  <c r="U24" i="94"/>
  <c r="T24" i="94"/>
  <c r="S24" i="94"/>
  <c r="R24" i="94"/>
  <c r="Q24" i="94"/>
  <c r="P24" i="94"/>
  <c r="O24" i="94"/>
  <c r="N24" i="94"/>
  <c r="K24" i="94"/>
  <c r="J24" i="94"/>
  <c r="E24" i="94"/>
  <c r="D24" i="94"/>
  <c r="C24" i="94"/>
  <c r="B24" i="94"/>
  <c r="Z23" i="94"/>
  <c r="X23" i="94"/>
  <c r="U23" i="94"/>
  <c r="T23" i="94"/>
  <c r="S23" i="94"/>
  <c r="R23" i="94"/>
  <c r="Q23" i="94"/>
  <c r="P23" i="94"/>
  <c r="O23" i="94"/>
  <c r="N23" i="94"/>
  <c r="K23" i="94"/>
  <c r="J23" i="94"/>
  <c r="E23" i="94"/>
  <c r="D23" i="94"/>
  <c r="C23" i="94"/>
  <c r="B23" i="94"/>
  <c r="Z22" i="94"/>
  <c r="X22" i="94"/>
  <c r="U22" i="94"/>
  <c r="T22" i="94"/>
  <c r="S22" i="94"/>
  <c r="R22" i="94"/>
  <c r="Q22" i="94"/>
  <c r="P22" i="94"/>
  <c r="O22" i="94"/>
  <c r="N22" i="94"/>
  <c r="K22" i="94"/>
  <c r="J22" i="94"/>
  <c r="E22" i="94"/>
  <c r="D22" i="94"/>
  <c r="C22" i="94"/>
  <c r="B22" i="94"/>
  <c r="Z21" i="94"/>
  <c r="X21" i="94"/>
  <c r="U21" i="94"/>
  <c r="T21" i="94"/>
  <c r="S21" i="94"/>
  <c r="R21" i="94"/>
  <c r="Q21" i="94"/>
  <c r="P21" i="94"/>
  <c r="O21" i="94"/>
  <c r="N21" i="94"/>
  <c r="K21" i="94"/>
  <c r="J21" i="94"/>
  <c r="E21" i="94"/>
  <c r="D21" i="94"/>
  <c r="C21" i="94"/>
  <c r="B21" i="94"/>
  <c r="Z20" i="94"/>
  <c r="X20" i="94"/>
  <c r="U20" i="94"/>
  <c r="T20" i="94"/>
  <c r="S20" i="94"/>
  <c r="R20" i="94"/>
  <c r="Q20" i="94"/>
  <c r="P20" i="94"/>
  <c r="O20" i="94"/>
  <c r="N20" i="94"/>
  <c r="K20" i="94"/>
  <c r="J20" i="94"/>
  <c r="E20" i="94"/>
  <c r="D20" i="94"/>
  <c r="C20" i="94"/>
  <c r="B20" i="94"/>
  <c r="Z19" i="94"/>
  <c r="X19" i="94"/>
  <c r="U19" i="94"/>
  <c r="T19" i="94"/>
  <c r="S19" i="94"/>
  <c r="R19" i="94"/>
  <c r="Q19" i="94"/>
  <c r="P19" i="94"/>
  <c r="O19" i="94"/>
  <c r="N19" i="94"/>
  <c r="K19" i="94"/>
  <c r="J19" i="94"/>
  <c r="E19" i="94"/>
  <c r="D19" i="94"/>
  <c r="C19" i="94"/>
  <c r="B19" i="94"/>
  <c r="Z18" i="94"/>
  <c r="X18" i="94"/>
  <c r="U18" i="94"/>
  <c r="T18" i="94"/>
  <c r="S18" i="94"/>
  <c r="R18" i="94"/>
  <c r="Q18" i="94"/>
  <c r="P18" i="94"/>
  <c r="O18" i="94"/>
  <c r="N18" i="94"/>
  <c r="K18" i="94"/>
  <c r="J18" i="94"/>
  <c r="E18" i="94"/>
  <c r="D18" i="94"/>
  <c r="C18" i="94"/>
  <c r="B18" i="94"/>
  <c r="Z17" i="94"/>
  <c r="X17" i="94"/>
  <c r="U17" i="94"/>
  <c r="T17" i="94"/>
  <c r="S17" i="94"/>
  <c r="R17" i="94"/>
  <c r="Q17" i="94"/>
  <c r="P17" i="94"/>
  <c r="O17" i="94"/>
  <c r="N17" i="94"/>
  <c r="K17" i="94"/>
  <c r="J17" i="94"/>
  <c r="E17" i="94"/>
  <c r="D17" i="94"/>
  <c r="C17" i="94"/>
  <c r="B17" i="94"/>
  <c r="Z16" i="94"/>
  <c r="X16" i="94"/>
  <c r="U16" i="94"/>
  <c r="T16" i="94"/>
  <c r="S16" i="94"/>
  <c r="R16" i="94"/>
  <c r="Q16" i="94"/>
  <c r="P16" i="94"/>
  <c r="O16" i="94"/>
  <c r="N16" i="94"/>
  <c r="K16" i="94"/>
  <c r="J16" i="94"/>
  <c r="E16" i="94"/>
  <c r="D16" i="94"/>
  <c r="C16" i="94"/>
  <c r="B16" i="94"/>
  <c r="Z15" i="94"/>
  <c r="X15" i="94"/>
  <c r="U15" i="94"/>
  <c r="T15" i="94"/>
  <c r="S15" i="94"/>
  <c r="R15" i="94"/>
  <c r="Q15" i="94"/>
  <c r="P15" i="94"/>
  <c r="O15" i="94"/>
  <c r="N15" i="94"/>
  <c r="K15" i="94"/>
  <c r="J15" i="94"/>
  <c r="E15" i="94"/>
  <c r="D15" i="94"/>
  <c r="C15" i="94"/>
  <c r="B15" i="94"/>
  <c r="U14" i="94"/>
  <c r="T14" i="94"/>
  <c r="T44" i="94" s="1"/>
  <c r="S14" i="94"/>
  <c r="R14" i="94"/>
  <c r="Q14" i="94"/>
  <c r="N14" i="94"/>
  <c r="N44" i="94" s="1"/>
  <c r="E14" i="94"/>
  <c r="D14" i="94"/>
  <c r="C14" i="94"/>
  <c r="B14" i="94"/>
  <c r="M44" i="93"/>
  <c r="L44" i="93"/>
  <c r="I44" i="93"/>
  <c r="AA43" i="93"/>
  <c r="Z43" i="93"/>
  <c r="X43" i="93"/>
  <c r="W43" i="93"/>
  <c r="S43" i="93"/>
  <c r="R43" i="93"/>
  <c r="Q43" i="93"/>
  <c r="P43" i="93"/>
  <c r="O43" i="93"/>
  <c r="K43" i="93"/>
  <c r="J43" i="93"/>
  <c r="E43" i="93"/>
  <c r="D43" i="93"/>
  <c r="C43" i="93"/>
  <c r="B43" i="93"/>
  <c r="AA42" i="93"/>
  <c r="Z42" i="93"/>
  <c r="X42" i="93"/>
  <c r="W42" i="93"/>
  <c r="S42" i="93"/>
  <c r="R42" i="93"/>
  <c r="Q42" i="93"/>
  <c r="P42" i="93"/>
  <c r="O42" i="93"/>
  <c r="K42" i="93"/>
  <c r="J42" i="93"/>
  <c r="E42" i="93"/>
  <c r="D42" i="93"/>
  <c r="C42" i="93"/>
  <c r="B42" i="93"/>
  <c r="AA41" i="93"/>
  <c r="Z41" i="93"/>
  <c r="X41" i="93"/>
  <c r="W41" i="93"/>
  <c r="S41" i="93"/>
  <c r="R41" i="93"/>
  <c r="Q41" i="93"/>
  <c r="P41" i="93"/>
  <c r="O41" i="93"/>
  <c r="K41" i="93"/>
  <c r="J41" i="93"/>
  <c r="E41" i="93"/>
  <c r="D41" i="93"/>
  <c r="C41" i="93"/>
  <c r="B41" i="93"/>
  <c r="AA40" i="93"/>
  <c r="Z40" i="93"/>
  <c r="X40" i="93"/>
  <c r="W40" i="93"/>
  <c r="S40" i="93"/>
  <c r="R40" i="93"/>
  <c r="Q40" i="93"/>
  <c r="P40" i="93"/>
  <c r="O40" i="93"/>
  <c r="K40" i="93"/>
  <c r="J40" i="93"/>
  <c r="E40" i="93"/>
  <c r="D40" i="93"/>
  <c r="C40" i="93"/>
  <c r="B40" i="93"/>
  <c r="AA39" i="93"/>
  <c r="Z39" i="93"/>
  <c r="X39" i="93"/>
  <c r="W39" i="93"/>
  <c r="S39" i="93"/>
  <c r="R39" i="93"/>
  <c r="Q39" i="93"/>
  <c r="P39" i="93"/>
  <c r="O39" i="93"/>
  <c r="K39" i="93"/>
  <c r="J39" i="93"/>
  <c r="E39" i="93"/>
  <c r="D39" i="93"/>
  <c r="C39" i="93"/>
  <c r="B39" i="93"/>
  <c r="AA38" i="93"/>
  <c r="Z38" i="93"/>
  <c r="X38" i="93"/>
  <c r="W38" i="93"/>
  <c r="S38" i="93"/>
  <c r="R38" i="93"/>
  <c r="Q38" i="93"/>
  <c r="P38" i="93"/>
  <c r="O38" i="93"/>
  <c r="K38" i="93"/>
  <c r="J38" i="93"/>
  <c r="E38" i="93"/>
  <c r="D38" i="93"/>
  <c r="C38" i="93"/>
  <c r="B38" i="93"/>
  <c r="AA37" i="93"/>
  <c r="Z37" i="93"/>
  <c r="X37" i="93"/>
  <c r="W37" i="93"/>
  <c r="S37" i="93"/>
  <c r="R37" i="93"/>
  <c r="Q37" i="93"/>
  <c r="P37" i="93"/>
  <c r="O37" i="93"/>
  <c r="K37" i="93"/>
  <c r="J37" i="93"/>
  <c r="E37" i="93"/>
  <c r="D37" i="93"/>
  <c r="C37" i="93"/>
  <c r="B37" i="93"/>
  <c r="AA36" i="93"/>
  <c r="Z36" i="93"/>
  <c r="X36" i="93"/>
  <c r="W36" i="93"/>
  <c r="S36" i="93"/>
  <c r="R36" i="93"/>
  <c r="Q36" i="93"/>
  <c r="P36" i="93"/>
  <c r="O36" i="93"/>
  <c r="K36" i="93"/>
  <c r="J36" i="93"/>
  <c r="E36" i="93"/>
  <c r="D36" i="93"/>
  <c r="C36" i="93"/>
  <c r="B36" i="93"/>
  <c r="AA35" i="93"/>
  <c r="Z35" i="93"/>
  <c r="X35" i="93"/>
  <c r="W35" i="93"/>
  <c r="S35" i="93"/>
  <c r="R35" i="93"/>
  <c r="Q35" i="93"/>
  <c r="P35" i="93"/>
  <c r="O35" i="93"/>
  <c r="K35" i="93"/>
  <c r="J35" i="93"/>
  <c r="E35" i="93"/>
  <c r="D35" i="93"/>
  <c r="C35" i="93"/>
  <c r="B35" i="93"/>
  <c r="AA34" i="93"/>
  <c r="Z34" i="93"/>
  <c r="X34" i="93"/>
  <c r="W34" i="93"/>
  <c r="S34" i="93"/>
  <c r="R34" i="93"/>
  <c r="Q34" i="93"/>
  <c r="P34" i="93"/>
  <c r="O34" i="93"/>
  <c r="K34" i="93"/>
  <c r="J34" i="93"/>
  <c r="E34" i="93"/>
  <c r="D34" i="93"/>
  <c r="C34" i="93"/>
  <c r="B34" i="93"/>
  <c r="AA33" i="93"/>
  <c r="Z33" i="93"/>
  <c r="X33" i="93"/>
  <c r="W33" i="93"/>
  <c r="S33" i="93"/>
  <c r="R33" i="93"/>
  <c r="Q33" i="93"/>
  <c r="P33" i="93"/>
  <c r="O33" i="93"/>
  <c r="K33" i="93"/>
  <c r="J33" i="93"/>
  <c r="E33" i="93"/>
  <c r="D33" i="93"/>
  <c r="C33" i="93"/>
  <c r="B33" i="93"/>
  <c r="AA32" i="93"/>
  <c r="Z32" i="93"/>
  <c r="X32" i="93"/>
  <c r="W32" i="93"/>
  <c r="S32" i="93"/>
  <c r="R32" i="93"/>
  <c r="Q32" i="93"/>
  <c r="P32" i="93"/>
  <c r="O32" i="93"/>
  <c r="K32" i="93"/>
  <c r="J32" i="93"/>
  <c r="E32" i="93"/>
  <c r="D32" i="93"/>
  <c r="C32" i="93"/>
  <c r="B32" i="93"/>
  <c r="AA31" i="93"/>
  <c r="Z31" i="93"/>
  <c r="X31" i="93"/>
  <c r="W31" i="93"/>
  <c r="S31" i="93"/>
  <c r="R31" i="93"/>
  <c r="Q31" i="93"/>
  <c r="P31" i="93"/>
  <c r="O31" i="93"/>
  <c r="K31" i="93"/>
  <c r="J31" i="93"/>
  <c r="E31" i="93"/>
  <c r="D31" i="93"/>
  <c r="C31" i="93"/>
  <c r="B31" i="93"/>
  <c r="AA30" i="93"/>
  <c r="Z30" i="93"/>
  <c r="X30" i="93"/>
  <c r="W30" i="93"/>
  <c r="S30" i="93"/>
  <c r="R30" i="93"/>
  <c r="Q30" i="93"/>
  <c r="P30" i="93"/>
  <c r="O30" i="93"/>
  <c r="K30" i="93"/>
  <c r="J30" i="93"/>
  <c r="E30" i="93"/>
  <c r="D30" i="93"/>
  <c r="C30" i="93"/>
  <c r="B30" i="93"/>
  <c r="AA29" i="93"/>
  <c r="Z29" i="93"/>
  <c r="X29" i="93"/>
  <c r="W29" i="93"/>
  <c r="S29" i="93"/>
  <c r="R29" i="93"/>
  <c r="Q29" i="93"/>
  <c r="P29" i="93"/>
  <c r="O29" i="93"/>
  <c r="K29" i="93"/>
  <c r="J29" i="93"/>
  <c r="E29" i="93"/>
  <c r="D29" i="93"/>
  <c r="C29" i="93"/>
  <c r="B29" i="93"/>
  <c r="AA28" i="93"/>
  <c r="Z28" i="93"/>
  <c r="X28" i="93"/>
  <c r="W28" i="93"/>
  <c r="S28" i="93"/>
  <c r="R28" i="93"/>
  <c r="Q28" i="93"/>
  <c r="P28" i="93"/>
  <c r="O28" i="93"/>
  <c r="K28" i="93"/>
  <c r="J28" i="93"/>
  <c r="E28" i="93"/>
  <c r="D28" i="93"/>
  <c r="C28" i="93"/>
  <c r="B28" i="93"/>
  <c r="AA27" i="93"/>
  <c r="Z27" i="93"/>
  <c r="X27" i="93"/>
  <c r="W27" i="93"/>
  <c r="S27" i="93"/>
  <c r="R27" i="93"/>
  <c r="Q27" i="93"/>
  <c r="P27" i="93"/>
  <c r="O27" i="93"/>
  <c r="K27" i="93"/>
  <c r="J27" i="93"/>
  <c r="E27" i="93"/>
  <c r="D27" i="93"/>
  <c r="C27" i="93"/>
  <c r="B27" i="93"/>
  <c r="AA26" i="93"/>
  <c r="Z26" i="93"/>
  <c r="X26" i="93"/>
  <c r="W26" i="93"/>
  <c r="S26" i="93"/>
  <c r="R26" i="93"/>
  <c r="Q26" i="93"/>
  <c r="P26" i="93"/>
  <c r="O26" i="93"/>
  <c r="K26" i="93"/>
  <c r="J26" i="93"/>
  <c r="E26" i="93"/>
  <c r="D26" i="93"/>
  <c r="C26" i="93"/>
  <c r="B26" i="93"/>
  <c r="AA25" i="93"/>
  <c r="Z25" i="93"/>
  <c r="X25" i="93"/>
  <c r="W25" i="93"/>
  <c r="S25" i="93"/>
  <c r="R25" i="93"/>
  <c r="Q25" i="93"/>
  <c r="P25" i="93"/>
  <c r="O25" i="93"/>
  <c r="K25" i="93"/>
  <c r="J25" i="93"/>
  <c r="E25" i="93"/>
  <c r="D25" i="93"/>
  <c r="C25" i="93"/>
  <c r="B25" i="93"/>
  <c r="AA24" i="93"/>
  <c r="Z24" i="93"/>
  <c r="X24" i="93"/>
  <c r="W24" i="93"/>
  <c r="S24" i="93"/>
  <c r="R24" i="93"/>
  <c r="Q24" i="93"/>
  <c r="P24" i="93"/>
  <c r="O24" i="93"/>
  <c r="K24" i="93"/>
  <c r="J24" i="93"/>
  <c r="E24" i="93"/>
  <c r="D24" i="93"/>
  <c r="C24" i="93"/>
  <c r="B24" i="93"/>
  <c r="AA23" i="93"/>
  <c r="Z23" i="93"/>
  <c r="X23" i="93"/>
  <c r="W23" i="93"/>
  <c r="S23" i="93"/>
  <c r="R23" i="93"/>
  <c r="Q23" i="93"/>
  <c r="P23" i="93"/>
  <c r="O23" i="93"/>
  <c r="K23" i="93"/>
  <c r="J23" i="93"/>
  <c r="E23" i="93"/>
  <c r="D23" i="93"/>
  <c r="C23" i="93"/>
  <c r="B23" i="93"/>
  <c r="AA22" i="93"/>
  <c r="Z22" i="93"/>
  <c r="X22" i="93"/>
  <c r="W22" i="93"/>
  <c r="S22" i="93"/>
  <c r="R22" i="93"/>
  <c r="Q22" i="93"/>
  <c r="P22" i="93"/>
  <c r="O22" i="93"/>
  <c r="K22" i="93"/>
  <c r="J22" i="93"/>
  <c r="E22" i="93"/>
  <c r="D22" i="93"/>
  <c r="C22" i="93"/>
  <c r="B22" i="93"/>
  <c r="AA21" i="93"/>
  <c r="Z21" i="93"/>
  <c r="X21" i="93"/>
  <c r="W21" i="93"/>
  <c r="S21" i="93"/>
  <c r="R21" i="93"/>
  <c r="Q21" i="93"/>
  <c r="P21" i="93"/>
  <c r="O21" i="93"/>
  <c r="K21" i="93"/>
  <c r="J21" i="93"/>
  <c r="E21" i="93"/>
  <c r="D21" i="93"/>
  <c r="C21" i="93"/>
  <c r="B21" i="93"/>
  <c r="AA20" i="93"/>
  <c r="Z20" i="93"/>
  <c r="X20" i="93"/>
  <c r="W20" i="93"/>
  <c r="S20" i="93"/>
  <c r="R20" i="93"/>
  <c r="Q20" i="93"/>
  <c r="P20" i="93"/>
  <c r="O20" i="93"/>
  <c r="K20" i="93"/>
  <c r="J20" i="93"/>
  <c r="E20" i="93"/>
  <c r="D20" i="93"/>
  <c r="C20" i="93"/>
  <c r="B20" i="93"/>
  <c r="AA19" i="93"/>
  <c r="Z19" i="93"/>
  <c r="X19" i="93"/>
  <c r="W19" i="93"/>
  <c r="S19" i="93"/>
  <c r="R19" i="93"/>
  <c r="Q19" i="93"/>
  <c r="P19" i="93"/>
  <c r="O19" i="93"/>
  <c r="K19" i="93"/>
  <c r="J19" i="93"/>
  <c r="E19" i="93"/>
  <c r="D19" i="93"/>
  <c r="C19" i="93"/>
  <c r="B19" i="93"/>
  <c r="AA18" i="93"/>
  <c r="Z18" i="93"/>
  <c r="X18" i="93"/>
  <c r="W18" i="93"/>
  <c r="S18" i="93"/>
  <c r="R18" i="93"/>
  <c r="Q18" i="93"/>
  <c r="P18" i="93"/>
  <c r="O18" i="93"/>
  <c r="K18" i="93"/>
  <c r="J18" i="93"/>
  <c r="E18" i="93"/>
  <c r="D18" i="93"/>
  <c r="C18" i="93"/>
  <c r="B18" i="93"/>
  <c r="AA17" i="93"/>
  <c r="Z17" i="93"/>
  <c r="X17" i="93"/>
  <c r="W17" i="93"/>
  <c r="S17" i="93"/>
  <c r="R17" i="93"/>
  <c r="Q17" i="93"/>
  <c r="P17" i="93"/>
  <c r="O17" i="93"/>
  <c r="K17" i="93"/>
  <c r="E17" i="93"/>
  <c r="D17" i="93"/>
  <c r="C17" i="93"/>
  <c r="B17" i="93"/>
  <c r="AA16" i="93"/>
  <c r="Z16" i="93"/>
  <c r="X16" i="93"/>
  <c r="W16" i="93"/>
  <c r="S16" i="93"/>
  <c r="R16" i="93"/>
  <c r="Q16" i="93"/>
  <c r="P16" i="93"/>
  <c r="O16" i="93"/>
  <c r="K16" i="93"/>
  <c r="J16" i="93"/>
  <c r="E16" i="93"/>
  <c r="D16" i="93"/>
  <c r="C16" i="93"/>
  <c r="B16" i="93"/>
  <c r="AA15" i="93"/>
  <c r="Z15" i="93"/>
  <c r="X15" i="93"/>
  <c r="W15" i="93"/>
  <c r="S15" i="93"/>
  <c r="R15" i="93"/>
  <c r="Q15" i="93"/>
  <c r="P15" i="93"/>
  <c r="O15" i="93"/>
  <c r="K15" i="93"/>
  <c r="J15" i="93"/>
  <c r="E15" i="93"/>
  <c r="D15" i="93"/>
  <c r="C15" i="93"/>
  <c r="B15" i="93"/>
  <c r="W14" i="93"/>
  <c r="S14" i="93"/>
  <c r="N14" i="93" s="1"/>
  <c r="N44" i="93" s="1"/>
  <c r="R14" i="93"/>
  <c r="Q14" i="93"/>
  <c r="O14" i="93"/>
  <c r="X14" i="93" s="1"/>
  <c r="E14" i="93"/>
  <c r="D14" i="93"/>
  <c r="C14" i="93"/>
  <c r="B14" i="93"/>
  <c r="I9" i="93"/>
  <c r="M44" i="92"/>
  <c r="L44" i="92"/>
  <c r="I44" i="92"/>
  <c r="AA43" i="92"/>
  <c r="Z43" i="92"/>
  <c r="X43" i="92"/>
  <c r="U43" i="92"/>
  <c r="S43" i="92"/>
  <c r="R43" i="92"/>
  <c r="Q43" i="92"/>
  <c r="P43" i="92"/>
  <c r="O43" i="92"/>
  <c r="K43" i="92"/>
  <c r="J43" i="92"/>
  <c r="E43" i="92"/>
  <c r="D43" i="92"/>
  <c r="C43" i="92"/>
  <c r="B43" i="92"/>
  <c r="AA42" i="92"/>
  <c r="Z42" i="92"/>
  <c r="X42" i="92"/>
  <c r="U42" i="92"/>
  <c r="S42" i="92"/>
  <c r="R42" i="92"/>
  <c r="Q42" i="92"/>
  <c r="P42" i="92"/>
  <c r="O42" i="92"/>
  <c r="K42" i="92"/>
  <c r="J42" i="92"/>
  <c r="E42" i="92"/>
  <c r="D42" i="92"/>
  <c r="C42" i="92"/>
  <c r="B42" i="92"/>
  <c r="AA41" i="92"/>
  <c r="Z41" i="92"/>
  <c r="X41" i="92"/>
  <c r="U41" i="92"/>
  <c r="S41" i="92"/>
  <c r="R41" i="92"/>
  <c r="Q41" i="92"/>
  <c r="P41" i="92"/>
  <c r="O41" i="92"/>
  <c r="K41" i="92"/>
  <c r="J41" i="92"/>
  <c r="E41" i="92"/>
  <c r="D41" i="92"/>
  <c r="C41" i="92"/>
  <c r="B41" i="92"/>
  <c r="AA40" i="92"/>
  <c r="Z40" i="92"/>
  <c r="X40" i="92"/>
  <c r="U40" i="92"/>
  <c r="S40" i="92"/>
  <c r="R40" i="92"/>
  <c r="Q40" i="92"/>
  <c r="P40" i="92"/>
  <c r="O40" i="92"/>
  <c r="K40" i="92"/>
  <c r="J40" i="92"/>
  <c r="E40" i="92"/>
  <c r="D40" i="92"/>
  <c r="C40" i="92"/>
  <c r="B40" i="92"/>
  <c r="AA39" i="92"/>
  <c r="Z39" i="92"/>
  <c r="X39" i="92"/>
  <c r="U39" i="92"/>
  <c r="S39" i="92"/>
  <c r="R39" i="92"/>
  <c r="Q39" i="92"/>
  <c r="P39" i="92"/>
  <c r="O39" i="92"/>
  <c r="K39" i="92"/>
  <c r="J39" i="92"/>
  <c r="E39" i="92"/>
  <c r="D39" i="92"/>
  <c r="C39" i="92"/>
  <c r="B39" i="92"/>
  <c r="AA38" i="92"/>
  <c r="Z38" i="92"/>
  <c r="X38" i="92"/>
  <c r="U38" i="92"/>
  <c r="S38" i="92"/>
  <c r="R38" i="92"/>
  <c r="Q38" i="92"/>
  <c r="P38" i="92"/>
  <c r="O38" i="92"/>
  <c r="K38" i="92"/>
  <c r="J38" i="92"/>
  <c r="E38" i="92"/>
  <c r="D38" i="92"/>
  <c r="C38" i="92"/>
  <c r="B38" i="92"/>
  <c r="AA37" i="92"/>
  <c r="Z37" i="92"/>
  <c r="X37" i="92"/>
  <c r="U37" i="92"/>
  <c r="S37" i="92"/>
  <c r="R37" i="92"/>
  <c r="Q37" i="92"/>
  <c r="P37" i="92"/>
  <c r="O37" i="92"/>
  <c r="K37" i="92"/>
  <c r="J37" i="92"/>
  <c r="E37" i="92"/>
  <c r="D37" i="92"/>
  <c r="C37" i="92"/>
  <c r="B37" i="92"/>
  <c r="AA36" i="92"/>
  <c r="Z36" i="92"/>
  <c r="X36" i="92"/>
  <c r="U36" i="92"/>
  <c r="S36" i="92"/>
  <c r="R36" i="92"/>
  <c r="Q36" i="92"/>
  <c r="P36" i="92"/>
  <c r="O36" i="92"/>
  <c r="K36" i="92"/>
  <c r="J36" i="92"/>
  <c r="E36" i="92"/>
  <c r="D36" i="92"/>
  <c r="C36" i="92"/>
  <c r="B36" i="92"/>
  <c r="AA35" i="92"/>
  <c r="Z35" i="92"/>
  <c r="X35" i="92"/>
  <c r="U35" i="92"/>
  <c r="S35" i="92"/>
  <c r="R35" i="92"/>
  <c r="Q35" i="92"/>
  <c r="P35" i="92"/>
  <c r="O35" i="92"/>
  <c r="K35" i="92"/>
  <c r="J35" i="92"/>
  <c r="E35" i="92"/>
  <c r="D35" i="92"/>
  <c r="C35" i="92"/>
  <c r="B35" i="92"/>
  <c r="AA34" i="92"/>
  <c r="Z34" i="92"/>
  <c r="X34" i="92"/>
  <c r="U34" i="92"/>
  <c r="S34" i="92"/>
  <c r="R34" i="92"/>
  <c r="Q34" i="92"/>
  <c r="P34" i="92"/>
  <c r="O34" i="92"/>
  <c r="K34" i="92"/>
  <c r="J34" i="92"/>
  <c r="E34" i="92"/>
  <c r="D34" i="92"/>
  <c r="C34" i="92"/>
  <c r="B34" i="92"/>
  <c r="AA33" i="92"/>
  <c r="Z33" i="92"/>
  <c r="X33" i="92"/>
  <c r="U33" i="92"/>
  <c r="S33" i="92"/>
  <c r="R33" i="92"/>
  <c r="Q33" i="92"/>
  <c r="P33" i="92"/>
  <c r="O33" i="92"/>
  <c r="K33" i="92"/>
  <c r="J33" i="92"/>
  <c r="E33" i="92"/>
  <c r="D33" i="92"/>
  <c r="C33" i="92"/>
  <c r="B33" i="92"/>
  <c r="AA32" i="92"/>
  <c r="Z32" i="92"/>
  <c r="X32" i="92"/>
  <c r="U32" i="92"/>
  <c r="S32" i="92"/>
  <c r="R32" i="92"/>
  <c r="Q32" i="92"/>
  <c r="P32" i="92"/>
  <c r="O32" i="92"/>
  <c r="K32" i="92"/>
  <c r="J32" i="92"/>
  <c r="E32" i="92"/>
  <c r="D32" i="92"/>
  <c r="C32" i="92"/>
  <c r="B32" i="92"/>
  <c r="AA31" i="92"/>
  <c r="Z31" i="92"/>
  <c r="X31" i="92"/>
  <c r="U31" i="92"/>
  <c r="S31" i="92"/>
  <c r="R31" i="92"/>
  <c r="Q31" i="92"/>
  <c r="P31" i="92"/>
  <c r="O31" i="92"/>
  <c r="K31" i="92"/>
  <c r="J31" i="92"/>
  <c r="E31" i="92"/>
  <c r="D31" i="92"/>
  <c r="C31" i="92"/>
  <c r="B31" i="92"/>
  <c r="AA30" i="92"/>
  <c r="Z30" i="92"/>
  <c r="X30" i="92"/>
  <c r="U30" i="92"/>
  <c r="S30" i="92"/>
  <c r="R30" i="92"/>
  <c r="Q30" i="92"/>
  <c r="P30" i="92"/>
  <c r="O30" i="92"/>
  <c r="K30" i="92"/>
  <c r="J30" i="92"/>
  <c r="E30" i="92"/>
  <c r="D30" i="92"/>
  <c r="C30" i="92"/>
  <c r="B30" i="92"/>
  <c r="AA29" i="92"/>
  <c r="Z29" i="92"/>
  <c r="X29" i="92"/>
  <c r="U29" i="92"/>
  <c r="S29" i="92"/>
  <c r="R29" i="92"/>
  <c r="Q29" i="92"/>
  <c r="P29" i="92"/>
  <c r="O29" i="92"/>
  <c r="K29" i="92"/>
  <c r="J29" i="92"/>
  <c r="E29" i="92"/>
  <c r="D29" i="92"/>
  <c r="C29" i="92"/>
  <c r="B29" i="92"/>
  <c r="AA28" i="92"/>
  <c r="Z28" i="92"/>
  <c r="X28" i="92"/>
  <c r="U28" i="92"/>
  <c r="S28" i="92"/>
  <c r="R28" i="92"/>
  <c r="Q28" i="92"/>
  <c r="P28" i="92"/>
  <c r="O28" i="92"/>
  <c r="K28" i="92"/>
  <c r="J28" i="92"/>
  <c r="E28" i="92"/>
  <c r="D28" i="92"/>
  <c r="C28" i="92"/>
  <c r="B28" i="92"/>
  <c r="AA27" i="92"/>
  <c r="Z27" i="92"/>
  <c r="X27" i="92"/>
  <c r="U27" i="92"/>
  <c r="S27" i="92"/>
  <c r="R27" i="92"/>
  <c r="Q27" i="92"/>
  <c r="P27" i="92"/>
  <c r="O27" i="92"/>
  <c r="K27" i="92"/>
  <c r="J27" i="92"/>
  <c r="E27" i="92"/>
  <c r="D27" i="92"/>
  <c r="C27" i="92"/>
  <c r="B27" i="92"/>
  <c r="AA26" i="92"/>
  <c r="Z26" i="92"/>
  <c r="X26" i="92"/>
  <c r="U26" i="92"/>
  <c r="S26" i="92"/>
  <c r="R26" i="92"/>
  <c r="Q26" i="92"/>
  <c r="P26" i="92"/>
  <c r="O26" i="92"/>
  <c r="K26" i="92"/>
  <c r="J26" i="92"/>
  <c r="E26" i="92"/>
  <c r="D26" i="92"/>
  <c r="C26" i="92"/>
  <c r="B26" i="92"/>
  <c r="AA25" i="92"/>
  <c r="Z25" i="92"/>
  <c r="X25" i="92"/>
  <c r="U25" i="92"/>
  <c r="S25" i="92"/>
  <c r="R25" i="92"/>
  <c r="Q25" i="92"/>
  <c r="P25" i="92"/>
  <c r="O25" i="92"/>
  <c r="K25" i="92"/>
  <c r="J25" i="92"/>
  <c r="E25" i="92"/>
  <c r="D25" i="92"/>
  <c r="C25" i="92"/>
  <c r="B25" i="92"/>
  <c r="AA24" i="92"/>
  <c r="Z24" i="92"/>
  <c r="X24" i="92"/>
  <c r="U24" i="92"/>
  <c r="S24" i="92"/>
  <c r="R24" i="92"/>
  <c r="Q24" i="92"/>
  <c r="P24" i="92"/>
  <c r="O24" i="92"/>
  <c r="K24" i="92"/>
  <c r="J24" i="92"/>
  <c r="E24" i="92"/>
  <c r="D24" i="92"/>
  <c r="C24" i="92"/>
  <c r="B24" i="92"/>
  <c r="AA23" i="92"/>
  <c r="Z23" i="92"/>
  <c r="X23" i="92"/>
  <c r="U23" i="92"/>
  <c r="S23" i="92"/>
  <c r="R23" i="92"/>
  <c r="Q23" i="92"/>
  <c r="P23" i="92"/>
  <c r="O23" i="92"/>
  <c r="K23" i="92"/>
  <c r="J23" i="92"/>
  <c r="E23" i="92"/>
  <c r="D23" i="92"/>
  <c r="C23" i="92"/>
  <c r="B23" i="92"/>
  <c r="AA22" i="92"/>
  <c r="Z22" i="92"/>
  <c r="X22" i="92"/>
  <c r="U22" i="92"/>
  <c r="S22" i="92"/>
  <c r="R22" i="92"/>
  <c r="Q22" i="92"/>
  <c r="P22" i="92"/>
  <c r="O22" i="92"/>
  <c r="K22" i="92"/>
  <c r="J22" i="92"/>
  <c r="E22" i="92"/>
  <c r="D22" i="92"/>
  <c r="C22" i="92"/>
  <c r="B22" i="92"/>
  <c r="AA21" i="92"/>
  <c r="Z21" i="92"/>
  <c r="X21" i="92"/>
  <c r="U21" i="92"/>
  <c r="S21" i="92"/>
  <c r="R21" i="92"/>
  <c r="Q21" i="92"/>
  <c r="P21" i="92"/>
  <c r="O21" i="92"/>
  <c r="K21" i="92"/>
  <c r="J21" i="92"/>
  <c r="E21" i="92"/>
  <c r="D21" i="92"/>
  <c r="C21" i="92"/>
  <c r="B21" i="92"/>
  <c r="AA20" i="92"/>
  <c r="Z20" i="92"/>
  <c r="X20" i="92"/>
  <c r="U20" i="92"/>
  <c r="S20" i="92"/>
  <c r="R20" i="92"/>
  <c r="Q20" i="92"/>
  <c r="P20" i="92"/>
  <c r="O20" i="92"/>
  <c r="K20" i="92"/>
  <c r="J20" i="92"/>
  <c r="E20" i="92"/>
  <c r="D20" i="92"/>
  <c r="C20" i="92"/>
  <c r="B20" i="92"/>
  <c r="AA19" i="92"/>
  <c r="Z19" i="92"/>
  <c r="X19" i="92"/>
  <c r="U19" i="92"/>
  <c r="S19" i="92"/>
  <c r="R19" i="92"/>
  <c r="Q19" i="92"/>
  <c r="P19" i="92"/>
  <c r="O19" i="92"/>
  <c r="K19" i="92"/>
  <c r="J19" i="92"/>
  <c r="E19" i="92"/>
  <c r="D19" i="92"/>
  <c r="C19" i="92"/>
  <c r="B19" i="92"/>
  <c r="AA18" i="92"/>
  <c r="Z18" i="92"/>
  <c r="X18" i="92"/>
  <c r="U18" i="92"/>
  <c r="S18" i="92"/>
  <c r="R18" i="92"/>
  <c r="Q18" i="92"/>
  <c r="P18" i="92"/>
  <c r="O18" i="92"/>
  <c r="K18" i="92"/>
  <c r="J18" i="92"/>
  <c r="E18" i="92"/>
  <c r="D18" i="92"/>
  <c r="C18" i="92"/>
  <c r="B18" i="92"/>
  <c r="AA17" i="92"/>
  <c r="Z17" i="92"/>
  <c r="X17" i="92"/>
  <c r="U17" i="92"/>
  <c r="S17" i="92"/>
  <c r="R17" i="92"/>
  <c r="Q17" i="92"/>
  <c r="P17" i="92"/>
  <c r="O17" i="92"/>
  <c r="K17" i="92"/>
  <c r="J17" i="92"/>
  <c r="E17" i="92"/>
  <c r="D17" i="92"/>
  <c r="C17" i="92"/>
  <c r="B17" i="92"/>
  <c r="AA16" i="92"/>
  <c r="Z16" i="92"/>
  <c r="X16" i="92"/>
  <c r="U16" i="92"/>
  <c r="S16" i="92"/>
  <c r="R16" i="92"/>
  <c r="Q16" i="92"/>
  <c r="P16" i="92"/>
  <c r="O16" i="92"/>
  <c r="K16" i="92"/>
  <c r="J16" i="92"/>
  <c r="E16" i="92"/>
  <c r="D16" i="92"/>
  <c r="C16" i="92"/>
  <c r="B16" i="92"/>
  <c r="AA15" i="92"/>
  <c r="Z15" i="92"/>
  <c r="X15" i="92"/>
  <c r="U15" i="92"/>
  <c r="S15" i="92"/>
  <c r="R15" i="92"/>
  <c r="Q15" i="92"/>
  <c r="P15" i="92"/>
  <c r="O15" i="92"/>
  <c r="K15" i="92"/>
  <c r="J15" i="92"/>
  <c r="E15" i="92"/>
  <c r="D15" i="92"/>
  <c r="C15" i="92"/>
  <c r="B15" i="92"/>
  <c r="U14" i="92"/>
  <c r="R14" i="92"/>
  <c r="Q14" i="92"/>
  <c r="E14" i="92"/>
  <c r="I9" i="92"/>
  <c r="S14" i="92" s="1"/>
  <c r="T44" i="92" l="1"/>
  <c r="N14" i="92"/>
  <c r="X44" i="93"/>
  <c r="O44" i="93"/>
  <c r="M46" i="93" s="1"/>
  <c r="O14" i="94"/>
  <c r="P14" i="93"/>
  <c r="N44" i="92" l="1"/>
  <c r="O14" i="92"/>
  <c r="P44" i="93"/>
  <c r="O44" i="94"/>
  <c r="X14" i="94"/>
  <c r="X44" i="94" s="1"/>
  <c r="P14" i="94"/>
  <c r="J14" i="93"/>
  <c r="D35" i="19"/>
  <c r="A10" i="44"/>
  <c r="C6" i="36"/>
  <c r="C6" i="35"/>
  <c r="C3" i="33"/>
  <c r="C7" i="32"/>
  <c r="C5" i="22"/>
  <c r="C3" i="23"/>
  <c r="C3" i="24"/>
  <c r="C3" i="25"/>
  <c r="C4" i="31"/>
  <c r="C6" i="57"/>
  <c r="C6" i="13"/>
  <c r="C6" i="56"/>
  <c r="G2" i="15"/>
  <c r="C5" i="16"/>
  <c r="G2" i="17"/>
  <c r="C5" i="18"/>
  <c r="G2" i="19"/>
  <c r="G2" i="4"/>
  <c r="C7" i="36"/>
  <c r="C7" i="35"/>
  <c r="C4" i="33"/>
  <c r="C8" i="32"/>
  <c r="C6" i="22"/>
  <c r="C4" i="23"/>
  <c r="C4" i="24"/>
  <c r="C4" i="25"/>
  <c r="C5" i="31"/>
  <c r="C7" i="57"/>
  <c r="C7" i="13"/>
  <c r="C7" i="56"/>
  <c r="G3" i="15"/>
  <c r="C6" i="16"/>
  <c r="G3" i="17"/>
  <c r="C6" i="18"/>
  <c r="G3" i="19"/>
  <c r="G3" i="4"/>
  <c r="G3" i="5"/>
  <c r="G2" i="5"/>
  <c r="G2" i="6"/>
  <c r="G3" i="6"/>
  <c r="F35" i="17"/>
  <c r="F35" i="19"/>
  <c r="O44" i="92" l="1"/>
  <c r="P14" i="92"/>
  <c r="J14" i="92" s="1"/>
  <c r="K14" i="92" s="1"/>
  <c r="Z14" i="92" s="1"/>
  <c r="X14" i="92"/>
  <c r="X44" i="92" s="1"/>
  <c r="J14" i="94"/>
  <c r="K46" i="94"/>
  <c r="P44" i="94"/>
  <c r="K14" i="93"/>
  <c r="Z14" i="93" s="1"/>
  <c r="AA14" i="93"/>
  <c r="J44" i="93"/>
  <c r="K44" i="93" s="1"/>
  <c r="M48" i="93" s="1"/>
  <c r="C6" i="20"/>
  <c r="C5" i="20"/>
  <c r="A5" i="21"/>
  <c r="AA14" i="92" l="1"/>
  <c r="M46" i="92"/>
  <c r="P44" i="92"/>
  <c r="J44" i="92"/>
  <c r="K44" i="92" s="1"/>
  <c r="M48" i="92" s="1"/>
  <c r="K14" i="94"/>
  <c r="Z14" i="94" s="1"/>
  <c r="J44" i="94"/>
  <c r="K44" i="94" s="1"/>
  <c r="K48" i="94" s="1"/>
  <c r="D14" i="92"/>
  <c r="I2" i="92"/>
  <c r="B14" i="92"/>
  <c r="C14" i="92"/>
  <c r="I2" i="93"/>
  <c r="I2" i="94"/>
  <c r="K23" i="69"/>
  <c r="K10" i="69"/>
  <c r="J37" i="5" l="1"/>
  <c r="I37" i="5"/>
  <c r="K30" i="69"/>
  <c r="E30" i="69"/>
  <c r="K24" i="69"/>
  <c r="K11" i="69"/>
  <c r="K21" i="4"/>
  <c r="J21" i="4"/>
  <c r="I21" i="4"/>
  <c r="H21" i="4"/>
  <c r="G21" i="4"/>
  <c r="L20" i="4"/>
  <c r="F21" i="4"/>
  <c r="E21" i="4"/>
  <c r="D21" i="4"/>
  <c r="K25" i="69" l="1"/>
  <c r="K12" i="69"/>
  <c r="A3" i="21"/>
  <c r="K26" i="69"/>
  <c r="K13" i="69"/>
  <c r="L33" i="4" l="1"/>
  <c r="K27" i="69" l="1"/>
  <c r="K14" i="69"/>
  <c r="K28" i="69" l="1"/>
  <c r="K15" i="69"/>
  <c r="D2" i="40" l="1"/>
  <c r="C5" i="26"/>
  <c r="C7" i="14"/>
  <c r="C7" i="30"/>
  <c r="C6" i="30"/>
  <c r="A2" i="69" l="1"/>
  <c r="E9" i="69"/>
  <c r="E10" i="69"/>
  <c r="E11" i="69"/>
  <c r="E12" i="69"/>
  <c r="E13" i="69"/>
  <c r="E14" i="69"/>
  <c r="E15" i="69"/>
  <c r="E16" i="69"/>
  <c r="K16" i="69"/>
  <c r="E17" i="69"/>
  <c r="K17" i="69"/>
  <c r="E22" i="69"/>
  <c r="E23" i="69"/>
  <c r="E24" i="69"/>
  <c r="E25" i="69"/>
  <c r="E26" i="69"/>
  <c r="E27" i="69"/>
  <c r="E28" i="69"/>
  <c r="E29" i="69"/>
  <c r="K29" i="69"/>
  <c r="C4" i="26" l="1"/>
  <c r="G4" i="7"/>
  <c r="G3" i="7"/>
  <c r="C6" i="14"/>
  <c r="E19" i="29" l="1"/>
  <c r="D8" i="9"/>
  <c r="C37" i="13"/>
  <c r="C36" i="13"/>
  <c r="J44" i="6"/>
  <c r="J31" i="6"/>
  <c r="J20" i="6"/>
  <c r="J38" i="4"/>
  <c r="J30" i="4"/>
  <c r="J15" i="4"/>
  <c r="D15" i="4"/>
  <c r="J44" i="5"/>
  <c r="J27" i="5"/>
  <c r="L39" i="7"/>
  <c r="L38" i="7"/>
  <c r="L37" i="7"/>
  <c r="L36" i="7"/>
  <c r="J40" i="7"/>
  <c r="D58" i="57"/>
  <c r="C58" i="57"/>
  <c r="D46" i="57"/>
  <c r="C46" i="57"/>
  <c r="D27" i="57"/>
  <c r="C27" i="57"/>
  <c r="D17" i="57"/>
  <c r="C17" i="57"/>
  <c r="D59" i="56"/>
  <c r="C59" i="56"/>
  <c r="D51" i="56"/>
  <c r="C51" i="56"/>
  <c r="D46" i="56"/>
  <c r="C46" i="56"/>
  <c r="D41" i="56"/>
  <c r="C41" i="56"/>
  <c r="D36" i="56"/>
  <c r="C36" i="56"/>
  <c r="D30" i="56"/>
  <c r="C30" i="56"/>
  <c r="D20" i="56"/>
  <c r="C20" i="56"/>
  <c r="D14" i="56"/>
  <c r="C14" i="56"/>
  <c r="D30" i="10"/>
  <c r="C30" i="10"/>
  <c r="D10" i="10"/>
  <c r="C10" i="10"/>
  <c r="C8" i="9"/>
  <c r="D63" i="9"/>
  <c r="C63" i="9"/>
  <c r="D17" i="8"/>
  <c r="D25" i="8"/>
  <c r="D34" i="8"/>
  <c r="D52" i="8"/>
  <c r="D61" i="8"/>
  <c r="C17" i="8"/>
  <c r="C25" i="8"/>
  <c r="C34" i="8"/>
  <c r="C52" i="8"/>
  <c r="C61" i="8"/>
  <c r="L10" i="7"/>
  <c r="L11" i="7"/>
  <c r="L12" i="7"/>
  <c r="L13" i="7"/>
  <c r="L14" i="7"/>
  <c r="L15" i="7"/>
  <c r="L16" i="7"/>
  <c r="L17" i="7"/>
  <c r="L18" i="7"/>
  <c r="L19" i="7"/>
  <c r="L20" i="7"/>
  <c r="L21" i="7"/>
  <c r="L22" i="7"/>
  <c r="L23" i="7"/>
  <c r="L24" i="7"/>
  <c r="L25" i="7"/>
  <c r="L26" i="7"/>
  <c r="L27" i="7"/>
  <c r="L28" i="7"/>
  <c r="L29" i="7"/>
  <c r="L30" i="7"/>
  <c r="L31" i="7"/>
  <c r="L32" i="7"/>
  <c r="L33" i="7"/>
  <c r="L34" i="7"/>
  <c r="L35" i="7"/>
  <c r="K40" i="7"/>
  <c r="I40" i="7"/>
  <c r="H40" i="7"/>
  <c r="G40" i="7"/>
  <c r="F40" i="7"/>
  <c r="E40" i="7"/>
  <c r="D40" i="7"/>
  <c r="H44" i="6"/>
  <c r="I44" i="6"/>
  <c r="K44" i="6"/>
  <c r="G44" i="6"/>
  <c r="F44" i="6"/>
  <c r="E44" i="6"/>
  <c r="D44" i="6"/>
  <c r="L43" i="6"/>
  <c r="L42" i="6"/>
  <c r="L41" i="6"/>
  <c r="L40" i="6"/>
  <c r="L39" i="6"/>
  <c r="L38" i="6"/>
  <c r="L37" i="6"/>
  <c r="L36" i="6"/>
  <c r="L35" i="6"/>
  <c r="L34" i="6"/>
  <c r="H31" i="6"/>
  <c r="I31" i="6"/>
  <c r="K31" i="6"/>
  <c r="G31" i="6"/>
  <c r="F31" i="6"/>
  <c r="E31" i="6"/>
  <c r="D31" i="6"/>
  <c r="L30" i="6"/>
  <c r="L29" i="6"/>
  <c r="L28" i="6"/>
  <c r="L27" i="6"/>
  <c r="L26" i="6"/>
  <c r="L25" i="6"/>
  <c r="L24" i="6"/>
  <c r="L23" i="6"/>
  <c r="H20" i="6"/>
  <c r="I20" i="6"/>
  <c r="K20" i="6"/>
  <c r="G20" i="6"/>
  <c r="F20" i="6"/>
  <c r="E20" i="6"/>
  <c r="D20" i="6"/>
  <c r="L19" i="6"/>
  <c r="L18" i="6"/>
  <c r="L17" i="6"/>
  <c r="L16" i="6"/>
  <c r="L15" i="6"/>
  <c r="L14" i="6"/>
  <c r="L13" i="6"/>
  <c r="L12" i="6"/>
  <c r="L11" i="6"/>
  <c r="L10" i="6"/>
  <c r="L9" i="6"/>
  <c r="H44" i="5"/>
  <c r="I44" i="5"/>
  <c r="K44" i="5"/>
  <c r="G44" i="5"/>
  <c r="F44" i="5"/>
  <c r="E44" i="5"/>
  <c r="D44" i="5"/>
  <c r="L43" i="5"/>
  <c r="L42" i="5"/>
  <c r="L41" i="5"/>
  <c r="L40" i="5"/>
  <c r="L39" i="5"/>
  <c r="H37" i="5"/>
  <c r="K37" i="5"/>
  <c r="G37" i="5"/>
  <c r="F37" i="5"/>
  <c r="E37" i="5"/>
  <c r="D37" i="5"/>
  <c r="L36" i="5"/>
  <c r="L35" i="5"/>
  <c r="L34" i="5"/>
  <c r="L33" i="5"/>
  <c r="L32" i="5"/>
  <c r="L31" i="5"/>
  <c r="L30" i="5"/>
  <c r="H27" i="5"/>
  <c r="I27" i="5"/>
  <c r="K27" i="5"/>
  <c r="G27" i="5"/>
  <c r="F27" i="5"/>
  <c r="E27" i="5"/>
  <c r="D27" i="5"/>
  <c r="L26" i="5"/>
  <c r="L25" i="5"/>
  <c r="L24" i="5"/>
  <c r="L23" i="5"/>
  <c r="L22" i="5"/>
  <c r="L21" i="5"/>
  <c r="L20" i="5"/>
  <c r="L19" i="5"/>
  <c r="L18" i="5"/>
  <c r="L17" i="5"/>
  <c r="L16" i="5"/>
  <c r="L15" i="5"/>
  <c r="L14" i="5"/>
  <c r="L13" i="5"/>
  <c r="L12" i="5"/>
  <c r="L11" i="5"/>
  <c r="L10" i="5"/>
  <c r="L9" i="5"/>
  <c r="K15" i="4"/>
  <c r="K30" i="4"/>
  <c r="K38" i="4"/>
  <c r="I15" i="4"/>
  <c r="I30" i="4"/>
  <c r="I38" i="4"/>
  <c r="H15" i="4"/>
  <c r="H30" i="4"/>
  <c r="H38" i="4"/>
  <c r="G15" i="4"/>
  <c r="G30" i="4"/>
  <c r="G38" i="4"/>
  <c r="F15" i="4"/>
  <c r="F30" i="4"/>
  <c r="F38" i="4"/>
  <c r="E15" i="4"/>
  <c r="E30" i="4"/>
  <c r="E38" i="4"/>
  <c r="D30" i="4"/>
  <c r="D38" i="4"/>
  <c r="L37" i="4"/>
  <c r="L36" i="4"/>
  <c r="L35" i="4"/>
  <c r="L34" i="4"/>
  <c r="L29" i="4"/>
  <c r="L28" i="4"/>
  <c r="L27" i="4"/>
  <c r="L26" i="4"/>
  <c r="L25" i="4"/>
  <c r="L24" i="4"/>
  <c r="L19" i="4"/>
  <c r="L18" i="4"/>
  <c r="L14" i="4"/>
  <c r="L13" i="4"/>
  <c r="L12" i="4"/>
  <c r="L11" i="4"/>
  <c r="L10" i="4"/>
  <c r="L9" i="4"/>
  <c r="C24" i="3"/>
  <c r="C59" i="3"/>
  <c r="E23" i="12"/>
  <c r="E10" i="12"/>
  <c r="E11" i="12"/>
  <c r="E12" i="12"/>
  <c r="E13" i="12"/>
  <c r="E14" i="12"/>
  <c r="E15" i="12"/>
  <c r="E16" i="12"/>
  <c r="E17" i="12"/>
  <c r="E18" i="12"/>
  <c r="E19" i="12"/>
  <c r="E20" i="12"/>
  <c r="E21" i="12"/>
  <c r="E22" i="12"/>
  <c r="D60" i="12"/>
  <c r="C60" i="12"/>
  <c r="B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G61" i="21"/>
  <c r="G60" i="21"/>
  <c r="G59" i="21"/>
  <c r="G58" i="21"/>
  <c r="G57"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62" i="21"/>
  <c r="F63" i="21"/>
  <c r="E63" i="21"/>
  <c r="D63" i="21"/>
  <c r="C63" i="21"/>
  <c r="D13" i="20"/>
  <c r="D23" i="20"/>
  <c r="D42" i="20"/>
  <c r="D48" i="20"/>
  <c r="D53" i="20"/>
  <c r="D58" i="20"/>
  <c r="D65" i="20"/>
  <c r="C13" i="20"/>
  <c r="C23" i="20"/>
  <c r="C42" i="20"/>
  <c r="C48" i="20"/>
  <c r="C53" i="20"/>
  <c r="C58" i="20"/>
  <c r="C65" i="20"/>
  <c r="H14" i="19"/>
  <c r="H35" i="19" s="1"/>
  <c r="I14" i="19"/>
  <c r="J14" i="19"/>
  <c r="H25" i="19"/>
  <c r="I25" i="19"/>
  <c r="J25" i="19"/>
  <c r="H34" i="19"/>
  <c r="I34" i="19"/>
  <c r="J34" i="19"/>
  <c r="G14" i="19"/>
  <c r="G35" i="19" s="1"/>
  <c r="G25" i="19"/>
  <c r="G34" i="19"/>
  <c r="E14" i="19"/>
  <c r="E25" i="19"/>
  <c r="E34" i="19"/>
  <c r="D14" i="19"/>
  <c r="D25" i="19"/>
  <c r="D34" i="19"/>
  <c r="F34" i="19"/>
  <c r="K33" i="19"/>
  <c r="K32" i="19"/>
  <c r="K31" i="19"/>
  <c r="K30" i="19"/>
  <c r="K29" i="19"/>
  <c r="K28" i="19"/>
  <c r="K27" i="19"/>
  <c r="K26" i="19"/>
  <c r="F25" i="19"/>
  <c r="K24" i="19"/>
  <c r="K23" i="19"/>
  <c r="K22" i="19"/>
  <c r="K21" i="19"/>
  <c r="K20" i="19"/>
  <c r="K19" i="19"/>
  <c r="K18" i="19"/>
  <c r="K17" i="19"/>
  <c r="K16" i="19"/>
  <c r="F14" i="19"/>
  <c r="K13" i="19"/>
  <c r="K12" i="19"/>
  <c r="K11" i="19"/>
  <c r="K10" i="19"/>
  <c r="K9" i="19"/>
  <c r="D13" i="18"/>
  <c r="D23" i="18"/>
  <c r="D42" i="18"/>
  <c r="D48" i="18"/>
  <c r="D53" i="18"/>
  <c r="D58" i="18"/>
  <c r="D65" i="18"/>
  <c r="C13" i="18"/>
  <c r="C23" i="18"/>
  <c r="C42" i="18"/>
  <c r="C48" i="18"/>
  <c r="C53" i="18"/>
  <c r="C58" i="18"/>
  <c r="C65" i="18"/>
  <c r="H14" i="17"/>
  <c r="I14" i="17"/>
  <c r="J14" i="17"/>
  <c r="H25" i="17"/>
  <c r="I25" i="17"/>
  <c r="J25" i="17"/>
  <c r="H34" i="17"/>
  <c r="I34" i="17"/>
  <c r="J34" i="17"/>
  <c r="G14" i="17"/>
  <c r="G25" i="17"/>
  <c r="G34" i="17"/>
  <c r="E14" i="17"/>
  <c r="E25" i="17"/>
  <c r="E34" i="17"/>
  <c r="D14" i="17"/>
  <c r="D25" i="17"/>
  <c r="D34" i="17"/>
  <c r="F34" i="17"/>
  <c r="K33" i="17"/>
  <c r="K32" i="17"/>
  <c r="K31" i="17"/>
  <c r="K30" i="17"/>
  <c r="K29" i="17"/>
  <c r="K28" i="17"/>
  <c r="K27" i="17"/>
  <c r="K26" i="17"/>
  <c r="F25" i="17"/>
  <c r="K24" i="17"/>
  <c r="K23" i="17"/>
  <c r="K22" i="17"/>
  <c r="K21" i="17"/>
  <c r="K20" i="17"/>
  <c r="K19" i="17"/>
  <c r="K18" i="17"/>
  <c r="K17" i="17"/>
  <c r="K16" i="17"/>
  <c r="F14" i="17"/>
  <c r="K13" i="17"/>
  <c r="K12" i="17"/>
  <c r="K11" i="17"/>
  <c r="K10" i="17"/>
  <c r="K9" i="17"/>
  <c r="D15" i="16"/>
  <c r="D22" i="16"/>
  <c r="D33" i="16"/>
  <c r="D39" i="16"/>
  <c r="C44" i="16"/>
  <c r="D51" i="16"/>
  <c r="D55" i="16"/>
  <c r="D61" i="16"/>
  <c r="C15" i="16"/>
  <c r="C22" i="16"/>
  <c r="C33" i="16"/>
  <c r="C39" i="16"/>
  <c r="C51" i="16"/>
  <c r="C55" i="16"/>
  <c r="C61" i="16"/>
  <c r="D44" i="16"/>
  <c r="H16" i="15"/>
  <c r="I16" i="15"/>
  <c r="J16" i="15"/>
  <c r="H29" i="15"/>
  <c r="I29" i="15"/>
  <c r="J29" i="15"/>
  <c r="J37" i="15" s="1"/>
  <c r="H35" i="15"/>
  <c r="I35" i="15"/>
  <c r="J35" i="15"/>
  <c r="G16" i="15"/>
  <c r="G29" i="15"/>
  <c r="G35" i="15"/>
  <c r="F16" i="15"/>
  <c r="F37" i="15" s="1"/>
  <c r="F29" i="15"/>
  <c r="F35" i="15"/>
  <c r="E16" i="15"/>
  <c r="E29" i="15"/>
  <c r="E35" i="15"/>
  <c r="D16" i="15"/>
  <c r="D29" i="15"/>
  <c r="D35" i="15"/>
  <c r="K34" i="15"/>
  <c r="K33" i="15"/>
  <c r="K32" i="15"/>
  <c r="K27" i="15"/>
  <c r="K26" i="15"/>
  <c r="K25" i="15"/>
  <c r="K24" i="15"/>
  <c r="K23" i="15"/>
  <c r="K22" i="15"/>
  <c r="K21" i="15"/>
  <c r="K20" i="15"/>
  <c r="K19" i="15"/>
  <c r="K18" i="15"/>
  <c r="K15" i="15"/>
  <c r="K14" i="15"/>
  <c r="K13" i="15"/>
  <c r="K12" i="15"/>
  <c r="K11" i="15"/>
  <c r="K10" i="15"/>
  <c r="K9" i="15"/>
  <c r="D59" i="14"/>
  <c r="C59" i="14"/>
  <c r="D14" i="14"/>
  <c r="D20" i="14"/>
  <c r="D30" i="14"/>
  <c r="D36" i="14"/>
  <c r="D41" i="14"/>
  <c r="D46" i="14"/>
  <c r="D51" i="14"/>
  <c r="C14" i="14"/>
  <c r="C20" i="14"/>
  <c r="C30" i="14"/>
  <c r="C36" i="14"/>
  <c r="C41" i="14"/>
  <c r="C46" i="14"/>
  <c r="C51" i="14"/>
  <c r="D63" i="13"/>
  <c r="C63" i="13"/>
  <c r="D50" i="13"/>
  <c r="C50" i="13"/>
  <c r="D33" i="13"/>
  <c r="C33" i="13"/>
  <c r="D20" i="13"/>
  <c r="C20" i="13"/>
  <c r="D58" i="30"/>
  <c r="C58" i="30"/>
  <c r="D46" i="30"/>
  <c r="C46" i="30"/>
  <c r="D27" i="30"/>
  <c r="C27" i="30"/>
  <c r="D17" i="30"/>
  <c r="C17" i="30"/>
  <c r="E56" i="29"/>
  <c r="E57" i="29"/>
  <c r="E58" i="29"/>
  <c r="E59" i="29"/>
  <c r="E60" i="29"/>
  <c r="E61" i="29"/>
  <c r="E62" i="29"/>
  <c r="E63" i="29"/>
  <c r="E64" i="29"/>
  <c r="E65" i="29"/>
  <c r="E66" i="29"/>
  <c r="E67" i="29"/>
  <c r="D68" i="29"/>
  <c r="C68" i="29"/>
  <c r="B68" i="29"/>
  <c r="E34" i="29"/>
  <c r="E35" i="29"/>
  <c r="E36" i="29"/>
  <c r="E37" i="29"/>
  <c r="E38" i="29"/>
  <c r="E39" i="29"/>
  <c r="E40" i="29"/>
  <c r="E41" i="29"/>
  <c r="E42" i="29"/>
  <c r="E43" i="29"/>
  <c r="E44" i="29"/>
  <c r="E45" i="29"/>
  <c r="D46" i="29"/>
  <c r="C46" i="29"/>
  <c r="B46" i="29"/>
  <c r="E12" i="29"/>
  <c r="E13" i="29"/>
  <c r="E14" i="29"/>
  <c r="E15" i="29"/>
  <c r="E16" i="29"/>
  <c r="E17" i="29"/>
  <c r="E18" i="29"/>
  <c r="E20" i="29"/>
  <c r="E21" i="29"/>
  <c r="E22" i="29"/>
  <c r="E23" i="29"/>
  <c r="C24" i="29"/>
  <c r="B24" i="29"/>
  <c r="K27" i="28"/>
  <c r="K28" i="28"/>
  <c r="K29" i="28"/>
  <c r="K31" i="28"/>
  <c r="K32" i="28"/>
  <c r="K33" i="28"/>
  <c r="K34" i="28"/>
  <c r="K35" i="28"/>
  <c r="J36" i="28"/>
  <c r="I36" i="28"/>
  <c r="H36" i="28"/>
  <c r="G36" i="28"/>
  <c r="F36" i="28"/>
  <c r="E36" i="28"/>
  <c r="K8" i="28"/>
  <c r="K9" i="28"/>
  <c r="K10" i="28"/>
  <c r="K11" i="28"/>
  <c r="K13" i="28"/>
  <c r="K14" i="28"/>
  <c r="K15" i="28"/>
  <c r="K16" i="28"/>
  <c r="K17" i="28"/>
  <c r="K18" i="28"/>
  <c r="K19" i="28"/>
  <c r="K20" i="28"/>
  <c r="K21" i="28"/>
  <c r="K22" i="28"/>
  <c r="K23" i="28"/>
  <c r="J24" i="28"/>
  <c r="I24" i="28"/>
  <c r="H24" i="28"/>
  <c r="G24" i="28"/>
  <c r="F24" i="28"/>
  <c r="E24" i="28"/>
  <c r="L33" i="27"/>
  <c r="K25" i="27"/>
  <c r="K26" i="27"/>
  <c r="K27" i="27"/>
  <c r="K28" i="27"/>
  <c r="K29" i="27"/>
  <c r="K30" i="27"/>
  <c r="K31" i="27"/>
  <c r="K32" i="27"/>
  <c r="J33" i="27"/>
  <c r="I33" i="27"/>
  <c r="H33" i="27"/>
  <c r="G33" i="27"/>
  <c r="F33" i="27"/>
  <c r="E33" i="27"/>
  <c r="K24" i="27"/>
  <c r="K8" i="27"/>
  <c r="K9" i="27"/>
  <c r="K10" i="27"/>
  <c r="K11" i="27"/>
  <c r="K12" i="27"/>
  <c r="K13" i="27"/>
  <c r="K14" i="27"/>
  <c r="K15" i="27"/>
  <c r="K16" i="27"/>
  <c r="K17" i="27"/>
  <c r="K18" i="27"/>
  <c r="K19" i="27"/>
  <c r="K20" i="27"/>
  <c r="K21" i="27"/>
  <c r="K22" i="27"/>
  <c r="J23" i="27"/>
  <c r="I23" i="27"/>
  <c r="H23" i="27"/>
  <c r="G23" i="27"/>
  <c r="F23" i="27"/>
  <c r="E23" i="27"/>
  <c r="D54" i="26"/>
  <c r="D59" i="26"/>
  <c r="D66" i="26"/>
  <c r="C54" i="26"/>
  <c r="C59" i="26"/>
  <c r="C66" i="26"/>
  <c r="D12" i="26"/>
  <c r="D17" i="26"/>
  <c r="D28" i="26"/>
  <c r="D33" i="26"/>
  <c r="D36" i="26"/>
  <c r="D41" i="26"/>
  <c r="C12" i="26"/>
  <c r="C17" i="26"/>
  <c r="C28" i="26"/>
  <c r="C33" i="26"/>
  <c r="C36" i="26"/>
  <c r="C41" i="26"/>
  <c r="D45" i="31"/>
  <c r="D50" i="31"/>
  <c r="D58" i="31"/>
  <c r="C45" i="31"/>
  <c r="C50" i="31"/>
  <c r="C58" i="31"/>
  <c r="D26" i="31"/>
  <c r="C26" i="31"/>
  <c r="D46" i="25"/>
  <c r="D51" i="25"/>
  <c r="D60" i="25"/>
  <c r="C46" i="25"/>
  <c r="C51" i="25"/>
  <c r="C60" i="25"/>
  <c r="D26" i="25"/>
  <c r="C26" i="25"/>
  <c r="D46" i="24"/>
  <c r="D51" i="24"/>
  <c r="D59" i="24"/>
  <c r="C46" i="24"/>
  <c r="C51" i="24"/>
  <c r="C59" i="24"/>
  <c r="D26" i="24"/>
  <c r="C26" i="24"/>
  <c r="D44" i="23"/>
  <c r="D49" i="23"/>
  <c r="D57" i="23"/>
  <c r="C44" i="23"/>
  <c r="C49" i="23"/>
  <c r="C57" i="23"/>
  <c r="D26" i="23"/>
  <c r="C26" i="23"/>
  <c r="D16" i="22"/>
  <c r="D25" i="22"/>
  <c r="D33" i="22"/>
  <c r="D43" i="22"/>
  <c r="D50" i="22"/>
  <c r="C16" i="22"/>
  <c r="C25" i="22"/>
  <c r="C33" i="22"/>
  <c r="C43" i="22"/>
  <c r="C50" i="22"/>
  <c r="D18" i="32"/>
  <c r="D27" i="32"/>
  <c r="D33" i="32"/>
  <c r="D51" i="32"/>
  <c r="C18" i="32"/>
  <c r="C27" i="32"/>
  <c r="C33" i="32"/>
  <c r="C51" i="32"/>
  <c r="D46" i="33"/>
  <c r="D51" i="33"/>
  <c r="D59" i="33"/>
  <c r="C46" i="33"/>
  <c r="C60" i="33" s="1"/>
  <c r="C51" i="33"/>
  <c r="C59" i="33"/>
  <c r="D26" i="33"/>
  <c r="C26" i="33"/>
  <c r="D58" i="35"/>
  <c r="C58" i="35"/>
  <c r="D46" i="35"/>
  <c r="C46" i="35"/>
  <c r="D27" i="35"/>
  <c r="C27" i="35"/>
  <c r="D17" i="35"/>
  <c r="C17" i="35"/>
  <c r="D58" i="36"/>
  <c r="C58" i="36"/>
  <c r="D46" i="36"/>
  <c r="C46" i="36"/>
  <c r="D27" i="36"/>
  <c r="C27" i="36"/>
  <c r="D17" i="36"/>
  <c r="C17" i="36"/>
  <c r="J26" i="40"/>
  <c r="I26" i="40"/>
  <c r="H26" i="40"/>
  <c r="G26" i="40"/>
  <c r="F26" i="40"/>
  <c r="E26" i="40"/>
  <c r="D26" i="40"/>
  <c r="C26" i="40"/>
  <c r="C31" i="36"/>
  <c r="D40" i="4" l="1"/>
  <c r="E35" i="19"/>
  <c r="D61" i="25"/>
  <c r="L21" i="4"/>
  <c r="L15" i="4"/>
  <c r="G37" i="15"/>
  <c r="K25" i="17"/>
  <c r="K34" i="17"/>
  <c r="C58" i="22"/>
  <c r="D58" i="23"/>
  <c r="C67" i="26"/>
  <c r="D24" i="29"/>
  <c r="D52" i="14"/>
  <c r="E37" i="15"/>
  <c r="C65" i="3"/>
  <c r="D37" i="15"/>
  <c r="J35" i="17"/>
  <c r="D66" i="18"/>
  <c r="K34" i="19"/>
  <c r="K23" i="27"/>
  <c r="D58" i="22"/>
  <c r="C58" i="23"/>
  <c r="D60" i="24"/>
  <c r="C61" i="25"/>
  <c r="D59" i="31"/>
  <c r="I35" i="17"/>
  <c r="L30" i="4"/>
  <c r="L44" i="5"/>
  <c r="J40" i="4"/>
  <c r="L38" i="4"/>
  <c r="C60" i="24"/>
  <c r="C59" i="31"/>
  <c r="C52" i="14"/>
  <c r="K16" i="15"/>
  <c r="C62" i="16"/>
  <c r="D35" i="17"/>
  <c r="C69" i="3"/>
  <c r="C72" i="3" s="1"/>
  <c r="L31" i="6"/>
  <c r="E40" i="4"/>
  <c r="C52" i="56"/>
  <c r="K24" i="28"/>
  <c r="K35" i="15"/>
  <c r="K37" i="15" s="1"/>
  <c r="J35" i="19"/>
  <c r="E60" i="12"/>
  <c r="L20" i="6"/>
  <c r="L44" i="6"/>
  <c r="C31" i="57"/>
  <c r="D42" i="26"/>
  <c r="E24" i="29"/>
  <c r="K29" i="15"/>
  <c r="D66" i="20"/>
  <c r="F40" i="4"/>
  <c r="C54" i="32"/>
  <c r="H37" i="15"/>
  <c r="G35" i="17"/>
  <c r="D60" i="33"/>
  <c r="D54" i="32"/>
  <c r="D67" i="26"/>
  <c r="K33" i="27"/>
  <c r="K36" i="28"/>
  <c r="E68" i="29"/>
  <c r="I37" i="15"/>
  <c r="D62" i="16"/>
  <c r="C66" i="18"/>
  <c r="K25" i="19"/>
  <c r="G63" i="21"/>
  <c r="K40" i="4"/>
  <c r="H40" i="4"/>
  <c r="L40" i="7"/>
  <c r="D63" i="8"/>
  <c r="C31" i="30"/>
  <c r="C31" i="35"/>
  <c r="E46" i="29"/>
  <c r="K14" i="17"/>
  <c r="H35" i="17"/>
  <c r="L37" i="5"/>
  <c r="L27" i="5"/>
  <c r="C42" i="26"/>
  <c r="K14" i="19"/>
  <c r="C66" i="20"/>
  <c r="G40" i="4"/>
  <c r="C63" i="8"/>
  <c r="D52" i="56"/>
  <c r="E35" i="17"/>
  <c r="I35" i="19"/>
  <c r="K35" i="17" l="1"/>
  <c r="K35" i="19"/>
  <c r="I40" i="4"/>
  <c r="L40" i="4" s="1"/>
  <c r="C30" i="30"/>
  <c r="C30" i="57"/>
  <c r="C30" i="35"/>
  <c r="C30"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Jackson, Dorcas</author>
  </authors>
  <commentList>
    <comment ref="E6" authorId="0" shapeId="0" xr:uid="{22216611-7F48-44F7-A29D-95203060DD48}">
      <text>
        <r>
          <rPr>
            <b/>
            <sz val="9"/>
            <color indexed="81"/>
            <rFont val="Tahoma"/>
            <charset val="1"/>
          </rPr>
          <t xml:space="preserve">If #DIV/0! appears in the % increase (decrease) column, check that the prior year taxable valuation is entered and not zero. </t>
        </r>
        <r>
          <rPr>
            <sz val="9"/>
            <color indexed="81"/>
            <rFont val="Tahoma"/>
            <charset val="1"/>
          </rPr>
          <t xml:space="preserve">
</t>
        </r>
      </text>
    </comment>
    <comment ref="E20" authorId="0" shapeId="0" xr:uid="{56EEA85D-81C0-4BC0-8B5A-709F021418B9}">
      <text>
        <r>
          <rPr>
            <b/>
            <sz val="9"/>
            <color indexed="81"/>
            <rFont val="Tahoma"/>
            <charset val="1"/>
          </rPr>
          <t xml:space="preserve">If #DIV/0! appears in the % increase (decrease) column, check that the prior year taxable valuation is entered and not zero. </t>
        </r>
      </text>
    </comment>
  </commentList>
</comments>
</file>

<file path=xl/sharedStrings.xml><?xml version="1.0" encoding="utf-8"?>
<sst xmlns="http://schemas.openxmlformats.org/spreadsheetml/2006/main" count="21467" uniqueCount="1870">
  <si>
    <t>FUND</t>
  </si>
  <si>
    <t>Road</t>
  </si>
  <si>
    <t>Bridge</t>
  </si>
  <si>
    <t>Weed</t>
  </si>
  <si>
    <t>Fair</t>
  </si>
  <si>
    <t>District Court</t>
  </si>
  <si>
    <t>Library</t>
  </si>
  <si>
    <t>Predatory Animal</t>
  </si>
  <si>
    <t>Ambulance</t>
  </si>
  <si>
    <t>Museum</t>
  </si>
  <si>
    <t>Airport</t>
  </si>
  <si>
    <t>Cemetery</t>
  </si>
  <si>
    <t>Water</t>
  </si>
  <si>
    <t>Sewer</t>
  </si>
  <si>
    <t>FISCAL YEAR</t>
  </si>
  <si>
    <t>GENERAL FUND SUMMARY OF REVENUES BY SOURCE</t>
  </si>
  <si>
    <t xml:space="preserve"> SOURCE                        NO.</t>
  </si>
  <si>
    <t>SOURCE DESCRIPTION</t>
  </si>
  <si>
    <t>Previous Year                   Actual</t>
  </si>
  <si>
    <t>Final Budget</t>
  </si>
  <si>
    <t>Penalty and Interest on Delinquent Taxes</t>
  </si>
  <si>
    <t>*Local Option Tax (1/2%)</t>
  </si>
  <si>
    <t xml:space="preserve">  Flat Tax - Coal</t>
  </si>
  <si>
    <t xml:space="preserve">  Entitlement Levy Transfer</t>
  </si>
  <si>
    <t>SUBTOTAL</t>
  </si>
  <si>
    <t>………………………………………………………</t>
  </si>
  <si>
    <t>Licenses and Permits</t>
  </si>
  <si>
    <t>Business Licenses</t>
  </si>
  <si>
    <t xml:space="preserve">  Alcohol Beverage (Liquor/Beer/Wine)</t>
  </si>
  <si>
    <t xml:space="preserve">  General/Professional and Occupational</t>
  </si>
  <si>
    <t>Non-Business Licenses and Permits</t>
  </si>
  <si>
    <t xml:space="preserve">  Building Permits</t>
  </si>
  <si>
    <t xml:space="preserve">  Animal Licenses</t>
  </si>
  <si>
    <t xml:space="preserve">  Concealed Weapon Permits</t>
  </si>
  <si>
    <t xml:space="preserve">  Other Miscellaneous Permits</t>
  </si>
  <si>
    <t>……………………………………………………….</t>
  </si>
  <si>
    <t>INTERGOVERNMENTAL REVENUES</t>
  </si>
  <si>
    <t>Federal Grants (List and Describe)</t>
  </si>
  <si>
    <t>Federal Payments in Lieu of Taxes</t>
  </si>
  <si>
    <t xml:space="preserve">  Taylor Grazing</t>
  </si>
  <si>
    <t xml:space="preserve">  Payments in Lieu (P.I.L.T.)</t>
  </si>
  <si>
    <t xml:space="preserve">  Refuge Revenue Sharing</t>
  </si>
  <si>
    <t>State Grants (List and Describe)</t>
  </si>
  <si>
    <t>State Shared Revenues</t>
  </si>
  <si>
    <t xml:space="preserve">  Drivers' License Reinstatements</t>
  </si>
  <si>
    <t xml:space="preserve">  Coal Tax Apportionment</t>
  </si>
  <si>
    <t xml:space="preserve">  Oil and Gas Production Tax</t>
  </si>
  <si>
    <t xml:space="preserve">  911 Emergency Number</t>
  </si>
  <si>
    <t xml:space="preserve">  District Court Reimbursement</t>
  </si>
  <si>
    <t xml:space="preserve">  Bed Tax Apportionment</t>
  </si>
  <si>
    <t xml:space="preserve">  Live Card Game Table Permits</t>
  </si>
  <si>
    <t xml:space="preserve">  Gambling Machine Permits</t>
  </si>
  <si>
    <t xml:space="preserve">  Personal Property Tax Reimbursement</t>
  </si>
  <si>
    <t xml:space="preserve">  State Entitlement Share</t>
  </si>
  <si>
    <t>*NOTE:  Can be used for any purpose as designated by governing body.</t>
  </si>
  <si>
    <t>330000</t>
  </si>
  <si>
    <t>INTERGOVERNMENTAL REVENUES - cont.</t>
  </si>
  <si>
    <t xml:space="preserve">  Local Shared Revenues</t>
  </si>
  <si>
    <t>………………………………………………………..</t>
  </si>
  <si>
    <t>340000</t>
  </si>
  <si>
    <t>CHARGES FOR SERVICES</t>
  </si>
  <si>
    <t xml:space="preserve">  General Government</t>
  </si>
  <si>
    <t xml:space="preserve">   Miscellaneous Collections</t>
  </si>
  <si>
    <t xml:space="preserve">   Attorney Fees</t>
  </si>
  <si>
    <t xml:space="preserve">   Clerk and Recorder Fees</t>
  </si>
  <si>
    <t xml:space="preserve">   Election Fees</t>
  </si>
  <si>
    <t xml:space="preserve">   District Court Clerk's Fees</t>
  </si>
  <si>
    <t xml:space="preserve">   Treasurer's Fees (5% New, GVW, etc.)</t>
  </si>
  <si>
    <t xml:space="preserve">   Planning Board Fees</t>
  </si>
  <si>
    <t>Public Safety</t>
  </si>
  <si>
    <t xml:space="preserve">  Sheriff's Fees</t>
  </si>
  <si>
    <t xml:space="preserve">  Board of Prisoners</t>
  </si>
  <si>
    <t xml:space="preserve">  Fire Protection Fees</t>
  </si>
  <si>
    <t xml:space="preserve">  Emergency Services</t>
  </si>
  <si>
    <t>Public Works (List)</t>
  </si>
  <si>
    <t xml:space="preserve">  Street and Roadway Charges</t>
  </si>
  <si>
    <t>Airport Revenue</t>
  </si>
  <si>
    <t>Miscellaneous Charges for Services</t>
  </si>
  <si>
    <t xml:space="preserve"> Cemetery Charges</t>
  </si>
  <si>
    <t xml:space="preserve"> Sale of Cemetery Plots</t>
  </si>
  <si>
    <t xml:space="preserve"> Grave Permits</t>
  </si>
  <si>
    <t xml:space="preserve"> Opening and Closing Charges</t>
  </si>
  <si>
    <t xml:space="preserve"> Perpetual Care Charges</t>
  </si>
  <si>
    <t xml:space="preserve"> Weed Control Charges</t>
  </si>
  <si>
    <t>Public Health Charges</t>
  </si>
  <si>
    <t>Culture and Recreation</t>
  </si>
  <si>
    <t xml:space="preserve"> Auditorium Use Fees</t>
  </si>
  <si>
    <t xml:space="preserve"> Golf Fees</t>
  </si>
  <si>
    <t xml:space="preserve"> Swimming Pool Fees</t>
  </si>
  <si>
    <t xml:space="preserve"> Camping Facilities Fees</t>
  </si>
  <si>
    <t xml:space="preserve"> Library Collections</t>
  </si>
  <si>
    <t xml:space="preserve"> Fair Revenues</t>
  </si>
  <si>
    <t xml:space="preserve"> Civic Center Revenues</t>
  </si>
  <si>
    <t>FINES AND FORFEITURES</t>
  </si>
  <si>
    <t xml:space="preserve"> Justice Court</t>
  </si>
  <si>
    <t xml:space="preserve">  50% Share of Fines</t>
  </si>
  <si>
    <t xml:space="preserve">  Civil Fines</t>
  </si>
  <si>
    <t xml:space="preserve">  Drug Forfeitures</t>
  </si>
  <si>
    <t xml:space="preserve">  Tobacco Possession and Consumption</t>
  </si>
  <si>
    <t xml:space="preserve">  District Court Fines</t>
  </si>
  <si>
    <t xml:space="preserve">  City/Town Court Fines</t>
  </si>
  <si>
    <t xml:space="preserve">  Other</t>
  </si>
  <si>
    <t>MISCELLANEOUS REVENUES</t>
  </si>
  <si>
    <t xml:space="preserve">  Rents/Leases</t>
  </si>
  <si>
    <t xml:space="preserve">  Contributions/Donations</t>
  </si>
  <si>
    <t>.....................</t>
  </si>
  <si>
    <t>INVESTMENT AND ROYALTY EARNINGS</t>
  </si>
  <si>
    <t xml:space="preserve">  Investment Earnings</t>
  </si>
  <si>
    <t xml:space="preserve">  Royalties</t>
  </si>
  <si>
    <t>......................</t>
  </si>
  <si>
    <t>OTHER FINANCING SOURCES</t>
  </si>
  <si>
    <t xml:space="preserve">  Proceeds of General Long-Term Debt</t>
  </si>
  <si>
    <t xml:space="preserve">    Proceeds from Notes/Loans/Intercap</t>
  </si>
  <si>
    <t>Proceeds of General Fixed Asset Disposition</t>
  </si>
  <si>
    <t xml:space="preserve">  Sale of Assets</t>
  </si>
  <si>
    <t>Interfund Operating Transfer (Specify Fund)</t>
  </si>
  <si>
    <t>**</t>
  </si>
  <si>
    <t>TOTAL GENERAL FUND NON-TAX REVENUES</t>
  </si>
  <si>
    <t>-17-</t>
  </si>
  <si>
    <t>FUND:</t>
  </si>
  <si>
    <t>EXPENDITURES</t>
  </si>
  <si>
    <t>Title:</t>
  </si>
  <si>
    <t>GENERAL</t>
  </si>
  <si>
    <t>BY</t>
  </si>
  <si>
    <t>Number:</t>
  </si>
  <si>
    <t>1000</t>
  </si>
  <si>
    <t>ACTIVITY AND OBJECT</t>
  </si>
  <si>
    <t>Previous</t>
  </si>
  <si>
    <t>(100)</t>
  </si>
  <si>
    <t>(200-800)</t>
  </si>
  <si>
    <t>(900)</t>
  </si>
  <si>
    <t>ACCOUNT</t>
  </si>
  <si>
    <t>Year</t>
  </si>
  <si>
    <t>Authorized</t>
  </si>
  <si>
    <t>Personnel</t>
  </si>
  <si>
    <t>Operating &amp;</t>
  </si>
  <si>
    <t>Capital</t>
  </si>
  <si>
    <t>Final</t>
  </si>
  <si>
    <t>NO.</t>
  </si>
  <si>
    <t>F.T.E.</t>
  </si>
  <si>
    <t>Budget</t>
  </si>
  <si>
    <t>Actual</t>
  </si>
  <si>
    <t>Services</t>
  </si>
  <si>
    <t>Maintenance</t>
  </si>
  <si>
    <t>Outlay</t>
  </si>
  <si>
    <t>GENERAL GOVERNMENT</t>
  </si>
  <si>
    <t xml:space="preserve">  Legislative Services</t>
  </si>
  <si>
    <t xml:space="preserve">  Executive Services</t>
  </si>
  <si>
    <t xml:space="preserve">  *District Courts</t>
  </si>
  <si>
    <t xml:space="preserve">  Justice Courts</t>
  </si>
  <si>
    <t xml:space="preserve">  Municipal Courts</t>
  </si>
  <si>
    <t xml:space="preserve">  Administrative Services</t>
  </si>
  <si>
    <t xml:space="preserve">  Financial Services</t>
  </si>
  <si>
    <t xml:space="preserve">  Administration</t>
  </si>
  <si>
    <t xml:space="preserve">  Auditing</t>
  </si>
  <si>
    <t xml:space="preserve">  Treasurer</t>
  </si>
  <si>
    <t xml:space="preserve">  Accounting</t>
  </si>
  <si>
    <t xml:space="preserve">  Data Processing</t>
  </si>
  <si>
    <t xml:space="preserve">  Assessor</t>
  </si>
  <si>
    <t xml:space="preserve">  Elections</t>
  </si>
  <si>
    <t xml:space="preserve">  Purchasing Services</t>
  </si>
  <si>
    <t xml:space="preserve">  Personnel Services</t>
  </si>
  <si>
    <t xml:space="preserve">  Records Administration</t>
  </si>
  <si>
    <t xml:space="preserve">  Planning and Research Services</t>
  </si>
  <si>
    <t xml:space="preserve">  Legal Services</t>
  </si>
  <si>
    <t xml:space="preserve">  Facilities Administration</t>
  </si>
  <si>
    <t xml:space="preserve">  Central Communication</t>
  </si>
  <si>
    <t xml:space="preserve">  Engineering Services</t>
  </si>
  <si>
    <t xml:space="preserve">  Estate Administration</t>
  </si>
  <si>
    <t xml:space="preserve">  Public School Administration</t>
  </si>
  <si>
    <t xml:space="preserve">  Others (List)</t>
  </si>
  <si>
    <t>……………………………………………………………</t>
  </si>
  <si>
    <t>-18-</t>
  </si>
  <si>
    <t>PUBLIC SAFETY</t>
  </si>
  <si>
    <t xml:space="preserve">  420100</t>
  </si>
  <si>
    <t xml:space="preserve">    Law Enforcement</t>
  </si>
  <si>
    <t xml:space="preserve">  420200</t>
  </si>
  <si>
    <t xml:space="preserve">    Detention and Correction</t>
  </si>
  <si>
    <t xml:space="preserve">  420300</t>
  </si>
  <si>
    <t xml:space="preserve">    Probation and Parole</t>
  </si>
  <si>
    <t xml:space="preserve">  420400</t>
  </si>
  <si>
    <t xml:space="preserve">    Fire Protection</t>
  </si>
  <si>
    <t xml:space="preserve">  420500</t>
  </si>
  <si>
    <t xml:space="preserve">    Protective Inspections</t>
  </si>
  <si>
    <t xml:space="preserve">  420600</t>
  </si>
  <si>
    <t xml:space="preserve">    Civil Defense</t>
  </si>
  <si>
    <t xml:space="preserve">  420700</t>
  </si>
  <si>
    <t xml:space="preserve">    Other Emergency Services</t>
  </si>
  <si>
    <t xml:space="preserve">    Others (List)</t>
  </si>
  <si>
    <t xml:space="preserve">  _______</t>
  </si>
  <si>
    <t xml:space="preserve">    ____________________________</t>
  </si>
  <si>
    <t xml:space="preserve">  420800</t>
  </si>
  <si>
    <t xml:space="preserve">    Coroner Services</t>
  </si>
  <si>
    <t>...................................................</t>
  </si>
  <si>
    <t>PUBLIC WORKS</t>
  </si>
  <si>
    <t xml:space="preserve">    Road and Street Services</t>
  </si>
  <si>
    <t xml:space="preserve">    Airport</t>
  </si>
  <si>
    <t xml:space="preserve">    Solid Waste Services</t>
  </si>
  <si>
    <t xml:space="preserve">    Cemetery Services</t>
  </si>
  <si>
    <t xml:space="preserve">    Weed Control</t>
  </si>
  <si>
    <t>PUBLIC HEALTH</t>
  </si>
  <si>
    <t xml:space="preserve">    Public Health Services</t>
  </si>
  <si>
    <t xml:space="preserve">    Hospitals</t>
  </si>
  <si>
    <t xml:space="preserve">    Nursing Home</t>
  </si>
  <si>
    <t xml:space="preserve">    Mental Health Centers</t>
  </si>
  <si>
    <t xml:space="preserve">    Health Clinics</t>
  </si>
  <si>
    <t xml:space="preserve">    Animal Control Services</t>
  </si>
  <si>
    <t xml:space="preserve">    Insect and Pest Control</t>
  </si>
  <si>
    <t>SOCIAL AND ECONOMIC SERVICES</t>
  </si>
  <si>
    <t xml:space="preserve">    Welfare</t>
  </si>
  <si>
    <t xml:space="preserve">    Administration</t>
  </si>
  <si>
    <t xml:space="preserve">    Institutional Care</t>
  </si>
  <si>
    <t xml:space="preserve">    Direct Assistance</t>
  </si>
  <si>
    <t xml:space="preserve">    General Assistance</t>
  </si>
  <si>
    <t xml:space="preserve">    Old-Age Assistance</t>
  </si>
  <si>
    <t xml:space="preserve">    Aid-To-Dependent Children</t>
  </si>
  <si>
    <t xml:space="preserve">    Medical Relief</t>
  </si>
  <si>
    <t xml:space="preserve">    Burial of Indigent</t>
  </si>
  <si>
    <t xml:space="preserve">    Intergovernmental Welfare Payments</t>
  </si>
  <si>
    <t xml:space="preserve">    Family Services</t>
  </si>
  <si>
    <t xml:space="preserve">    Foster Care</t>
  </si>
  <si>
    <t xml:space="preserve">    Vendor Welfare Services</t>
  </si>
  <si>
    <t xml:space="preserve">    Veterans Services</t>
  </si>
  <si>
    <t xml:space="preserve">    Aging Services</t>
  </si>
  <si>
    <t xml:space="preserve">    Extension Services</t>
  </si>
  <si>
    <t>CULTURE AND RECREATION</t>
  </si>
  <si>
    <t xml:space="preserve">    Library Services</t>
  </si>
  <si>
    <t xml:space="preserve">    Fairs</t>
  </si>
  <si>
    <t xml:space="preserve">    Community Grants</t>
  </si>
  <si>
    <t xml:space="preserve">    Parks and Recreation Services</t>
  </si>
  <si>
    <t>HOUSING AND COMMUNITY DEV.</t>
  </si>
  <si>
    <t xml:space="preserve">    Community Public Facility Projects</t>
  </si>
  <si>
    <t xml:space="preserve">    Housing Rehab</t>
  </si>
  <si>
    <t xml:space="preserve">    Economic Development</t>
  </si>
  <si>
    <t xml:space="preserve">    TSEP/Home</t>
  </si>
  <si>
    <t xml:space="preserve">    Home-Rental Assistance</t>
  </si>
  <si>
    <t>CONSERVATION OF NATURAL RESOURCES</t>
  </si>
  <si>
    <t xml:space="preserve">    Soil Conservation</t>
  </si>
  <si>
    <t xml:space="preserve">    Water Quality Control</t>
  </si>
  <si>
    <t xml:space="preserve">    Air Quality Control</t>
  </si>
  <si>
    <t>DEBT SERVICE</t>
  </si>
  <si>
    <t xml:space="preserve">    Interest on Registered Warrants</t>
  </si>
  <si>
    <t>MISCELLANEOUS</t>
  </si>
  <si>
    <t>*510100</t>
  </si>
  <si>
    <t xml:space="preserve">    Special Assessments</t>
  </si>
  <si>
    <t xml:space="preserve">    Judgements</t>
  </si>
  <si>
    <t xml:space="preserve">    Unallocated Costs</t>
  </si>
  <si>
    <t>OTHER FINANCING USES</t>
  </si>
  <si>
    <t xml:space="preserve">    Operating Transfers Out</t>
  </si>
  <si>
    <t xml:space="preserve">     (Itemize by Fund)</t>
  </si>
  <si>
    <t xml:space="preserve">    TOTAL EXPENDITURES ................</t>
  </si>
  <si>
    <t>* CITY/COUNTY PORTION OF SID BONDS/MAINTENANCE</t>
  </si>
  <si>
    <t>DISTRICT COURT SUPPLEMENTAL SCHEDULE (If included in General Fund)</t>
  </si>
  <si>
    <t>Please detail expenditures for the District Court Fund as follows:</t>
  </si>
  <si>
    <t>ACCOUNT           NUMBER</t>
  </si>
  <si>
    <t>DESCRIPTION</t>
  </si>
  <si>
    <t>DISTRICT COURT</t>
  </si>
  <si>
    <t>Judicial Services</t>
  </si>
  <si>
    <t>District Court Criminal (Reimbursable)</t>
  </si>
  <si>
    <t xml:space="preserve">   Jury</t>
  </si>
  <si>
    <t xml:space="preserve">   Prosecution</t>
  </si>
  <si>
    <t xml:space="preserve">   Court Reporting</t>
  </si>
  <si>
    <t xml:space="preserve">   Indigent Defense</t>
  </si>
  <si>
    <t xml:space="preserve">   Psychiatric Exam</t>
  </si>
  <si>
    <t>SUBTOTAL - Reimbursable</t>
  </si>
  <si>
    <t>District Court - Other (Non-reimbursable)</t>
  </si>
  <si>
    <t xml:space="preserve">  Jury</t>
  </si>
  <si>
    <t xml:space="preserve">  Judicial Services</t>
  </si>
  <si>
    <t xml:space="preserve">  Prosecution</t>
  </si>
  <si>
    <t xml:space="preserve">  Court Reporting</t>
  </si>
  <si>
    <t xml:space="preserve">  Indigent Defense</t>
  </si>
  <si>
    <t xml:space="preserve">  Law Library</t>
  </si>
  <si>
    <t xml:space="preserve">  Psychiatric Exam</t>
  </si>
  <si>
    <t xml:space="preserve">  Juvenile Probation</t>
  </si>
  <si>
    <t>Subtotal-Non Reimbursable</t>
  </si>
  <si>
    <t>TOTAL DISTRICT COURT……………………………..**</t>
  </si>
  <si>
    <t>SUBTOTAL - Non-Reimbursable</t>
  </si>
  <si>
    <t>TOTAL DISTRICT COURT ....................**</t>
  </si>
  <si>
    <t>GENERAL FUND</t>
  </si>
  <si>
    <t>DEBT OBLIGATIONS SUPPLEMENT SCHEDULE</t>
  </si>
  <si>
    <t>(630)</t>
  </si>
  <si>
    <t>(610)</t>
  </si>
  <si>
    <t>(620)</t>
  </si>
  <si>
    <t>SERVICE</t>
  </si>
  <si>
    <t>TOTAL</t>
  </si>
  <si>
    <t>PURPOSE</t>
  </si>
  <si>
    <t>PRINCIPAL</t>
  </si>
  <si>
    <t>INTEREST</t>
  </si>
  <si>
    <t>CHARGE</t>
  </si>
  <si>
    <t>REQUIRED</t>
  </si>
  <si>
    <t xml:space="preserve"> </t>
  </si>
  <si>
    <t>SUMMARY OF APPROPRIATIONS BY FUND AND OBJECT</t>
  </si>
  <si>
    <t>SPECIAL REVENUE - OPERATING FUNDS</t>
  </si>
  <si>
    <t>2000 FUNDS</t>
  </si>
  <si>
    <t>CAPITAL</t>
  </si>
  <si>
    <t>FUND NAME</t>
  </si>
  <si>
    <t>FTE</t>
  </si>
  <si>
    <t>PERSONNEL</t>
  </si>
  <si>
    <t>O &amp; M</t>
  </si>
  <si>
    <t>OUTLAY</t>
  </si>
  <si>
    <t>TOTAL*</t>
  </si>
  <si>
    <t>*Total should be same as expenditures of the corresponding Special Revenue Fund</t>
  </si>
  <si>
    <t>SPECIAL REVENUE FUNDS</t>
  </si>
  <si>
    <t>REVENUE BY SOURCE</t>
  </si>
  <si>
    <t>ROAD FUND</t>
  </si>
  <si>
    <t>Prior Year</t>
  </si>
  <si>
    <t>TAX REVENUES</t>
  </si>
  <si>
    <t xml:space="preserve">  Penalty and Interest on Delinquent Taxes</t>
  </si>
  <si>
    <t>.................………………………………………</t>
  </si>
  <si>
    <t>NON-TAX REVENUES</t>
  </si>
  <si>
    <t>LICENSES AND PERMITS</t>
  </si>
  <si>
    <t>.................……………………………………..</t>
  </si>
  <si>
    <t xml:space="preserve"> Federal Payments in Lieu of Taxes</t>
  </si>
  <si>
    <t xml:space="preserve">  Forest Reserve</t>
  </si>
  <si>
    <t xml:space="preserve">  Bankhead Jones</t>
  </si>
  <si>
    <t xml:space="preserve">  Payments in Lieu of Taxes (P.I.L.T.)</t>
  </si>
  <si>
    <t xml:space="preserve">  Range Grazing (BLM) Fee</t>
  </si>
  <si>
    <t xml:space="preserve">  Bureau of Indian Affairs (BIA)</t>
  </si>
  <si>
    <t>..................……………………………………</t>
  </si>
  <si>
    <t xml:space="preserve">  Public Works</t>
  </si>
  <si>
    <t>.................…………………………………….</t>
  </si>
  <si>
    <t>INVESTMENT/ROYALTY/EARNINGS</t>
  </si>
  <si>
    <t xml:space="preserve">  Interest Earnings</t>
  </si>
  <si>
    <t>..................…………………………………..</t>
  </si>
  <si>
    <t xml:space="preserve">  Transfers In</t>
  </si>
  <si>
    <t>TOTAL NON-TAX REVENUES……………**</t>
  </si>
  <si>
    <t>-26-</t>
  </si>
  <si>
    <t xml:space="preserve">  (Commissioners)</t>
  </si>
  <si>
    <t>....................………………</t>
  </si>
  <si>
    <t xml:space="preserve">  Road and Street Services</t>
  </si>
  <si>
    <t>...................……………….</t>
  </si>
  <si>
    <t xml:space="preserve">  Transfers Out</t>
  </si>
  <si>
    <t>TOTAL EXPENDITURES........………...</t>
  </si>
  <si>
    <t>BRIDGE FUND</t>
  </si>
  <si>
    <t>-28-</t>
  </si>
  <si>
    <t xml:space="preserve">  Local Option Tax (1/2%)</t>
  </si>
  <si>
    <t>................………………………………………...</t>
  </si>
  <si>
    <t>....……………………………………................</t>
  </si>
  <si>
    <t>State Grants (List)</t>
  </si>
  <si>
    <t xml:space="preserve">  State District Court Grant</t>
  </si>
  <si>
    <t>.........…………………………………...........</t>
  </si>
  <si>
    <t xml:space="preserve">  </t>
  </si>
  <si>
    <t>............……………………………………......</t>
  </si>
  <si>
    <t xml:space="preserve">  Surcharges</t>
  </si>
  <si>
    <t>..............……………………………………….....</t>
  </si>
  <si>
    <t>.............………………………………………......</t>
  </si>
  <si>
    <t>TOTAL NON-TAX REVENUES……............**</t>
  </si>
  <si>
    <t>-29-</t>
  </si>
  <si>
    <t>-30-</t>
  </si>
  <si>
    <t>DISTRICT COURT FUND</t>
  </si>
  <si>
    <t>JUDICIAL SERVICES</t>
  </si>
  <si>
    <t xml:space="preserve">  District Court Criminal (Reimbursable)</t>
  </si>
  <si>
    <t xml:space="preserve">  Jury Services</t>
  </si>
  <si>
    <t xml:space="preserve">  Prosecution Services</t>
  </si>
  <si>
    <t xml:space="preserve">  Court Reporting Services</t>
  </si>
  <si>
    <t xml:space="preserve">  Psychiatric Examination</t>
  </si>
  <si>
    <t>..................………………………………...</t>
  </si>
  <si>
    <t>District Courts - Other (Non-Reimbursable)</t>
  </si>
  <si>
    <t>Probation and Parole Services</t>
  </si>
  <si>
    <t>......…………………………………...............</t>
  </si>
  <si>
    <t>TOTAL EXPENDITURES....………………………….......</t>
  </si>
  <si>
    <t>EXPENDITURE SUMMARY BY FUNCTION AND ACTIVITY</t>
  </si>
  <si>
    <t>OTHER LEVIED FUNDS</t>
  </si>
  <si>
    <t>__________________________________</t>
  </si>
  <si>
    <t>.............…………………………………….....</t>
  </si>
  <si>
    <t>..............…………………………………….....</t>
  </si>
  <si>
    <t>..............…………………………………......</t>
  </si>
  <si>
    <t>............……………………………………........</t>
  </si>
  <si>
    <t>.............…………………………………….......</t>
  </si>
  <si>
    <t>OTHER FINANCING SORUCES</t>
  </si>
  <si>
    <t>TOTAL NON-TAX REVENUES......………………......  **</t>
  </si>
  <si>
    <t>SPECIAL ASSESSMENTS</t>
  </si>
  <si>
    <t>______________________________</t>
  </si>
  <si>
    <t>___________</t>
  </si>
  <si>
    <t>REVENUES</t>
  </si>
  <si>
    <t xml:space="preserve">  Maintenance Assessments</t>
  </si>
  <si>
    <t xml:space="preserve">  Sidewalk and Curb Assessments</t>
  </si>
  <si>
    <t xml:space="preserve">  Penalty and Interest on Special Assessments</t>
  </si>
  <si>
    <t>TOTAL REVENUES..…………….................*</t>
  </si>
  <si>
    <t xml:space="preserve">  Road and Street</t>
  </si>
  <si>
    <t xml:space="preserve">  Street Lighting</t>
  </si>
  <si>
    <t xml:space="preserve">  Water Utilitites</t>
  </si>
  <si>
    <t xml:space="preserve">  Sewer Utilitites</t>
  </si>
  <si>
    <t xml:space="preserve">  Natural Gas/Electric</t>
  </si>
  <si>
    <t xml:space="preserve">  Solid Waste</t>
  </si>
  <si>
    <t>TOTAL EXPENDITURES …………....................  **</t>
  </si>
  <si>
    <t>TOTAL REVENUES..……………..................*</t>
  </si>
  <si>
    <t xml:space="preserve">  Water Utilities</t>
  </si>
  <si>
    <t xml:space="preserve">  Sewer Utiltities</t>
  </si>
  <si>
    <t>TOTAL EXPENDITURES…………...........  **</t>
  </si>
  <si>
    <t>NON-LEVIED FUNDS</t>
  </si>
  <si>
    <t>___________________________</t>
  </si>
  <si>
    <t>TOTAL REVENUES…….……....................*</t>
  </si>
  <si>
    <t>TOTAL EXPENDITURES …………...................  **</t>
  </si>
  <si>
    <t>________________________________</t>
  </si>
  <si>
    <t>TOTAL REVENUES....................*</t>
  </si>
  <si>
    <t>TOTAL EXPENDITURES.....………………….....**</t>
  </si>
  <si>
    <t>Fund Name: ______________________</t>
  </si>
  <si>
    <t>Fund No. ____________________________</t>
  </si>
  <si>
    <t>-36-</t>
  </si>
  <si>
    <t>DEBT SERVICE BUDGET SUMMARY</t>
  </si>
  <si>
    <t>Fund Number</t>
  </si>
  <si>
    <t>ACCOUNT NAME</t>
  </si>
  <si>
    <t>Fund Name</t>
  </si>
  <si>
    <t>TOTALS</t>
  </si>
  <si>
    <t>Penalty &amp; Interest on Delinquent Tax</t>
  </si>
  <si>
    <t>Flat Tax - Coal</t>
  </si>
  <si>
    <t>NON-PROPERTY TAX REVENUES</t>
  </si>
  <si>
    <t>Oil and Gas Production Tax</t>
  </si>
  <si>
    <t>Personal Property Tax Reimbursement</t>
  </si>
  <si>
    <t>State Entitlement Share</t>
  </si>
  <si>
    <t>Maintenance Assessments</t>
  </si>
  <si>
    <t>Investment Earnings</t>
  </si>
  <si>
    <t>Sale of General Fixed Assets</t>
  </si>
  <si>
    <t>Due From (Loan Repayments)</t>
  </si>
  <si>
    <t>Transfer from Other Funds</t>
  </si>
  <si>
    <t>TOTAL NON-PROPERTY TAX REVENUES.....*</t>
  </si>
  <si>
    <t>General Obligation Bond</t>
  </si>
  <si>
    <t xml:space="preserve">  Principal</t>
  </si>
  <si>
    <t xml:space="preserve">  Interest</t>
  </si>
  <si>
    <t xml:space="preserve">  Paying Agency Fees</t>
  </si>
  <si>
    <t>S.I.D. Bonds</t>
  </si>
  <si>
    <t>Miscellaneous - Special Assessments</t>
  </si>
  <si>
    <t>Due to (Loan Repayments)</t>
  </si>
  <si>
    <t>TOTAL EXPENDITURES............**</t>
  </si>
  <si>
    <t>Note: Include Bond Payment Schedule</t>
  </si>
  <si>
    <t>-38-</t>
  </si>
  <si>
    <t>CAPITAL PROJECTS BUDGET SUMMARY</t>
  </si>
  <si>
    <t>Fund No.</t>
  </si>
  <si>
    <t>PROJECT NO.</t>
  </si>
  <si>
    <t>REVENUE</t>
  </si>
  <si>
    <t>Federal Grants</t>
  </si>
  <si>
    <t>Payments in Lieu of Taxes (Federal)</t>
  </si>
  <si>
    <t>State Grants</t>
  </si>
  <si>
    <t>Contributions and Donations</t>
  </si>
  <si>
    <t>General Obligation Bonds Proceeds</t>
  </si>
  <si>
    <t>S.I.D. Bonds Proceeds</t>
  </si>
  <si>
    <t>Transfers From Other Funds (List)</t>
  </si>
  <si>
    <t>Note: An expenditures is shown only if a project is to be started.</t>
  </si>
  <si>
    <t>ENTERPRISE FUND BUDGET SUMMARY</t>
  </si>
  <si>
    <t>(Can be accounted for as separate funds)</t>
  </si>
  <si>
    <t>HOSPITAL/NURSING HOME</t>
  </si>
  <si>
    <t>TAX REVENUES  (Non-Levied)</t>
  </si>
  <si>
    <t>...............……………….………………………...</t>
  </si>
  <si>
    <t>...............………………………..………………....</t>
  </si>
  <si>
    <t>.............………………………………….………....</t>
  </si>
  <si>
    <t xml:space="preserve">  Public Health</t>
  </si>
  <si>
    <t xml:space="preserve">  Hospital Services</t>
  </si>
  <si>
    <t xml:space="preserve">  Nursing Home Services</t>
  </si>
  <si>
    <t>............…………………………………...…….......</t>
  </si>
  <si>
    <t>INTEREST EARNINGS</t>
  </si>
  <si>
    <t>.................…………………………..……………....</t>
  </si>
  <si>
    <t xml:space="preserve">  Transfers in (From Other Funds)</t>
  </si>
  <si>
    <t xml:space="preserve">  Itemize by Fund</t>
  </si>
  <si>
    <t>...............………………………….………...………..</t>
  </si>
  <si>
    <t>TOTAL REVENUES *...…………......………...………………...…</t>
  </si>
  <si>
    <t>EXPENSES</t>
  </si>
  <si>
    <t>HOSPITALS</t>
  </si>
  <si>
    <t xml:space="preserve">  Personal Services (FTE        )</t>
  </si>
  <si>
    <t xml:space="preserve">  Supplies</t>
  </si>
  <si>
    <t xml:space="preserve">  Purchased Services</t>
  </si>
  <si>
    <t xml:space="preserve">  Building Materials</t>
  </si>
  <si>
    <t xml:space="preserve">  Fixed Charges</t>
  </si>
  <si>
    <t xml:space="preserve">  Capital Outlay</t>
  </si>
  <si>
    <t>TRANSFER OUT (To other Funds)</t>
  </si>
  <si>
    <t>Itemize by Fund</t>
  </si>
  <si>
    <t>TOTAL EXPENSES **....……………...……….…………..…</t>
  </si>
  <si>
    <t>NON-CASH EXPENSES</t>
  </si>
  <si>
    <t xml:space="preserve">  Compensated Absences</t>
  </si>
  <si>
    <t>TOTAL NON-CASH EXPENSES...…………….....…….........</t>
  </si>
  <si>
    <t>OTHER CASH USES</t>
  </si>
  <si>
    <t>Due to Other Funds</t>
  </si>
  <si>
    <t>Additions to Restricted Accounts Sinking/Interest</t>
  </si>
  <si>
    <t xml:space="preserve">  Surplus</t>
  </si>
  <si>
    <t xml:space="preserve">  Replacement/Depreciation</t>
  </si>
  <si>
    <t>TOTAL OTHER CASH USES....………....………..……......</t>
  </si>
  <si>
    <t>TOTAL EXPENSES AND OTHER CASH USES……...…......</t>
  </si>
  <si>
    <t>-34-</t>
  </si>
  <si>
    <t>WATER OPERATING</t>
  </si>
  <si>
    <t>______________________________________</t>
  </si>
  <si>
    <t>ACCOUNT NO.</t>
  </si>
  <si>
    <t>WATER REVENUES</t>
  </si>
  <si>
    <t>021</t>
  </si>
  <si>
    <t xml:space="preserve">  Metered Water Sales</t>
  </si>
  <si>
    <t>022</t>
  </si>
  <si>
    <t xml:space="preserve">  Unmetered Water Sales</t>
  </si>
  <si>
    <t>023</t>
  </si>
  <si>
    <t xml:space="preserve">  Bulk and Irrigation Water Sales</t>
  </si>
  <si>
    <t>024</t>
  </si>
  <si>
    <t xml:space="preserve">  Sale of Water, Materials and Supplies</t>
  </si>
  <si>
    <t>025</t>
  </si>
  <si>
    <t xml:space="preserve">  Water Permits</t>
  </si>
  <si>
    <t>026</t>
  </si>
  <si>
    <t xml:space="preserve">  Water Installation Charges</t>
  </si>
  <si>
    <t>027</t>
  </si>
  <si>
    <t xml:space="preserve">  Miscellaneous Water Revenue</t>
  </si>
  <si>
    <t>INVESTMENT EARNINGS</t>
  </si>
  <si>
    <t>TRANSFERS IN (From other Funds)</t>
  </si>
  <si>
    <t xml:space="preserve"> Itemize by Fund</t>
  </si>
  <si>
    <t>TOTAL REVENUES  **.………………...........…………………</t>
  </si>
  <si>
    <t>WATER UTILITIES</t>
  </si>
  <si>
    <t xml:space="preserve">  Personal Services (FTE    )</t>
  </si>
  <si>
    <t xml:space="preserve">  Materials</t>
  </si>
  <si>
    <t xml:space="preserve">  *Capital Outlay</t>
  </si>
  <si>
    <t xml:space="preserve">  Service Charge</t>
  </si>
  <si>
    <t>TRANSFERS OUT (To Other Funds)</t>
  </si>
  <si>
    <t xml:space="preserve">TOTAL EXPENSES ***....…….....………………………........... </t>
  </si>
  <si>
    <t>TOTAL NON-CASH EXPENSES....………………..........</t>
  </si>
  <si>
    <t xml:space="preserve">  Due to Other Funds</t>
  </si>
  <si>
    <t xml:space="preserve">  Additions to Restricted Accounts</t>
  </si>
  <si>
    <t xml:space="preserve">     Sinking/Interest</t>
  </si>
  <si>
    <t xml:space="preserve">     Surplus</t>
  </si>
  <si>
    <t xml:space="preserve">     Replacement/Depreciation</t>
  </si>
  <si>
    <t>TOTAL OTHER CASH USES...…...……………….…..........</t>
  </si>
  <si>
    <t>TOTAL EXPENSES AND OTHER CASH USES..………....</t>
  </si>
  <si>
    <t>*SHOW DETAIL ON PAGE 45.</t>
  </si>
  <si>
    <t>SEWER OPERATING</t>
  </si>
  <si>
    <t>Final                      Budget</t>
  </si>
  <si>
    <t>SEWER REVENUES</t>
  </si>
  <si>
    <t>031</t>
  </si>
  <si>
    <t xml:space="preserve">  Sewer Service Charge</t>
  </si>
  <si>
    <t>032</t>
  </si>
  <si>
    <t xml:space="preserve">  Sewer Installation Charge</t>
  </si>
  <si>
    <t>033</t>
  </si>
  <si>
    <t xml:space="preserve">  Sewer Permits</t>
  </si>
  <si>
    <t>034</t>
  </si>
  <si>
    <t xml:space="preserve">  Treatment Facilities</t>
  </si>
  <si>
    <t>035</t>
  </si>
  <si>
    <t xml:space="preserve">  Sale of Sewer Materials and Supplies</t>
  </si>
  <si>
    <t>036</t>
  </si>
  <si>
    <t xml:space="preserve">  Miscellaneous Revenues</t>
  </si>
  <si>
    <t>TOTAL REVENUES **…….………………........……………….....</t>
  </si>
  <si>
    <t>SEWER UTILITIES</t>
  </si>
  <si>
    <t xml:space="preserve">TOTAL EXPENSES ***.....……………..…………………............. </t>
  </si>
  <si>
    <t>TOTAL NON-CASH EXPENSES.....……………………….......</t>
  </si>
  <si>
    <t xml:space="preserve">     Replacements/Depreciation</t>
  </si>
  <si>
    <t>TOTAL OTHER CASH USES…..………...…...…………............</t>
  </si>
  <si>
    <t>TOTAL EXPENSES AND OTHER CASH USES...…………………....</t>
  </si>
  <si>
    <t>SOLID WASTE OPERATING</t>
  </si>
  <si>
    <t>SOLID WASTE REVENUES</t>
  </si>
  <si>
    <t>041</t>
  </si>
  <si>
    <t xml:space="preserve">   Garbage Collection Services</t>
  </si>
  <si>
    <t>042</t>
  </si>
  <si>
    <t xml:space="preserve">   Disposal Charges</t>
  </si>
  <si>
    <t>043</t>
  </si>
  <si>
    <t xml:space="preserve">   Container Rental</t>
  </si>
  <si>
    <t>044</t>
  </si>
  <si>
    <t xml:space="preserve">   Dump Permits</t>
  </si>
  <si>
    <t>045</t>
  </si>
  <si>
    <t xml:space="preserve">   Sale of Scrap</t>
  </si>
  <si>
    <t>046</t>
  </si>
  <si>
    <t xml:space="preserve">   Miscellaneous Revenues</t>
  </si>
  <si>
    <t>TOTAL REVENUES ** ….…….…...……….…………….........</t>
  </si>
  <si>
    <t>SOLID WASTE SERVICES</t>
  </si>
  <si>
    <t xml:space="preserve">TOTAL EXPENSES ***..…….……........………….…........... </t>
  </si>
  <si>
    <t>TOTAL NON-CASH EXPENSES…....…….………….........</t>
  </si>
  <si>
    <t>TOTAL OTHER CASH USES…..……...……...…..............</t>
  </si>
  <si>
    <t>TOTAL EXPENSES AND OTHER CASH USES…………........</t>
  </si>
  <si>
    <t>*SHOW DETAIL ON PAGE 46.</t>
  </si>
  <si>
    <t>___________________________________</t>
  </si>
  <si>
    <t>____________________________________</t>
  </si>
  <si>
    <t>_____________________________________</t>
  </si>
  <si>
    <t>TOTAL REVENUES *.........……….………………………......</t>
  </si>
  <si>
    <t>____________________________</t>
  </si>
  <si>
    <t xml:space="preserve">TOTAL EXPENSES **…………………………………................ </t>
  </si>
  <si>
    <t>TOTAL NON-CASH EXPENSES………………….….............</t>
  </si>
  <si>
    <t>TOTAL OTHER CASH USES………..……...............</t>
  </si>
  <si>
    <t>TOTAL EXPENSES AND OTHER CASH USES………........</t>
  </si>
  <si>
    <t>-44-</t>
  </si>
  <si>
    <t>Final                          Budget</t>
  </si>
  <si>
    <t>CAPITAL EXPENDITURES SUPPLEMENT - DETAIL</t>
  </si>
  <si>
    <t>(Water and Sewer)</t>
  </si>
  <si>
    <t>SOURCE OF SUPPLY:</t>
  </si>
  <si>
    <t xml:space="preserve">  Land Rights</t>
  </si>
  <si>
    <t xml:space="preserve">  Structures</t>
  </si>
  <si>
    <t xml:space="preserve">  Reservoirs</t>
  </si>
  <si>
    <t xml:space="preserve">  Wells</t>
  </si>
  <si>
    <t>TOTAL SOURCE OF SUPPLY......…………..………….......</t>
  </si>
  <si>
    <t>PUMPING PLANT:</t>
  </si>
  <si>
    <t xml:space="preserve">  Pumps</t>
  </si>
  <si>
    <t>TOTAL PUMPING PLANT………........…………...….........</t>
  </si>
  <si>
    <t>TREATMENT PLANT:</t>
  </si>
  <si>
    <t xml:space="preserve">  Treatment Equipment</t>
  </si>
  <si>
    <t>TOTAL TREATMENT PLANT......………………….…….......</t>
  </si>
  <si>
    <t>TRANSMISSION AND DISTRIBUTION:</t>
  </si>
  <si>
    <t xml:space="preserve">  Mains</t>
  </si>
  <si>
    <t xml:space="preserve">  Services</t>
  </si>
  <si>
    <t xml:space="preserve">  Meters</t>
  </si>
  <si>
    <t xml:space="preserve">  Hydrants</t>
  </si>
  <si>
    <t>TOTAL TRANSMISSION AND DISTRIBUTION……………......</t>
  </si>
  <si>
    <t>GENERAL PLANT:</t>
  </si>
  <si>
    <t xml:space="preserve">  Machinery and Equipment</t>
  </si>
  <si>
    <t>TOTAL GENERAL PLANT…………...……….………..........</t>
  </si>
  <si>
    <t>*TOTAL UTILITY ASSETS..........………….…..………....</t>
  </si>
  <si>
    <t>Final                         Budget</t>
  </si>
  <si>
    <t>ENTERPRISE FUNDS</t>
  </si>
  <si>
    <t>(Other Than Water and Sewer)</t>
  </si>
  <si>
    <t>LAND:</t>
  </si>
  <si>
    <t>TOTAL LAND</t>
  </si>
  <si>
    <t>BUILDINGS:</t>
  </si>
  <si>
    <t>TOTAL BUILDINGS</t>
  </si>
  <si>
    <t>IMPROVEMENTS OTHER THAN BUILDINGS:</t>
  </si>
  <si>
    <t>TOTAL IMPROVEMENTS OTHER THAN BUILDINGS</t>
  </si>
  <si>
    <t>MACHINERY AND EQUIPMENT:</t>
  </si>
  <si>
    <t>TOTAL MACHINERY AND EQUIPMENT</t>
  </si>
  <si>
    <t>*TOTAL ASSETS...................</t>
  </si>
  <si>
    <t>INTERNAL SERVICE FUND BUDGET SUMMARY</t>
  </si>
  <si>
    <t>TOTAL REVENUES .........……….………………………......</t>
  </si>
  <si>
    <t xml:space="preserve">TOTAL EXPENSES..…………………………………................ </t>
  </si>
  <si>
    <t>PRIVATE PURPOSE TRUST FUNDS</t>
  </si>
  <si>
    <t>___________FUNDS</t>
  </si>
  <si>
    <t>TOTAL REVENUES *…….…….................…</t>
  </si>
  <si>
    <t xml:space="preserve">TOTAL EXPENDITURES **…………...................  </t>
  </si>
  <si>
    <t>TOTAL REVENUES *.................……………………</t>
  </si>
  <si>
    <t>TOTAL EXPENDITURES **...…………………..…</t>
  </si>
  <si>
    <t>PERMANENT FUNDS</t>
  </si>
  <si>
    <t>-52-</t>
  </si>
  <si>
    <t>TAX LEVY REQUIREMENTS SCHEDULE</t>
  </si>
  <si>
    <t>NON-VOTED LEVIES</t>
  </si>
  <si>
    <t>(1)</t>
  </si>
  <si>
    <t>(4)</t>
  </si>
  <si>
    <t>(5)</t>
  </si>
  <si>
    <t>NON-LEVIED FUNDS - SUMMARY SCHEDULE</t>
  </si>
  <si>
    <t>-56-</t>
  </si>
  <si>
    <t>TAXABLE VALUATION SCHEDULE</t>
  </si>
  <si>
    <t>PROPERTY CLASSIFICATION</t>
  </si>
  <si>
    <t>Taxable</t>
  </si>
  <si>
    <t xml:space="preserve">Taxable </t>
  </si>
  <si>
    <t>Valuation</t>
  </si>
  <si>
    <t>TOTAL...……………………….....</t>
  </si>
  <si>
    <t>MONTANA</t>
  </si>
  <si>
    <t>FINAL</t>
  </si>
  <si>
    <t>BUDGET DOCUMENT</t>
  </si>
  <si>
    <t>Form Prescribed by Department of  Administration</t>
  </si>
  <si>
    <t xml:space="preserve">Montana Budgetary, Accounting, and Reporting System </t>
  </si>
  <si>
    <t>TABLE OF CONTENTS</t>
  </si>
  <si>
    <t>Page i</t>
  </si>
  <si>
    <t>Page ii</t>
  </si>
  <si>
    <t>BUDGET CERTIFICATION</t>
  </si>
  <si>
    <t>set forth herein are complete and correct to the best of my knowledge and belief.</t>
  </si>
  <si>
    <t>CERTIFIED TAXABLE VALUATION FORM</t>
  </si>
  <si>
    <t>TABLE OF CONTENTS - Cont.</t>
  </si>
  <si>
    <t xml:space="preserve">Please Insert a copy of the Taxable Valuation Form </t>
  </si>
  <si>
    <t xml:space="preserve"> You received from the Department of Revenue </t>
  </si>
  <si>
    <t>Clerk of District Court</t>
  </si>
  <si>
    <t>Public Administrator</t>
  </si>
  <si>
    <t>BUDGET MESSAGE</t>
  </si>
  <si>
    <t>BUDGET PREPARATION INSTRUCTIONS</t>
  </si>
  <si>
    <t>A budget message should be inserted after the table of contents page. The budget message</t>
  </si>
  <si>
    <t>should be prepared by the chief executive of the governmental unit and explain in general terms</t>
  </si>
  <si>
    <t>the fiscal experience of the city/town/county during the past year, its present financial status,</t>
  </si>
  <si>
    <t>and recommendations regarding fiscal impacts and policies for the forthcoming budget year.</t>
  </si>
  <si>
    <t>A. General Fund</t>
  </si>
  <si>
    <t>Fund #1000</t>
  </si>
  <si>
    <t>Revenue by Source</t>
  </si>
  <si>
    <t>Expenditure Summary by</t>
  </si>
  <si>
    <t>Function, Activity and Object</t>
  </si>
  <si>
    <t>B. Special Revenue Funds</t>
  </si>
  <si>
    <t>Expenditures Summary by</t>
  </si>
  <si>
    <t>C. Debt Service Funds</t>
  </si>
  <si>
    <t>D. Capital Projects Funds</t>
  </si>
  <si>
    <t>E. Enterprise Funds</t>
  </si>
  <si>
    <t>F. Internal Service Funds</t>
  </si>
  <si>
    <t>G. Private Purpose Trust Funds</t>
  </si>
  <si>
    <t>H. Permanent Funds</t>
  </si>
  <si>
    <t>VOTED/PERMISSIVE LEVY</t>
  </si>
  <si>
    <t>*Column (3) Total Requirements must equal Column (8) Total Resources</t>
  </si>
  <si>
    <t>(11)=(4)-(1)+(7)</t>
  </si>
  <si>
    <t>(600-699)</t>
  </si>
  <si>
    <t xml:space="preserve">(600-699) </t>
  </si>
  <si>
    <t>Principal &amp;</t>
  </si>
  <si>
    <t>Interest</t>
  </si>
  <si>
    <t>Principal</t>
  </si>
  <si>
    <t>&amp; Interest</t>
  </si>
  <si>
    <t xml:space="preserve">                                                                                                                                                                                                                                                 </t>
  </si>
  <si>
    <t>*Total Revenues compared to Total Appropriations:</t>
  </si>
  <si>
    <t>Total Requirements compared to Total Resources</t>
  </si>
  <si>
    <t xml:space="preserve">         *if other than zero budget is not balanced</t>
  </si>
  <si>
    <t>Phone (406) 444-9101</t>
  </si>
  <si>
    <t xml:space="preserve">  Restricted</t>
  </si>
  <si>
    <t xml:space="preserve">     Restricted</t>
  </si>
  <si>
    <t>Updates:</t>
  </si>
  <si>
    <t>Page 9:</t>
  </si>
  <si>
    <t>Updated the wording for the types of levy to include on the page.</t>
  </si>
  <si>
    <t>Removed the floating mill column</t>
  </si>
  <si>
    <t>Updated the carry-forward formula from M22 included M20, 21</t>
  </si>
  <si>
    <t xml:space="preserve">Removed the language at the bottom of the page referring to </t>
  </si>
  <si>
    <t xml:space="preserve">    carry-forward mills</t>
  </si>
  <si>
    <t>Enterprise:</t>
  </si>
  <si>
    <t>Removed the reference to retained earnings</t>
  </si>
  <si>
    <t>Removed Obj 840 - Depreciation - contributed capital</t>
  </si>
  <si>
    <t>Changed reserve to restricted</t>
  </si>
  <si>
    <t>Pages 53-55:</t>
  </si>
  <si>
    <t>Locked the total requirement, total resources, total revenue columns</t>
  </si>
  <si>
    <t>Cover Page</t>
  </si>
  <si>
    <t>Version June 2016 1a:</t>
  </si>
  <si>
    <t>Removed "Office Use" and "Reviewed By" boxes.</t>
  </si>
  <si>
    <t>Changed revision date to 6/2016</t>
  </si>
  <si>
    <t>Version June 2016 1b:</t>
  </si>
  <si>
    <t>Page 9</t>
  </si>
  <si>
    <t>Coverpage</t>
  </si>
  <si>
    <t>added protection</t>
  </si>
  <si>
    <t>Protected columns A, E, G and M (formulas)</t>
  </si>
  <si>
    <t>Version July 2016 1c:</t>
  </si>
  <si>
    <t xml:space="preserve">had been completing this line.  </t>
  </si>
  <si>
    <t>Changed protection to allow formatting of cells, columns</t>
  </si>
  <si>
    <t>Page 31</t>
  </si>
  <si>
    <t>Added a formula from coverpage to the City/Town/County name</t>
  </si>
  <si>
    <t>Page 17</t>
  </si>
  <si>
    <t xml:space="preserve">Added a formula from coverpage to the City/Town/County name </t>
  </si>
  <si>
    <t>Pages 9, 53,54,55</t>
  </si>
  <si>
    <t>Removed protection from column 18 after calls, comments that entities</t>
  </si>
  <si>
    <t>Number of Mills levied</t>
  </si>
  <si>
    <t>Description</t>
  </si>
  <si>
    <t>2017 - 2018</t>
  </si>
  <si>
    <t>CARRY FORWARD MILLS AVAILABLE (May be levied in a subsequent year)</t>
  </si>
  <si>
    <t>CURRENT YEAR ACTUAL MILL LEVY</t>
  </si>
  <si>
    <t>%INCREASE (DECREASE) FROM PREVIOUS YEAR</t>
  </si>
  <si>
    <t>Enter Fund Name   (example: County Road Fund)</t>
  </si>
  <si>
    <t>Taxable Valuation/Mill Levy</t>
  </si>
  <si>
    <t>Ten-Year History and Analysis</t>
  </si>
  <si>
    <t>2018 - 2019</t>
  </si>
  <si>
    <t xml:space="preserve">Please Insert a copy of the  </t>
  </si>
  <si>
    <t>Approved Budget Resolution</t>
  </si>
  <si>
    <t>-1a-</t>
  </si>
  <si>
    <t>-1b-</t>
  </si>
  <si>
    <t xml:space="preserve">TAX REVENUES (Do not include Ad Valorem-Mill Levy)      </t>
  </si>
  <si>
    <t>TOTAL CURRENT YEAR AUTHORIZED MILL LEVY
 (Includes Prior Year Carry Forward Mills)</t>
  </si>
  <si>
    <t>Instructions</t>
  </si>
  <si>
    <t xml:space="preserve">Moved prior to the coverpage </t>
  </si>
  <si>
    <t>Table of contents</t>
  </si>
  <si>
    <t>Page 10</t>
  </si>
  <si>
    <t>Space for the mill levy form</t>
  </si>
  <si>
    <t>Updated the years and added directions</t>
  </si>
  <si>
    <t>Page 6 Calendar</t>
  </si>
  <si>
    <t>Added 15-10-305 - timing when C&amp;R needs to provide mills to DOR</t>
  </si>
  <si>
    <t>Page 53 Tax Levy Req</t>
  </si>
  <si>
    <t>Added a balance check column resources/req. &amp; cash reserves</t>
  </si>
  <si>
    <t>Added the cash reserve limits</t>
  </si>
  <si>
    <t>Page 54</t>
  </si>
  <si>
    <t>Added balance check column resources/req.</t>
  </si>
  <si>
    <t>Page 55</t>
  </si>
  <si>
    <t xml:space="preserve">              Voted/Permissive mills levied in the current fiscal year:</t>
  </si>
  <si>
    <t>TOTAL EXPENDITURES………………….............  ***</t>
  </si>
  <si>
    <r>
      <t xml:space="preserve">NOTE:  The analysis below includes only entity-wide levies subject to the limitations of Section 15-10-420, MCA </t>
    </r>
    <r>
      <rPr>
        <b/>
        <u/>
        <sz val="11"/>
        <rFont val="Calibri"/>
        <family val="2"/>
        <scheme val="minor"/>
      </rPr>
      <t xml:space="preserve">
</t>
    </r>
    <r>
      <rPr>
        <b/>
        <sz val="11"/>
        <rFont val="Calibri"/>
        <family val="2"/>
        <scheme val="minor"/>
      </rPr>
      <t xml:space="preserve">If applicable, a separate analysis is provided for levies subject to the limitations of Section 15-10-420, MCA that are authorized and actually imposed using a different taxable valuation. 
</t>
    </r>
    <r>
      <rPr>
        <b/>
        <u/>
        <sz val="11"/>
        <rFont val="Calibri"/>
        <family val="2"/>
        <scheme val="minor"/>
      </rPr>
      <t xml:space="preserve">
</t>
    </r>
    <r>
      <rPr>
        <b/>
        <sz val="11"/>
        <rFont val="Calibri"/>
        <family val="2"/>
        <scheme val="minor"/>
      </rPr>
      <t xml:space="preserve">Analyses contained in this report </t>
    </r>
    <r>
      <rPr>
        <b/>
        <u/>
        <sz val="11"/>
        <rFont val="Calibri"/>
        <family val="2"/>
        <scheme val="minor"/>
      </rPr>
      <t>do not include voted or permissive levies</t>
    </r>
    <r>
      <rPr>
        <b/>
        <sz val="11"/>
        <rFont val="Calibri"/>
        <family val="2"/>
        <scheme val="minor"/>
      </rPr>
      <t>. Voted and/or permissive mills levied in the current year are listed below.</t>
    </r>
  </si>
  <si>
    <r>
      <t>TAX REVENUE</t>
    </r>
    <r>
      <rPr>
        <sz val="12"/>
        <color indexed="8"/>
        <rFont val="Calibri"/>
        <family val="2"/>
        <scheme val="minor"/>
      </rPr>
      <t xml:space="preserve"> (Non-Levied Ad Valorem Taxes)</t>
    </r>
  </si>
  <si>
    <t>Appropriations</t>
  </si>
  <si>
    <t>(3) = (1) + (2)</t>
  </si>
  <si>
    <t>(7) = (5) + (6)</t>
  </si>
  <si>
    <t>(8) = (4) + (7)</t>
  </si>
  <si>
    <t>Changed the font to Calibri &amp; Cambria</t>
  </si>
  <si>
    <t>throughout document</t>
  </si>
  <si>
    <t>Updated for mill levy determination form</t>
  </si>
  <si>
    <t>Version 1 - March-April 2018</t>
  </si>
  <si>
    <t xml:space="preserve">       *if negative, appropriations exceed the revenues</t>
  </si>
  <si>
    <t>Balance check per fund:</t>
  </si>
  <si>
    <t>2019 - 2020</t>
  </si>
  <si>
    <r>
      <t>The Carry Forward in this column is</t>
    </r>
    <r>
      <rPr>
        <b/>
        <u/>
        <sz val="9"/>
        <color theme="1"/>
        <rFont val="Calibri"/>
        <family val="2"/>
        <scheme val="minor"/>
      </rPr>
      <t xml:space="preserve"> not cumulative</t>
    </r>
    <r>
      <rPr>
        <b/>
        <sz val="9"/>
        <color theme="1"/>
        <rFont val="Calibri"/>
        <family val="2"/>
        <scheme val="minor"/>
      </rPr>
      <t xml:space="preserve"> - the current fiscal year carry forward mills available are the full amount that may be levied in a subsequent year. These mills will be included in the next year's total authorized mill levy.</t>
    </r>
  </si>
  <si>
    <t>2019-2020 April 2019 - V1:</t>
  </si>
  <si>
    <t xml:space="preserve">Updated years; removed 2009-2010; added 2019-2020; </t>
  </si>
  <si>
    <t>1st year of carryforward 2017-2018</t>
  </si>
  <si>
    <t xml:space="preserve">revised carry-forward column when added year; </t>
  </si>
  <si>
    <t>Local Government Services Bureau</t>
  </si>
  <si>
    <t>Mitchell Building Room 255, PO Box 200547, Helena, Montana 59620-0547</t>
  </si>
  <si>
    <t>2020 - 2021</t>
  </si>
  <si>
    <t>2020-2021 - May 2020 - V1</t>
  </si>
  <si>
    <t>Print on two pages</t>
  </si>
  <si>
    <t>Date updated, added Bureau behind LGS</t>
  </si>
  <si>
    <t>Real</t>
  </si>
  <si>
    <t>Page 9 History</t>
  </si>
  <si>
    <t>added the carry-forward for 17-18 when moving the years up</t>
  </si>
  <si>
    <t>removed 2010-2011, added 2020-2021 for the 10 years</t>
  </si>
  <si>
    <t>"</t>
  </si>
  <si>
    <t>Added the FY2021 mill levy form</t>
  </si>
  <si>
    <t>replaced State Acctng Bureau with SFSD</t>
  </si>
  <si>
    <t>Personal</t>
  </si>
  <si>
    <t>Special Mobile</t>
  </si>
  <si>
    <t>Manufactured Homes</t>
  </si>
  <si>
    <t>Centrally Assessed</t>
  </si>
  <si>
    <t>Net &amp; Gross Proceeds</t>
  </si>
  <si>
    <t>LOCAL GOVERNMENT SERVICES BUREAU</t>
  </si>
  <si>
    <t>STATE FINANCIAL SERVICES DIVISION</t>
  </si>
  <si>
    <t>Local Government Services Bureau Portal</t>
  </si>
  <si>
    <t xml:space="preserve">  Lease Revenues</t>
  </si>
  <si>
    <t xml:space="preserve">  Rents</t>
  </si>
  <si>
    <t xml:space="preserve">  Lease Interest Income</t>
  </si>
  <si>
    <t>2021-2022 - May 2021 - V1</t>
  </si>
  <si>
    <t>removed 20110-2012, added 2021-2022 for the 10 years</t>
  </si>
  <si>
    <t>"  "   "</t>
  </si>
  <si>
    <t>Page 16</t>
  </si>
  <si>
    <t>Added leases revenue &amp; lease interest income - GASB 87</t>
  </si>
  <si>
    <t>2021 - 2022</t>
  </si>
  <si>
    <t>LONG-TERM OBLIGATIONS SUPPLEMENT SCHEDULE</t>
  </si>
  <si>
    <t>LOANS, CONTRACTS, NOTES, GENERAL OBLIGATION BONDS, LEASES ETC.</t>
  </si>
  <si>
    <t>LOANS, CONTRACTS, NOTES, LEASES, ETC.</t>
  </si>
  <si>
    <t xml:space="preserve">    Inception of Lease Agreement</t>
  </si>
  <si>
    <t>on _______________________, 20__; and that all financial data and other information</t>
  </si>
  <si>
    <t>ENTITY-WIDE TAXABLE VALUATION</t>
  </si>
  <si>
    <t xml:space="preserve"> TAXABLE VALUATION</t>
  </si>
  <si>
    <t>FY's 2012-2013 through 2016-2017 enter number of mills from prior year budget-page 9.                                                                             FY's 2017-2018 and forward enter number of mills from line (14) of the applicable Mill Levy Determination Form.</t>
  </si>
  <si>
    <t>FY's 2012-2013 through 2016-2017 enter number of mills from prior year budget - page 9.                                               FY's 2017-2018 &amp; forward enter number of mills from line (16) of the applicable Mill Levy Determination Form.</t>
  </si>
  <si>
    <t xml:space="preserve">Mill Levy determination form inflactionary factor updated to .93% </t>
  </si>
  <si>
    <t>2022 - 2023</t>
  </si>
  <si>
    <t>http://svc.mt.gov/dor/property/cov</t>
  </si>
  <si>
    <t>Entity-wide</t>
  </si>
  <si>
    <t>2022-2023 - May 2022 - V1</t>
  </si>
  <si>
    <t>Permissive levy</t>
  </si>
  <si>
    <t>Added FY2023 mill levy determination form</t>
  </si>
  <si>
    <t>removed 2012-2013, added 2022-2023 for the 10 years</t>
  </si>
  <si>
    <t>Page 10 - Mill Levy</t>
  </si>
  <si>
    <t>Changed the wording on the budget year to eligible workers employed on July 1st</t>
  </si>
  <si>
    <t>Page 56 - Tax Values</t>
  </si>
  <si>
    <t>Revised the link to DOR</t>
  </si>
  <si>
    <t xml:space="preserve">    Interest and Principal Payments - Leases</t>
  </si>
  <si>
    <t xml:space="preserve">    Interest and Principal Payments </t>
  </si>
  <si>
    <t xml:space="preserve">  Depreciation/Amortization </t>
  </si>
  <si>
    <t>STATEMENT OF TAX LEVY/LEVIES</t>
  </si>
  <si>
    <t>Please Insert a Statement of Tax Levies</t>
  </si>
  <si>
    <t>2022-2023-August 2022-V.2</t>
  </si>
  <si>
    <t>Page 10 a &amp; b</t>
  </si>
  <si>
    <t>Removed the mill levy determination form &amp; permissive levy form</t>
  </si>
  <si>
    <t>Page 10 revised</t>
  </si>
  <si>
    <t>Request a statement of mill levies rather than the forms</t>
  </si>
  <si>
    <t>Removed reference to the mill levy determination form and added statement of levies</t>
  </si>
  <si>
    <t>2023 - 2024</t>
  </si>
  <si>
    <t>2023-2024-April-2023-V1</t>
  </si>
  <si>
    <t>removed 2013-2014, added 2023-2024 for the 10 years</t>
  </si>
  <si>
    <t>2024 - 2025</t>
  </si>
  <si>
    <t>Updated FYE to 6/30/2025</t>
  </si>
  <si>
    <t>Updated FY to be 2015-2025 for the 10 years</t>
  </si>
  <si>
    <t>1: The Budget Packet must be submitted in PDF format.</t>
  </si>
  <si>
    <t>Budget Message</t>
  </si>
  <si>
    <t>-10-</t>
  </si>
  <si>
    <t>-16-</t>
  </si>
  <si>
    <t>-15-</t>
  </si>
  <si>
    <t>**Total shown here should be the total from page 15.</t>
  </si>
  <si>
    <t>*Total shown here should be the total from page 19.</t>
  </si>
  <si>
    <t>Form Prescribed by Department of Administration</t>
  </si>
  <si>
    <t xml:space="preserve">2: Pages 53, 54, and 55 must be submitted as a separate Excel document. </t>
  </si>
  <si>
    <t>Submit the budget through the LGSB Local Government Entity Portal.</t>
  </si>
  <si>
    <t>Final  Budget</t>
  </si>
  <si>
    <t>EntityName</t>
  </si>
  <si>
    <t>Anaconda-Deer Lodge County</t>
  </si>
  <si>
    <t>Beaverhead County</t>
  </si>
  <si>
    <t>Big Horn County</t>
  </si>
  <si>
    <t>Blaine County</t>
  </si>
  <si>
    <t>Broadwater County</t>
  </si>
  <si>
    <t>Butte-Silver Bow County</t>
  </si>
  <si>
    <t>Carbon County</t>
  </si>
  <si>
    <t>Carter County</t>
  </si>
  <si>
    <t>Cascade County</t>
  </si>
  <si>
    <t>Chouteau County</t>
  </si>
  <si>
    <t>Custer County</t>
  </si>
  <si>
    <t>Daniels County</t>
  </si>
  <si>
    <t>Dawson County</t>
  </si>
  <si>
    <t>Fallon County</t>
  </si>
  <si>
    <t>Fergus County</t>
  </si>
  <si>
    <t>Flathead County</t>
  </si>
  <si>
    <t>Gallatin County</t>
  </si>
  <si>
    <t>Garfield County</t>
  </si>
  <si>
    <t>Glacier County</t>
  </si>
  <si>
    <t>Golden Valley County</t>
  </si>
  <si>
    <t>Granite County</t>
  </si>
  <si>
    <t>Hill County</t>
  </si>
  <si>
    <t>Jefferson County</t>
  </si>
  <si>
    <t>Judith Basin County</t>
  </si>
  <si>
    <t>Lake County</t>
  </si>
  <si>
    <t>Lewis &amp; Clark County</t>
  </si>
  <si>
    <t>Liberty County</t>
  </si>
  <si>
    <t>Lincoln County</t>
  </si>
  <si>
    <t>Madison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</si>
  <si>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</si>
  <si>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</si>
  <si>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</si>
  <si>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</si>
  <si>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</si>
  <si>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</si>
  <si>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</si>
  <si>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</si>
  <si>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</si>
  <si>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</si>
  <si>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</si>
  <si>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</si>
  <si>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</si>
  <si>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</si>
  <si>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</si>
  <si>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</si>
  <si>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</si>
  <si>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</si>
  <si>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Stillwater County</t>
  </si>
  <si>
    <t>Sweet Grass County</t>
  </si>
  <si>
    <t>Teton County</t>
  </si>
  <si>
    <t>Toole County</t>
  </si>
  <si>
    <t>Treasure County</t>
  </si>
  <si>
    <t>Valley County</t>
  </si>
  <si>
    <t>Wheatland County</t>
  </si>
  <si>
    <t>Wibaux County</t>
  </si>
  <si>
    <t>Yellowstone County</t>
  </si>
  <si>
    <t>City of Baker</t>
  </si>
  <si>
    <t>City of Belgrade</t>
  </si>
  <si>
    <t>City of Big Timber</t>
  </si>
  <si>
    <t>City of Billings</t>
  </si>
  <si>
    <t>City of Boulder</t>
  </si>
  <si>
    <t>City of Bozeman</t>
  </si>
  <si>
    <t>City of Chinook</t>
  </si>
  <si>
    <t>City of Choteau</t>
  </si>
  <si>
    <t>City of Colstrip</t>
  </si>
  <si>
    <t>City of Columbia Falls</t>
  </si>
  <si>
    <t>City of Columbus</t>
  </si>
  <si>
    <t>City of Conrad</t>
  </si>
  <si>
    <t>City of Cut Bank</t>
  </si>
  <si>
    <t>City of Deer Lodge</t>
  </si>
  <si>
    <t>City of Dillon</t>
  </si>
  <si>
    <t>City of East Helena</t>
  </si>
  <si>
    <t>City of Forsyth</t>
  </si>
  <si>
    <t>City of Fort Benton</t>
  </si>
  <si>
    <t>City of Glasgow</t>
  </si>
  <si>
    <t>City of Glendive</t>
  </si>
  <si>
    <t>City of Great Falls</t>
  </si>
  <si>
    <t>City of Hamilton</t>
  </si>
  <si>
    <t>City of Hardin</t>
  </si>
  <si>
    <t>City of Harlem</t>
  </si>
  <si>
    <t>City of Harlowton</t>
  </si>
  <si>
    <t>City of Havre</t>
  </si>
  <si>
    <t>City of Helena</t>
  </si>
  <si>
    <t>City of Kalispell</t>
  </si>
  <si>
    <t>City of Laurel</t>
  </si>
  <si>
    <t>City of Lewistown</t>
  </si>
  <si>
    <t>City of Libby</t>
  </si>
  <si>
    <t>City of Livingston</t>
  </si>
  <si>
    <t>City of Malta</t>
  </si>
  <si>
    <t>City of Miles City</t>
  </si>
  <si>
    <t>City of Missoula</t>
  </si>
  <si>
    <t>City of Plentywood</t>
  </si>
  <si>
    <t>City of Polson</t>
  </si>
  <si>
    <t>City of Poplar</t>
  </si>
  <si>
    <t>City of Red Lodge</t>
  </si>
  <si>
    <t>City of Ronan</t>
  </si>
  <si>
    <t>City of Roundup</t>
  </si>
  <si>
    <t>City of Scobey</t>
  </si>
  <si>
    <t>City of Shelby</t>
  </si>
  <si>
    <t>City of Sidney</t>
  </si>
  <si>
    <t>City of Thompson Falls</t>
  </si>
  <si>
    <t>City of Three Forks</t>
  </si>
  <si>
    <t>City of Townsend</t>
  </si>
  <si>
    <t>City of Troy</t>
  </si>
  <si>
    <t>City of White Sulphur Springs</t>
  </si>
  <si>
    <t>City of Whitefish</t>
  </si>
  <si>
    <t>City of Wolf Point</t>
  </si>
  <si>
    <t>Town of Alberton</t>
  </si>
  <si>
    <t>Town of Bainville</t>
  </si>
  <si>
    <t>Town of Bearcreek</t>
  </si>
  <si>
    <t>Town of Belt</t>
  </si>
  <si>
    <t>Town of Big Sandy</t>
  </si>
  <si>
    <t>Town of Bridger</t>
  </si>
  <si>
    <t>Town of Broadus</t>
  </si>
  <si>
    <t>Town of Broadview</t>
  </si>
  <si>
    <t>Town of Cascade</t>
  </si>
  <si>
    <t>Town of Chester</t>
  </si>
  <si>
    <t>Town of Circle</t>
  </si>
  <si>
    <t>Town of Clyde Park</t>
  </si>
  <si>
    <t>Town of Culbertson</t>
  </si>
  <si>
    <t>Town of Darby</t>
  </si>
  <si>
    <t>Town of Denton</t>
  </si>
  <si>
    <t>Town of Dodson</t>
  </si>
  <si>
    <t>Town of Drummond</t>
  </si>
  <si>
    <t>Town of Dutton</t>
  </si>
  <si>
    <t>Town of Ekalaka</t>
  </si>
  <si>
    <t>Town of Ennis</t>
  </si>
  <si>
    <t>Town of Eureka</t>
  </si>
  <si>
    <t>Town of Fairfield</t>
  </si>
  <si>
    <t>Town of Fairview</t>
  </si>
  <si>
    <t>Town of Flaxville</t>
  </si>
  <si>
    <t>Town of Fort Peck</t>
  </si>
  <si>
    <t>Town of Froid</t>
  </si>
  <si>
    <t>Town of Fromberg</t>
  </si>
  <si>
    <t>Town of Geraldine</t>
  </si>
  <si>
    <t>Town of Grass Range</t>
  </si>
  <si>
    <t>Town of Hingham</t>
  </si>
  <si>
    <t>Town of Hobson</t>
  </si>
  <si>
    <t>Town of Hot Springs</t>
  </si>
  <si>
    <t>Town of Hysham</t>
  </si>
  <si>
    <t>Town of Ismay</t>
  </si>
  <si>
    <t>Town of Joliet</t>
  </si>
  <si>
    <t>Town of Jordan</t>
  </si>
  <si>
    <t>Town of Judith Gap</t>
  </si>
  <si>
    <t>Town of Kevin</t>
  </si>
  <si>
    <t>Town of Lavina</t>
  </si>
  <si>
    <t>Town of Lima</t>
  </si>
  <si>
    <t>Town of Lodge Grass</t>
  </si>
  <si>
    <t>Town of Manhattan</t>
  </si>
  <si>
    <t>Town of Medicine Lake</t>
  </si>
  <si>
    <t>Town of Melstone</t>
  </si>
  <si>
    <t>Town of Moore</t>
  </si>
  <si>
    <t>Town of Nashua</t>
  </si>
  <si>
    <t>Town of Neihart</t>
  </si>
  <si>
    <t>Town of Opheim</t>
  </si>
  <si>
    <t>Town of Outlook</t>
  </si>
  <si>
    <t>Town of Philipsburg</t>
  </si>
  <si>
    <t>Town of Pinesdale</t>
  </si>
  <si>
    <t>Town of Plains</t>
  </si>
  <si>
    <t>Town of Plevna</t>
  </si>
  <si>
    <t>Town of Rexford</t>
  </si>
  <si>
    <t>Town of Richey</t>
  </si>
  <si>
    <t>Town of Ryegate</t>
  </si>
  <si>
    <t>Town of Saco</t>
  </si>
  <si>
    <t>Town of Sheridan</t>
  </si>
  <si>
    <t>Town of St. Ignatius</t>
  </si>
  <si>
    <t>Town of Stanford</t>
  </si>
  <si>
    <t>Town of Stevensville</t>
  </si>
  <si>
    <t>Town of Sunburst</t>
  </si>
  <si>
    <t>Town of Superior</t>
  </si>
  <si>
    <t>Town of Terry</t>
  </si>
  <si>
    <t>Town of Twin Bridges</t>
  </si>
  <si>
    <t>Town of Valier</t>
  </si>
  <si>
    <t>Town of Virginia City</t>
  </si>
  <si>
    <t>Town of Walkerville</t>
  </si>
  <si>
    <t>Town of West Yellowstone</t>
  </si>
  <si>
    <t>Town of Westby</t>
  </si>
  <si>
    <t>Town of Whitehall</t>
  </si>
  <si>
    <t>Town of Wibaux</t>
  </si>
  <si>
    <t>Town of Winifred</t>
  </si>
  <si>
    <t>Town of Winnett</t>
  </si>
  <si>
    <t>Counties:</t>
  </si>
  <si>
    <t>Cities:</t>
  </si>
  <si>
    <t>Towns:</t>
  </si>
  <si>
    <t>Printed Name ________________________________</t>
  </si>
  <si>
    <t xml:space="preserve">Signed ______________________________________ </t>
  </si>
  <si>
    <t>Date _____________________</t>
  </si>
  <si>
    <t>Title _____________________</t>
  </si>
  <si>
    <t>AND</t>
  </si>
  <si>
    <t>2025 - 2026</t>
  </si>
  <si>
    <t>ENTITY INFORMATION ON COVERPAGE</t>
  </si>
  <si>
    <t>ENTITY BUDGET INFORMATION</t>
  </si>
  <si>
    <t>Budget Message:</t>
  </si>
  <si>
    <t>A budget message should be inserted after the table of contents page. The budget message should be prepared by the chief executive of the governmental unit and explain in general terms the fiscal experience of the city/town/county during the past year, its present financial status, and recommendations regarding fiscal impacts and policies for the forthcoming budget year.</t>
  </si>
  <si>
    <t>Along with the Budget Message, Please include the following:</t>
  </si>
  <si>
    <t>Department of Revenue Certified Taxable Valuation Form</t>
  </si>
  <si>
    <t>Detailed expenditure worksheets are provided  for the General Fund. These worksheets allow for budgeting by activity and object. The worksheets should be summarized by activity and then entered in the Expenditure by Function and Activity sheets. These sheets should also contain the previous year's expenditure data for comparison purposes.</t>
  </si>
  <si>
    <t>The final budget expenditures from these pages should then be transferred to the appropriations column of the Tax Levy Requirements Schedule showing the mill levy by fund. (Page 53 and Page 54)</t>
  </si>
  <si>
    <t>Expenditure summaries listing usual activities and revenue summaries listing usual sources have been provided for the most commonly found Special Revenue Funds.</t>
  </si>
  <si>
    <t xml:space="preserve">Any activities or sources not found should be added in the blank spaces provided. </t>
  </si>
  <si>
    <t>Several blank pages are also provided for adding any additional Special Revenue Funds.</t>
  </si>
  <si>
    <t>If you need additional special revenue pages click on the bottom tab and copy the page.</t>
  </si>
  <si>
    <t>OTHER FUND TYPES</t>
  </si>
  <si>
    <t xml:space="preserve">Summaries are provided for all other fund types. These summaries are laid out to include the funds within each of these categories on one page. </t>
  </si>
  <si>
    <t xml:space="preserve">If the funding source is a Non-Voted or a Voted Tax Levy, these funds should be included on Page 53 or 54. </t>
  </si>
  <si>
    <t>If the funding source is a Non-Levied Fund, these funds should be included on Page 55.</t>
  </si>
  <si>
    <t>LEVY AND NON-LEVY REQUIREMENT PAGES</t>
  </si>
  <si>
    <t>Levied Funds - Pages 53 and 54</t>
  </si>
  <si>
    <t>Non-Levied Funds - Page 55</t>
  </si>
  <si>
    <t xml:space="preserve">Verify that the Budget Certification Page is completed and dated. </t>
  </si>
  <si>
    <t>Taxable Valuation/Mill Levy History</t>
  </si>
  <si>
    <t>Tax Levy Requirement Schedules (Pages 53 and 54)</t>
  </si>
  <si>
    <t>Non-Levied Summary Schedule (Page 55)</t>
  </si>
  <si>
    <t>Reports will not be accepted without these pages</t>
  </si>
  <si>
    <t>If any sheets were not applicable, hide them by:</t>
  </si>
  <si>
    <t>Clicking on the bottom tab and selecting Hide</t>
  </si>
  <si>
    <t>A REGISTERED PORTAL USER MUST UPLOAD BUDGET AND PAGES 53-55. DO NOT ATTEMPT TO UPLOAD WITHOUT REGISTERING.</t>
  </si>
  <si>
    <t>Livestock Licensing Fees and Special Assessment Funds that do not include funds from tax revenues should be included on Page 55.</t>
  </si>
  <si>
    <t>APPROVED BUDGET RESOLUTION:</t>
  </si>
  <si>
    <t>Budget Message…...........................................................................................................................</t>
  </si>
  <si>
    <t>Budget Certification…......................................................................................................................</t>
  </si>
  <si>
    <t>Approved Budget Resolution…........................................................................................................</t>
  </si>
  <si>
    <t>Department of Revenue Taxable Valuation Form…........................................................................</t>
  </si>
  <si>
    <t>Taxable Valuation/Mill Levy 10-year History and Analysis…..........................................................</t>
  </si>
  <si>
    <t>Statement of Mill Levy/Levies for Current Fiscal Year….................................................................</t>
  </si>
  <si>
    <t>General Funds (1000)…...................................................................................................................</t>
  </si>
  <si>
    <t>Summary of Revenues by Source…............................................................................................</t>
  </si>
  <si>
    <t>Summary of Expenditures by Function/Activity…......................................................................</t>
  </si>
  <si>
    <t>District Court Supplemental Schedule…....................................................................................</t>
  </si>
  <si>
    <t>Debt Obligations – Supplemental Schedule…...........................................................................</t>
  </si>
  <si>
    <t>Special Revenue Funds (2000)…......................................................................................................</t>
  </si>
  <si>
    <t>Summary of Appropriations by Fund and Object…....................................................................</t>
  </si>
  <si>
    <t>Road Fund (2110) – Revenues by Source/Expenditures by Function….....................................</t>
  </si>
  <si>
    <t>Bridge Fund (2130) – Revenues by Source/Expenditures by Function…...................................</t>
  </si>
  <si>
    <t>District Court Fund (2180) – Revenues by Source/Expenditures by Function…........................</t>
  </si>
  <si>
    <t>Other Levied Funds – Revenues by Source/Expenditures by Function…...................................</t>
  </si>
  <si>
    <t>Special Assessment Funds – Revenues by Source/Expenditures by Function….......................</t>
  </si>
  <si>
    <t>Non Levied Funds – Revenues by Source/Expenditures by Function….....................................</t>
  </si>
  <si>
    <t>Debt Obligations Supplemental Schedule…..............................................................................</t>
  </si>
  <si>
    <t>Debt Service Funds (3000)…............................................................................................................</t>
  </si>
  <si>
    <t>Debt Service Budget Summary…................................................................................................</t>
  </si>
  <si>
    <t>Capital Projects Funds (4000)….......................................................................................................</t>
  </si>
  <si>
    <t>Capital Projects Budget Summary…..........................................................................................</t>
  </si>
  <si>
    <t>Enterprise Funds (5000)…................................................................................................................</t>
  </si>
  <si>
    <t>Hospital/Nursing Home – Budget Summary…...........................................................................</t>
  </si>
  <si>
    <t>Water Operating – Budget Summary…......................................................................................</t>
  </si>
  <si>
    <t>Sewer Operating – Budget Summary…......................................................................................</t>
  </si>
  <si>
    <t>Solid Waste – Budget Summary…..............................................................................................</t>
  </si>
  <si>
    <t>Other Enterprise – Budget Summary…......................................................................................</t>
  </si>
  <si>
    <t>Capital Expenditures Supplement-Detail (Water and Sewer)…................................................</t>
  </si>
  <si>
    <t>Capital Expenditures Supplement-Detail (Other than Water and Sewer)…..............................</t>
  </si>
  <si>
    <t>Internal Service Funds (6000)….......................................................................................................</t>
  </si>
  <si>
    <t>Internal Service Fund Budget Summary…..................................................................................</t>
  </si>
  <si>
    <t>Private Purpose Trust Funds (7000)…..............................................................................................</t>
  </si>
  <si>
    <t>Private Purpose Trust Funds - Revenues by Source/Expenditures by Function…......................</t>
  </si>
  <si>
    <t>Permanent Funds (8000)…...............................................................................................................</t>
  </si>
  <si>
    <t>Permanent Funds - Revenues by Source/Expenditures by Function….......................................</t>
  </si>
  <si>
    <t>Tax Levy Requirement Pages Instructions…....................................................................................</t>
  </si>
  <si>
    <t>FY2026-V1</t>
  </si>
  <si>
    <t>J.Plaggemeyer</t>
  </si>
  <si>
    <t>Budget Instructions</t>
  </si>
  <si>
    <t>Revamped and added more language about Pages 53-55</t>
  </si>
  <si>
    <t>Updated to populate Entity and FY info throughout workbook</t>
  </si>
  <si>
    <t>Budget Cert</t>
  </si>
  <si>
    <t>Revamped to have two signors and printed name and role</t>
  </si>
  <si>
    <t>Table of Contents</t>
  </si>
  <si>
    <t xml:space="preserve">Reordered </t>
  </si>
  <si>
    <t>Pages53-55</t>
  </si>
  <si>
    <t>Swapped old version with new design for public disclosure</t>
  </si>
  <si>
    <t>Entity Type:</t>
  </si>
  <si>
    <t>Entity Name:</t>
  </si>
  <si>
    <t>Entity Number:</t>
  </si>
  <si>
    <t>Fiscal Year:</t>
  </si>
  <si>
    <t>PAGE 53</t>
  </si>
  <si>
    <t>Assessed/Market Valuation:</t>
  </si>
  <si>
    <t>Taxable Valuation Less TIF Incremental Value:</t>
  </si>
  <si>
    <t>(2) = (8) - (1)</t>
  </si>
  <si>
    <t>Total Requirements minus Total Resources; Should equal 0</t>
  </si>
  <si>
    <t>Budgeted Cash Reserve Limit Percentage - See Instructions for details</t>
  </si>
  <si>
    <t>Entity Type</t>
  </si>
  <si>
    <t>Entity Name</t>
  </si>
  <si>
    <t>Entity Number</t>
  </si>
  <si>
    <t>Fiscal Year</t>
  </si>
  <si>
    <t>Fund #</t>
  </si>
  <si>
    <t>Budgeted Cash Reserve</t>
  </si>
  <si>
    <t>Total Requirements</t>
  </si>
  <si>
    <t>Cash Available</t>
  </si>
  <si>
    <t>Non-Tax Revenues</t>
  </si>
  <si>
    <t>Property Tax Revenues</t>
  </si>
  <si>
    <t>Total Revenues</t>
  </si>
  <si>
    <t>Total Resources</t>
  </si>
  <si>
    <t>Assessed/Market Valuation</t>
  </si>
  <si>
    <t>Taxable Valuation Less</t>
  </si>
  <si>
    <t>One Mill Yields</t>
  </si>
  <si>
    <t>Mill Levy</t>
  </si>
  <si>
    <t>Mill Type</t>
  </si>
  <si>
    <t>Sunset Year</t>
  </si>
  <si>
    <t>Years Remaining</t>
  </si>
  <si>
    <t>Estimated Ending Cash Balance</t>
  </si>
  <si>
    <t>(2) = (6) - (1)</t>
  </si>
  <si>
    <t>(6) = (4)+(5)</t>
  </si>
  <si>
    <t>(7)=(4)-(1)+(5)</t>
  </si>
  <si>
    <t>EntityType</t>
  </si>
  <si>
    <t>EntityNumber</t>
  </si>
  <si>
    <t>TAX LEVY REQUIREMENTS SCHEDULES</t>
  </si>
  <si>
    <t>SELECT ENTITY NAME</t>
  </si>
  <si>
    <t>COUNTIES</t>
  </si>
  <si>
    <t>011201</t>
  </si>
  <si>
    <t>010101</t>
  </si>
  <si>
    <t>010201</t>
  </si>
  <si>
    <t>010301</t>
  </si>
  <si>
    <t>010401</t>
  </si>
  <si>
    <t>014701</t>
  </si>
  <si>
    <t>010501</t>
  </si>
  <si>
    <t>010601</t>
  </si>
  <si>
    <t>010701</t>
  </si>
  <si>
    <t>010801</t>
  </si>
  <si>
    <t>010901</t>
  </si>
  <si>
    <t xml:space="preserve">Contact LGSB at LGSBHelp@mt.gov or 406-444-9101 if you need assistance. </t>
  </si>
  <si>
    <t>011001</t>
  </si>
  <si>
    <t>011101</t>
  </si>
  <si>
    <t>Instructions for all Tax Levy Requirement Schedule Pages</t>
  </si>
  <si>
    <t>011301</t>
  </si>
  <si>
    <t xml:space="preserve">The Format of each page is locked except for the WHITE fields. </t>
  </si>
  <si>
    <t>011401</t>
  </si>
  <si>
    <t>Do not try to change any other fields or unlock this document.</t>
  </si>
  <si>
    <t>011501</t>
  </si>
  <si>
    <t>ONLY ENTER FUNDS THAT HAVE LEVIES ON PAGES 53 AND 54.</t>
  </si>
  <si>
    <t>011601</t>
  </si>
  <si>
    <t>Funds without levies should be on Page 55- Non-Levied Funds</t>
  </si>
  <si>
    <t>011701</t>
  </si>
  <si>
    <t>011801</t>
  </si>
  <si>
    <t>011901</t>
  </si>
  <si>
    <t>012001</t>
  </si>
  <si>
    <t>012101</t>
  </si>
  <si>
    <t>012201</t>
  </si>
  <si>
    <t>012301</t>
  </si>
  <si>
    <t>012401</t>
  </si>
  <si>
    <t>012501</t>
  </si>
  <si>
    <t>On pages 53 and 54, only enter funds that are associated with a single levy.</t>
  </si>
  <si>
    <t>012601</t>
  </si>
  <si>
    <t>012701</t>
  </si>
  <si>
    <t>012801</t>
  </si>
  <si>
    <t>If the entity has more than one Non-Voted (Page 53) or Voted (Page 54) Levy, make a copy by:</t>
  </si>
  <si>
    <t>012901</t>
  </si>
  <si>
    <t>Right Click the sheet tab at the bottom</t>
  </si>
  <si>
    <t>013001</t>
  </si>
  <si>
    <t>Select "Move or Copy"</t>
  </si>
  <si>
    <t>013101</t>
  </si>
  <si>
    <t>Then check the "Create a copy" box and click ok.</t>
  </si>
  <si>
    <t>013201</t>
  </si>
  <si>
    <t>If additional fields are needed for a single levy, please contact LGSB.</t>
  </si>
  <si>
    <t>013301</t>
  </si>
  <si>
    <t>Additional fields on Page 55 can also be provided by contacting LGSB.</t>
  </si>
  <si>
    <t>013401</t>
  </si>
  <si>
    <t>013501</t>
  </si>
  <si>
    <t>The color coding for fields on each page is as follows:</t>
  </si>
  <si>
    <t>013601</t>
  </si>
  <si>
    <t>013701</t>
  </si>
  <si>
    <t>WHITE</t>
  </si>
  <si>
    <t>Unlocked fields that should be filled out.</t>
  </si>
  <si>
    <t>013801</t>
  </si>
  <si>
    <t>*Fund# is limited to 4 digit numbers (BARS)</t>
  </si>
  <si>
    <t>013901</t>
  </si>
  <si>
    <t>014001</t>
  </si>
  <si>
    <t>LIGHT GREEN</t>
  </si>
  <si>
    <t>014101</t>
  </si>
  <si>
    <t>014201</t>
  </si>
  <si>
    <t>014301</t>
  </si>
  <si>
    <t>YELLOWISH GREEN</t>
  </si>
  <si>
    <t>Drop down option for Mill Types on page 54</t>
  </si>
  <si>
    <t>014401</t>
  </si>
  <si>
    <t>Page 54 is for Voted or Permissive Levies only.</t>
  </si>
  <si>
    <t>014501</t>
  </si>
  <si>
    <t>014601</t>
  </si>
  <si>
    <t>Page Specific Instructions</t>
  </si>
  <si>
    <t>014801</t>
  </si>
  <si>
    <t>Page 53 - Non-Voted Levy and Page 54 - Voted/Permissive Levy</t>
  </si>
  <si>
    <t>014901</t>
  </si>
  <si>
    <t>REMINDER:</t>
  </si>
  <si>
    <t xml:space="preserve">If there is NO MILL LEVY for a fund, it does not go on Page 53 or Page 54. </t>
  </si>
  <si>
    <t>015001</t>
  </si>
  <si>
    <t>Please enter all non-levied funds on Page 55.</t>
  </si>
  <si>
    <t>015101</t>
  </si>
  <si>
    <t>015201</t>
  </si>
  <si>
    <t>015301</t>
  </si>
  <si>
    <t>Page 54 - Voted/Permissive Levy</t>
  </si>
  <si>
    <t>015401</t>
  </si>
  <si>
    <t>Mill Type for Pg 54 should be Voted or Permissive.</t>
  </si>
  <si>
    <t>015501</t>
  </si>
  <si>
    <t>License Fees (such as Predator Livestock fees) should be entered on Page 55</t>
  </si>
  <si>
    <t>015601</t>
  </si>
  <si>
    <t xml:space="preserve">For Voted Levies that were approved for a specific amount of time, enter the year the levy can no longer be assessed in the Sunset Year field </t>
  </si>
  <si>
    <t>CITIES</t>
  </si>
  <si>
    <t>021301</t>
  </si>
  <si>
    <t>021601</t>
  </si>
  <si>
    <t>FUNDS WITHOUT SUNSET YEARS SHOULD BE LEFT BLANK</t>
  </si>
  <si>
    <t>024901</t>
  </si>
  <si>
    <t xml:space="preserve">Years Remaining will be calculated using the Current Fiscal Year. </t>
  </si>
  <si>
    <t>025601</t>
  </si>
  <si>
    <t>Sunset year must be entered in YYYY format</t>
  </si>
  <si>
    <t>022201</t>
  </si>
  <si>
    <t>021602</t>
  </si>
  <si>
    <t>Calculated Fields</t>
  </si>
  <si>
    <t>020301</t>
  </si>
  <si>
    <t>The following fields are calculated by the equation that follows:</t>
  </si>
  <si>
    <t>025001</t>
  </si>
  <si>
    <t>024402</t>
  </si>
  <si>
    <t>021501</t>
  </si>
  <si>
    <t>024801</t>
  </si>
  <si>
    <t>023701</t>
  </si>
  <si>
    <t>021802</t>
  </si>
  <si>
    <t>023901</t>
  </si>
  <si>
    <t>020101</t>
  </si>
  <si>
    <t>Balance Checks</t>
  </si>
  <si>
    <t>022501</t>
  </si>
  <si>
    <t>For each fund the following information should be true:</t>
  </si>
  <si>
    <t>024401</t>
  </si>
  <si>
    <t>Total Requirements must be equal to Total Resources for a balanced budget.</t>
  </si>
  <si>
    <t>020802</t>
  </si>
  <si>
    <t>Budgeted Cash Reserves cannot be a negative.</t>
  </si>
  <si>
    <t>025302</t>
  </si>
  <si>
    <t>Maximum levels of cash reserves allowed is as follows:</t>
  </si>
  <si>
    <t>021101</t>
  </si>
  <si>
    <t>County Cash Reserves must not exceed 33 1/3% of Appropriations</t>
  </si>
  <si>
    <t>020703</t>
  </si>
  <si>
    <t>City/Towns Cash Reserves must not exceed 50% of Appropriations</t>
  </si>
  <si>
    <t>024102</t>
  </si>
  <si>
    <t>7-6-4034 MCA</t>
  </si>
  <si>
    <t>020201</t>
  </si>
  <si>
    <t>020302</t>
  </si>
  <si>
    <t>025401</t>
  </si>
  <si>
    <t>022101</t>
  </si>
  <si>
    <t>022502</t>
  </si>
  <si>
    <t>021502</t>
  </si>
  <si>
    <t>025603</t>
  </si>
  <si>
    <t>021403</t>
  </si>
  <si>
    <t>022702</t>
  </si>
  <si>
    <t>023402</t>
  </si>
  <si>
    <t>023602</t>
  </si>
  <si>
    <t>020902</t>
  </si>
  <si>
    <t>023201</t>
  </si>
  <si>
    <t>024603</t>
  </si>
  <si>
    <t>022401</t>
  </si>
  <si>
    <t>024305</t>
  </si>
  <si>
    <t>020505</t>
  </si>
  <si>
    <t>022402</t>
  </si>
  <si>
    <t>023302</t>
  </si>
  <si>
    <t>021002</t>
  </si>
  <si>
    <t>025102</t>
  </si>
  <si>
    <t>024202</t>
  </si>
  <si>
    <t>024503</t>
  </si>
  <si>
    <t>021604</t>
  </si>
  <si>
    <t>020401</t>
  </si>
  <si>
    <t>022704</t>
  </si>
  <si>
    <t>023001</t>
  </si>
  <si>
    <t>021503</t>
  </si>
  <si>
    <t>024306</t>
  </si>
  <si>
    <t>TOWNS</t>
  </si>
  <si>
    <t>023101</t>
  </si>
  <si>
    <t>024301</t>
  </si>
  <si>
    <t>020501</t>
  </si>
  <si>
    <t>020701</t>
  </si>
  <si>
    <t>020801</t>
  </si>
  <si>
    <t>020502</t>
  </si>
  <si>
    <t>023801</t>
  </si>
  <si>
    <t>025602</t>
  </si>
  <si>
    <t>020702</t>
  </si>
  <si>
    <t>022601</t>
  </si>
  <si>
    <t>022901</t>
  </si>
  <si>
    <t>023401</t>
  </si>
  <si>
    <t>024303</t>
  </si>
  <si>
    <t>024101</t>
  </si>
  <si>
    <t>021401</t>
  </si>
  <si>
    <t>023601</t>
  </si>
  <si>
    <t>022001</t>
  </si>
  <si>
    <t>025002</t>
  </si>
  <si>
    <t>020601</t>
  </si>
  <si>
    <t>022801</t>
  </si>
  <si>
    <t>022701</t>
  </si>
  <si>
    <t>025003</t>
  </si>
  <si>
    <t>024201</t>
  </si>
  <si>
    <t>021001</t>
  </si>
  <si>
    <t>025301</t>
  </si>
  <si>
    <t>024304</t>
  </si>
  <si>
    <t>020503</t>
  </si>
  <si>
    <t>020803</t>
  </si>
  <si>
    <t>021402</t>
  </si>
  <si>
    <t>022102</t>
  </si>
  <si>
    <t>022301</t>
  </si>
  <si>
    <t>024501</t>
  </si>
  <si>
    <t>025201</t>
  </si>
  <si>
    <t>020901</t>
  </si>
  <si>
    <t>020504</t>
  </si>
  <si>
    <t>021701</t>
  </si>
  <si>
    <t>025402</t>
  </si>
  <si>
    <t>025101</t>
  </si>
  <si>
    <t>021901</t>
  </si>
  <si>
    <t>020102</t>
  </si>
  <si>
    <t>020202</t>
  </si>
  <si>
    <t>021603</t>
  </si>
  <si>
    <t>024601</t>
  </si>
  <si>
    <t>023301</t>
  </si>
  <si>
    <t>021404</t>
  </si>
  <si>
    <t>025303</t>
  </si>
  <si>
    <t>020704</t>
  </si>
  <si>
    <t>025304</t>
  </si>
  <si>
    <t>024602</t>
  </si>
  <si>
    <t>022002</t>
  </si>
  <si>
    <t>024103</t>
  </si>
  <si>
    <t>024502</t>
  </si>
  <si>
    <t>021302</t>
  </si>
  <si>
    <t>022703</t>
  </si>
  <si>
    <t>021102</t>
  </si>
  <si>
    <t>021902</t>
  </si>
  <si>
    <t>023603</t>
  </si>
  <si>
    <t>022802</t>
  </si>
  <si>
    <t>022403</t>
  </si>
  <si>
    <t>022302</t>
  </si>
  <si>
    <t>024104</t>
  </si>
  <si>
    <t>025103</t>
  </si>
  <si>
    <t>023102</t>
  </si>
  <si>
    <t>024001</t>
  </si>
  <si>
    <t>022803</t>
  </si>
  <si>
    <t>023702</t>
  </si>
  <si>
    <t>022804</t>
  </si>
  <si>
    <t>024702</t>
  </si>
  <si>
    <t>021605</t>
  </si>
  <si>
    <t>024604</t>
  </si>
  <si>
    <t>022202</t>
  </si>
  <si>
    <t>025501</t>
  </si>
  <si>
    <t>021405</t>
  </si>
  <si>
    <t>023501</t>
  </si>
  <si>
    <t>181 entities</t>
  </si>
  <si>
    <t>plus header and SELECT</t>
  </si>
  <si>
    <t>Last Entity should be in S183</t>
  </si>
  <si>
    <t>Refer to the Budget instructions tab more information on submitting</t>
  </si>
  <si>
    <t>Refer to TaxLevyReqInstructions for help filling out Pages 53, 54, and 55.</t>
  </si>
  <si>
    <t>Refer to TaxLevyReqInstructions tab for more information.</t>
  </si>
  <si>
    <t>Calculated or Pre-Filled Field</t>
  </si>
  <si>
    <t>Non-tax revenues are estimated and these totals should be placed on the 
Tax Levy Requirements Schedule under the non-tax revenue column. 
The non-tax detail worksheets should include the prior year's actual amounts.</t>
  </si>
  <si>
    <t>For each tax supported fund, total expenditures and non-tax revenues should be transferred to the Tax Levy Requirements Schedule showing the mill levy by fund.</t>
  </si>
  <si>
    <t xml:space="preserve">Along with this budget, these pages should be submitted as an Excel file (.xlsx) with all formatting in place and no changes made to field headers. </t>
  </si>
  <si>
    <t>If using a computer-generated report please be sure it includes the equivalent information including:</t>
  </si>
  <si>
    <t>Final budget documents are to be submitted to the Department of Administration 
no later than October 1 or within 60 days after receipt of taxable values from the Department of Revenue.</t>
  </si>
  <si>
    <t>Local governments with more funds than can be accommodated on one page can right click on the tab at the bottom of the page and click on move or copy to add another page, check the copy box and choose where to add the page.</t>
  </si>
  <si>
    <t>(6) = (9) X (10)</t>
  </si>
  <si>
    <t>(9) = (6) ÷ (10)</t>
  </si>
  <si>
    <t>Assessed/Market Valuation can be found on the Certified Taxable Valuation Form (AB-72T) provided by the Department of Revenue. (DOR Cert Tax Val tab)</t>
  </si>
  <si>
    <r>
      <t xml:space="preserve">**INCLUDE AS NON-TAX REVENUE, </t>
    </r>
    <r>
      <rPr>
        <i/>
        <sz val="12"/>
        <rFont val="Calibri"/>
        <family val="2"/>
        <scheme val="minor"/>
      </rPr>
      <t>COLUMN (5),</t>
    </r>
    <r>
      <rPr>
        <sz val="12"/>
        <rFont val="Calibri"/>
        <family val="2"/>
        <scheme val="minor"/>
      </rPr>
      <t xml:space="preserve"> ON TAX LEVY REQUIREMENT SCHEDULE PAGE 53</t>
    </r>
  </si>
  <si>
    <r>
      <t xml:space="preserve">** INCLUDE AS APPROPRIATIONS, </t>
    </r>
    <r>
      <rPr>
        <i/>
        <sz val="12"/>
        <rFont val="Calibri"/>
        <family val="2"/>
        <scheme val="minor"/>
      </rPr>
      <t>COLUMN (1)</t>
    </r>
    <r>
      <rPr>
        <sz val="12"/>
        <rFont val="Calibri"/>
        <family val="2"/>
        <scheme val="minor"/>
      </rPr>
      <t>, ON TAX LEVY REQUIREMENT SCHEDULE PAGE 53.</t>
    </r>
  </si>
  <si>
    <r>
      <t xml:space="preserve">**INCLUDE AS NON-TAX REVENUE, </t>
    </r>
    <r>
      <rPr>
        <i/>
        <sz val="10"/>
        <color rgb="FF000000"/>
        <rFont val="Calibri"/>
        <family val="2"/>
        <scheme val="minor"/>
      </rPr>
      <t>COLUMN (5)</t>
    </r>
    <r>
      <rPr>
        <sz val="10"/>
        <color indexed="8"/>
        <rFont val="Calibri"/>
        <family val="2"/>
        <scheme val="minor"/>
      </rPr>
      <t>, ON TAX LEVY REQUIREMENT SCHEDULE PAGE 53.</t>
    </r>
  </si>
  <si>
    <r>
      <t xml:space="preserve">**INCLUDE AS APPROPRIATIONS, </t>
    </r>
    <r>
      <rPr>
        <i/>
        <sz val="12"/>
        <color rgb="FF000000"/>
        <rFont val="Calibri"/>
        <family val="2"/>
        <scheme val="minor"/>
      </rPr>
      <t>COLUMN (1)</t>
    </r>
    <r>
      <rPr>
        <sz val="12"/>
        <color indexed="8"/>
        <rFont val="Calibri"/>
        <family val="2"/>
        <scheme val="minor"/>
      </rPr>
      <t>, ON TAX LEVY REQUIREMENT SCHEDULE PAGE 53.</t>
    </r>
  </si>
  <si>
    <r>
      <t xml:space="preserve">**INCLUDE AS NON-TAX REVENUE, </t>
    </r>
    <r>
      <rPr>
        <i/>
        <sz val="9"/>
        <color rgb="FF000000"/>
        <rFont val="Calibri"/>
        <family val="2"/>
        <scheme val="minor"/>
      </rPr>
      <t>COLUMN (5)</t>
    </r>
    <r>
      <rPr>
        <sz val="9"/>
        <color indexed="8"/>
        <rFont val="Calibri"/>
        <family val="2"/>
        <scheme val="minor"/>
      </rPr>
      <t>, ON TAX LEVY REQUIREMENT SCHEDULE PAGE 53.</t>
    </r>
  </si>
  <si>
    <r>
      <t xml:space="preserve">**INCLUDE AS APPROPRIATIONS, </t>
    </r>
    <r>
      <rPr>
        <i/>
        <sz val="10"/>
        <color rgb="FF000000"/>
        <rFont val="Arial"/>
        <family val="2"/>
      </rPr>
      <t>COLUMN (1)</t>
    </r>
    <r>
      <rPr>
        <sz val="10"/>
        <color indexed="8"/>
        <rFont val="Arial"/>
        <family val="2"/>
      </rPr>
      <t>, ON TAX LEVY REQUIREMENT SCHEDULE PAGE 53.</t>
    </r>
  </si>
  <si>
    <r>
      <t xml:space="preserve">***INCLUDE AS APPROPRIATIONS, </t>
    </r>
    <r>
      <rPr>
        <i/>
        <sz val="10"/>
        <color rgb="FF000000"/>
        <rFont val="Calibri"/>
        <family val="2"/>
        <scheme val="minor"/>
      </rPr>
      <t>COLUMN (1)</t>
    </r>
    <r>
      <rPr>
        <sz val="10"/>
        <color indexed="8"/>
        <rFont val="Calibri"/>
        <family val="2"/>
        <scheme val="minor"/>
      </rPr>
      <t>, ON TAX LEVY REQUIREMENT SCHEDULE PAGE 53.</t>
    </r>
  </si>
  <si>
    <r>
      <t xml:space="preserve">***INCLUDE AS APPROPRIATIONS, </t>
    </r>
    <r>
      <rPr>
        <i/>
        <sz val="10"/>
        <color rgb="FF000000"/>
        <rFont val="Calibri"/>
        <family val="2"/>
        <scheme val="minor"/>
      </rPr>
      <t>COLUMN (1)</t>
    </r>
    <r>
      <rPr>
        <sz val="10"/>
        <color indexed="8"/>
        <rFont val="Calibri"/>
        <family val="2"/>
        <scheme val="minor"/>
      </rPr>
      <t>, ON TAX LEVY REQUIREMENT SCHEDULE ON PAGE 53.</t>
    </r>
  </si>
  <si>
    <r>
      <t xml:space="preserve">*INCLUDE AS NON-TAX REVENUE, </t>
    </r>
    <r>
      <rPr>
        <i/>
        <sz val="10"/>
        <color rgb="FF000000"/>
        <rFont val="Calibri"/>
        <family val="2"/>
        <scheme val="minor"/>
      </rPr>
      <t>COLUMN (5)</t>
    </r>
    <r>
      <rPr>
        <sz val="10"/>
        <color indexed="8"/>
        <rFont val="Calibri"/>
        <family val="2"/>
        <scheme val="minor"/>
      </rPr>
      <t>, ON TAX LEVY REQUIREMENT SCHEDULE ON PAGE 54.</t>
    </r>
  </si>
  <si>
    <r>
      <t xml:space="preserve">**INCLUDE AS APPROPRIATIONS, </t>
    </r>
    <r>
      <rPr>
        <i/>
        <sz val="10"/>
        <color rgb="FF000000"/>
        <rFont val="Calibri"/>
        <family val="2"/>
        <scheme val="minor"/>
      </rPr>
      <t>COLUMN (1)</t>
    </r>
    <r>
      <rPr>
        <sz val="10"/>
        <color indexed="8"/>
        <rFont val="Calibri"/>
        <family val="2"/>
        <scheme val="minor"/>
      </rPr>
      <t>, ON TAX LEVY REQUIREMENT SCHEDULE PAGE 54.</t>
    </r>
  </si>
  <si>
    <r>
      <t xml:space="preserve">*INCLUDE AS NON-TAX REVENUE, </t>
    </r>
    <r>
      <rPr>
        <i/>
        <sz val="10"/>
        <color rgb="FF000000"/>
        <rFont val="Calibri"/>
        <family val="2"/>
        <scheme val="minor"/>
      </rPr>
      <t>COLUMN (5)</t>
    </r>
    <r>
      <rPr>
        <sz val="10"/>
        <color indexed="8"/>
        <rFont val="Calibri"/>
        <family val="2"/>
        <scheme val="minor"/>
      </rPr>
      <t>, ON NON-LEVY SUMMARY SCHEDULE PAGE 55.</t>
    </r>
  </si>
  <si>
    <r>
      <t xml:space="preserve">**INCLUDE AS APPROPRIATIONS, </t>
    </r>
    <r>
      <rPr>
        <i/>
        <sz val="10"/>
        <color rgb="FF000000"/>
        <rFont val="Calibri"/>
        <family val="2"/>
        <scheme val="minor"/>
      </rPr>
      <t>COLUMN (1)</t>
    </r>
    <r>
      <rPr>
        <sz val="10"/>
        <color indexed="8"/>
        <rFont val="Calibri"/>
        <family val="2"/>
        <scheme val="minor"/>
      </rPr>
      <t>, ON NON-LEVIED SUMMARY SCHEDULE PAGE 55.</t>
    </r>
  </si>
  <si>
    <r>
      <t>*INCLUDE AS NON-TAX REVENUE,</t>
    </r>
    <r>
      <rPr>
        <i/>
        <sz val="10"/>
        <color rgb="FF000000"/>
        <rFont val="Calibri"/>
        <family val="2"/>
        <scheme val="minor"/>
      </rPr>
      <t xml:space="preserve"> COLUMN (5)</t>
    </r>
    <r>
      <rPr>
        <sz val="10"/>
        <color indexed="8"/>
        <rFont val="Calibri"/>
        <family val="2"/>
        <scheme val="minor"/>
      </rPr>
      <t>, ON NON-LEVY SUMMARY SCHEDULE PAGE 55.</t>
    </r>
  </si>
  <si>
    <r>
      <t xml:space="preserve">*INCLUDE AS NON-TAX REVENUE, </t>
    </r>
    <r>
      <rPr>
        <i/>
        <sz val="12"/>
        <color rgb="FF000000"/>
        <rFont val="Calibri"/>
        <family val="2"/>
        <scheme val="minor"/>
      </rPr>
      <t>COLUMN (5)</t>
    </r>
    <r>
      <rPr>
        <sz val="12"/>
        <color indexed="8"/>
        <rFont val="Calibri"/>
        <family val="2"/>
        <scheme val="minor"/>
      </rPr>
      <t>, ON TAX LEVY REQUIREMENT SCHEDULE PAGE 54.</t>
    </r>
  </si>
  <si>
    <r>
      <t xml:space="preserve">**INCLUDE AS APPROPRIATIONS, </t>
    </r>
    <r>
      <rPr>
        <i/>
        <sz val="12"/>
        <color rgb="FF000000"/>
        <rFont val="Calibri"/>
        <family val="2"/>
        <scheme val="minor"/>
      </rPr>
      <t>COLUMN (1)</t>
    </r>
    <r>
      <rPr>
        <sz val="12"/>
        <color indexed="8"/>
        <rFont val="Calibri"/>
        <family val="2"/>
        <scheme val="minor"/>
      </rPr>
      <t>, OF TAX LEVY REQUIREMENT SCHEDULE PAGE 54.</t>
    </r>
  </si>
  <si>
    <r>
      <t xml:space="preserve">*INCLUDE AS NON-TAX REVENUE, </t>
    </r>
    <r>
      <rPr>
        <i/>
        <sz val="12"/>
        <color rgb="FF000000"/>
        <rFont val="Calibri"/>
        <family val="2"/>
        <scheme val="minor"/>
      </rPr>
      <t>COLUMN (5)</t>
    </r>
    <r>
      <rPr>
        <sz val="12"/>
        <color indexed="8"/>
        <rFont val="Calibri"/>
        <family val="2"/>
        <scheme val="minor"/>
      </rPr>
      <t>, ON NON-LEVIED FUNDS SUMMARY SCHEDULE PAGE 55.</t>
    </r>
  </si>
  <si>
    <r>
      <t xml:space="preserve">**INCLUDE AS APPROPRIATIONS, </t>
    </r>
    <r>
      <rPr>
        <i/>
        <sz val="12"/>
        <color rgb="FF000000"/>
        <rFont val="Calibri"/>
        <family val="2"/>
        <scheme val="minor"/>
      </rPr>
      <t>COLUMN (1)</t>
    </r>
    <r>
      <rPr>
        <sz val="12"/>
        <color indexed="8"/>
        <rFont val="Calibri"/>
        <family val="2"/>
        <scheme val="minor"/>
      </rPr>
      <t>, ON NON-LEVIED FUNDS SUMMARY SCHEDULE PAGE 55.</t>
    </r>
  </si>
  <si>
    <r>
      <t xml:space="preserve">*INCLUDE AS NON-TAX REVENUE, </t>
    </r>
    <r>
      <rPr>
        <i/>
        <sz val="10"/>
        <color rgb="FF000000"/>
        <rFont val="Calibri"/>
        <family val="2"/>
        <scheme val="minor"/>
      </rPr>
      <t>COLUMN (5)</t>
    </r>
    <r>
      <rPr>
        <sz val="10"/>
        <color indexed="8"/>
        <rFont val="Calibri"/>
        <family val="2"/>
        <scheme val="minor"/>
      </rPr>
      <t>, ON NON-LEVIED FUNDS SUMMARY SCHEDULE PAGE 55.</t>
    </r>
  </si>
  <si>
    <r>
      <t xml:space="preserve">**INCLUDE AS APPROPRIATIONS, </t>
    </r>
    <r>
      <rPr>
        <i/>
        <sz val="10"/>
        <color rgb="FF000000"/>
        <rFont val="Calibri"/>
        <family val="2"/>
        <scheme val="minor"/>
      </rPr>
      <t>COLUMN (1)</t>
    </r>
    <r>
      <rPr>
        <sz val="10"/>
        <color indexed="8"/>
        <rFont val="Calibri"/>
        <family val="2"/>
        <scheme val="minor"/>
      </rPr>
      <t>, ON NON-LEVIED FUNDS SUMMARY SCHEDULE PAGE 55.</t>
    </r>
  </si>
  <si>
    <r>
      <t xml:space="preserve">**INCLUDE AS NON-TAX REVENUE, </t>
    </r>
    <r>
      <rPr>
        <i/>
        <sz val="9"/>
        <color rgb="FF000000"/>
        <rFont val="Calibri"/>
        <family val="2"/>
        <scheme val="minor"/>
      </rPr>
      <t>COLUMN (5)</t>
    </r>
    <r>
      <rPr>
        <sz val="9"/>
        <color indexed="8"/>
        <rFont val="Calibri"/>
        <family val="2"/>
        <scheme val="minor"/>
      </rPr>
      <t>, ON NON-LEVIED FUNDS SUMMARY SCHEDULE PAGE 55.</t>
    </r>
  </si>
  <si>
    <r>
      <t xml:space="preserve">***INCLUDE AS APPROPRIATIONS, </t>
    </r>
    <r>
      <rPr>
        <i/>
        <sz val="9"/>
        <color rgb="FF000000"/>
        <rFont val="Calibri"/>
        <family val="2"/>
        <scheme val="minor"/>
      </rPr>
      <t>COLUMN (1)</t>
    </r>
    <r>
      <rPr>
        <sz val="9"/>
        <color indexed="8"/>
        <rFont val="Calibri"/>
        <family val="2"/>
        <scheme val="minor"/>
      </rPr>
      <t>, ON NON-LEVIED FUNDS SUMMARY SCHEDULE PAGE 55.</t>
    </r>
  </si>
  <si>
    <r>
      <t xml:space="preserve">*INCLUDE AS NON-TAX REVENUE, </t>
    </r>
    <r>
      <rPr>
        <i/>
        <sz val="9"/>
        <color rgb="FF000000"/>
        <rFont val="Calibri"/>
        <family val="2"/>
        <scheme val="minor"/>
      </rPr>
      <t>COLUMN (5)</t>
    </r>
    <r>
      <rPr>
        <sz val="9"/>
        <color indexed="8"/>
        <rFont val="Calibri"/>
        <family val="2"/>
        <scheme val="minor"/>
      </rPr>
      <t>, ON NON-LEVIED FUNDS SUMMARY SCHEDULE PAGE 55.</t>
    </r>
  </si>
  <si>
    <r>
      <t>**INCLUDE AS APPROPRIATIONS,</t>
    </r>
    <r>
      <rPr>
        <i/>
        <sz val="9"/>
        <color rgb="FF000000"/>
        <rFont val="Calibri"/>
        <family val="2"/>
        <scheme val="minor"/>
      </rPr>
      <t xml:space="preserve"> COLUMN (1)</t>
    </r>
    <r>
      <rPr>
        <sz val="9"/>
        <color indexed="8"/>
        <rFont val="Calibri"/>
        <family val="2"/>
        <scheme val="minor"/>
      </rPr>
      <t>, ON NON-LEVIED FUNDS SUMMARY SCHEDULE PAGE 55.</t>
    </r>
  </si>
  <si>
    <r>
      <t xml:space="preserve">**INCLUDE AS APPROPRIATIONS, </t>
    </r>
    <r>
      <rPr>
        <i/>
        <sz val="9"/>
        <color rgb="FF000000"/>
        <rFont val="Calibri"/>
        <family val="2"/>
        <scheme val="minor"/>
      </rPr>
      <t>COLUMN (1)</t>
    </r>
    <r>
      <rPr>
        <sz val="9"/>
        <color indexed="8"/>
        <rFont val="Calibri"/>
        <family val="2"/>
        <scheme val="minor"/>
      </rPr>
      <t>, ON NON-LEVIED FUNDS SUMMARY SCHEDULE PAGE 55.</t>
    </r>
  </si>
  <si>
    <t>General Fund</t>
  </si>
  <si>
    <t>LOCAL SOURCES</t>
  </si>
  <si>
    <t>Resort Tax</t>
  </si>
  <si>
    <t>Poor</t>
  </si>
  <si>
    <t>Predatory Animal/Sheep</t>
  </si>
  <si>
    <t>Predatory Animal/Cattle</t>
  </si>
  <si>
    <t>Comp. Insurance</t>
  </si>
  <si>
    <t>Insurance</t>
  </si>
  <si>
    <t>Mosquito</t>
  </si>
  <si>
    <t>Parks/Recreation Civic Center</t>
  </si>
  <si>
    <t>Adult Literacy</t>
  </si>
  <si>
    <t>Health Care Facilities</t>
  </si>
  <si>
    <t>Cemetery District</t>
  </si>
  <si>
    <t>Veterans Cemetery</t>
  </si>
  <si>
    <t>Planning</t>
  </si>
  <si>
    <t>Planning/Zoning</t>
  </si>
  <si>
    <t>Disaster</t>
  </si>
  <si>
    <t>Emergency</t>
  </si>
  <si>
    <t>Emergency/Disaster</t>
  </si>
  <si>
    <t>Health</t>
  </si>
  <si>
    <t>Health-Mental</t>
  </si>
  <si>
    <t>Opioid Settlements</t>
  </si>
  <si>
    <t>Senior Citizens</t>
  </si>
  <si>
    <t>Senior Citizens Transportation</t>
  </si>
  <si>
    <t>Extension Service</t>
  </si>
  <si>
    <t>Tax Increment</t>
  </si>
  <si>
    <t>Economic Development</t>
  </si>
  <si>
    <t>Rodent</t>
  </si>
  <si>
    <t>Fire Control</t>
  </si>
  <si>
    <t>Local Government Study Commission</t>
  </si>
  <si>
    <t>Employer Contribution P.E.R.S./P.E.R.D.</t>
  </si>
  <si>
    <t>Employer Contribution Group Health</t>
  </si>
  <si>
    <t>Permissive Medical Levy</t>
  </si>
  <si>
    <t>Volunteer Firefighters Disability Inc Insurance</t>
  </si>
  <si>
    <t>Insect Pest</t>
  </si>
  <si>
    <t>Search/Rescue</t>
  </si>
  <si>
    <t>Absentee Elections</t>
  </si>
  <si>
    <t>Wind Farming</t>
  </si>
  <si>
    <t>Drug Forfeiture</t>
  </si>
  <si>
    <t>Hard Rock Mining Impact</t>
  </si>
  <si>
    <t>CDBG - Local Source</t>
  </si>
  <si>
    <t>Record Preservation</t>
  </si>
  <si>
    <t>Bulding Code Enforcement</t>
  </si>
  <si>
    <t>Local Charges for Services</t>
  </si>
  <si>
    <t>Impact Fees</t>
  </si>
  <si>
    <t>S.I.D. Light Maintenance</t>
  </si>
  <si>
    <t>Other Maintenance Assessment</t>
  </si>
  <si>
    <t>Trusts Benefiting Entity</t>
  </si>
  <si>
    <t>County Assumption of Disincorporating Municipalities</t>
  </si>
  <si>
    <t>Alcohol Rehabilitation</t>
  </si>
  <si>
    <t>Police Reserve Training</t>
  </si>
  <si>
    <t>DUI Prevention</t>
  </si>
  <si>
    <t>Underground Storage Tanks</t>
  </si>
  <si>
    <t>Gas Apportionment Tax</t>
  </si>
  <si>
    <t>Gas Tax - Special Roads, Streets &amp; Bridges Allocation</t>
  </si>
  <si>
    <t>County/School Oil and Natural Gas Impact</t>
  </si>
  <si>
    <t>Junk Vehicle</t>
  </si>
  <si>
    <t>MT Comprehensive Cancer Coalition Grant</t>
  </si>
  <si>
    <t>Weed Grant</t>
  </si>
  <si>
    <t>911 Emergency</t>
  </si>
  <si>
    <t>County Land Information Act</t>
  </si>
  <si>
    <t>Land Use Planning</t>
  </si>
  <si>
    <t>Certified Community Program</t>
  </si>
  <si>
    <t>DNRC Grant</t>
  </si>
  <si>
    <t>Crime Control</t>
  </si>
  <si>
    <t>STATE SOURCE - OPEN</t>
  </si>
  <si>
    <t>Special Events Grant</t>
  </si>
  <si>
    <t>Lewis &amp; Clark Bicentennial Grant</t>
  </si>
  <si>
    <t>Getting Things Done Grant</t>
  </si>
  <si>
    <t>MCEP (formerly TSEP)</t>
  </si>
  <si>
    <t>WoRC Work Readiness Component</t>
  </si>
  <si>
    <t>State Allocated Federal Mineral Royalties</t>
  </si>
  <si>
    <t>Hard-Rock Mine Trust Account</t>
  </si>
  <si>
    <t>Metal Mines License Tax Account</t>
  </si>
  <si>
    <t>Oil and Natural Gas Accelerated Tax</t>
  </si>
  <si>
    <t>Electrical Generation Impact</t>
  </si>
  <si>
    <t>Oil and Natural Gas Production Taxes</t>
  </si>
  <si>
    <t>PILT</t>
  </si>
  <si>
    <t>Forest Reserve Title III Projects</t>
  </si>
  <si>
    <t>Low Income Energy Assistance Program (LIEAP)</t>
  </si>
  <si>
    <t>Job Opportunities and Basic Skills</t>
  </si>
  <si>
    <t>COPS Grant</t>
  </si>
  <si>
    <t>Crime Victims Assistance</t>
  </si>
  <si>
    <t>Law Enforcement Block Grant</t>
  </si>
  <si>
    <t>Trails Grant</t>
  </si>
  <si>
    <t>Department of Justice</t>
  </si>
  <si>
    <t>Farm Bill</t>
  </si>
  <si>
    <t>National Fire Plan - Title IV</t>
  </si>
  <si>
    <t>Rural Fire Assistance</t>
  </si>
  <si>
    <t>Library Literacy Program</t>
  </si>
  <si>
    <t>TIIAP Telecommunication Information Infrastructure and Assistance Program</t>
  </si>
  <si>
    <t>Homeland Security</t>
  </si>
  <si>
    <t>Energy Grant BPA</t>
  </si>
  <si>
    <t>Rebuild Energy Grant</t>
  </si>
  <si>
    <t>Historical Preservation</t>
  </si>
  <si>
    <t>Rural Community Development</t>
  </si>
  <si>
    <t>CDBG/Home</t>
  </si>
  <si>
    <t>DUI Task Force</t>
  </si>
  <si>
    <t>DARE</t>
  </si>
  <si>
    <t>Strategic Framework</t>
  </si>
  <si>
    <t>Drug Free Communities</t>
  </si>
  <si>
    <t>Highway Traffic Safety</t>
  </si>
  <si>
    <t>Community Transportation Enhancement Program</t>
  </si>
  <si>
    <t>Department of Justice Domestic Preparedness Equipment</t>
  </si>
  <si>
    <t>EDA</t>
  </si>
  <si>
    <t>Health Grants</t>
  </si>
  <si>
    <t>Child Nutrition</t>
  </si>
  <si>
    <t>Healthy Child</t>
  </si>
  <si>
    <t>Title V</t>
  </si>
  <si>
    <t>Sexually Transmitted Diseases (STD)</t>
  </si>
  <si>
    <t>Tuberculosis</t>
  </si>
  <si>
    <t>Diabetes</t>
  </si>
  <si>
    <t>Public Health Block Grant (PHB)</t>
  </si>
  <si>
    <t>Breast and Cervical Screening</t>
  </si>
  <si>
    <t>Children's Health Insurance Program (CHIP)</t>
  </si>
  <si>
    <t>WIC</t>
  </si>
  <si>
    <t>Family Planning</t>
  </si>
  <si>
    <t>MCH Grants</t>
  </si>
  <si>
    <t>Highway Traffic Safety/Safe Routes to School|Home Heath*</t>
  </si>
  <si>
    <t>STEP</t>
  </si>
  <si>
    <t>AIDS Health Education</t>
  </si>
  <si>
    <t>Immunization</t>
  </si>
  <si>
    <t>HIV Prevention</t>
  </si>
  <si>
    <t>Tobacoo Grant</t>
  </si>
  <si>
    <t>Aging services Grants</t>
  </si>
  <si>
    <t>3B Administration</t>
  </si>
  <si>
    <t>Independent Living</t>
  </si>
  <si>
    <t>Nutrition</t>
  </si>
  <si>
    <t>Developmentally Disabled</t>
  </si>
  <si>
    <t>RSVP</t>
  </si>
  <si>
    <t>Council on Aging</t>
  </si>
  <si>
    <t>FEDERAL SOURCE - OPEN</t>
  </si>
  <si>
    <t>CARES/COVID-19/ARPA/Stimulus</t>
  </si>
  <si>
    <t>G.O. Debt</t>
  </si>
  <si>
    <t>Resort Tax/Tax Increment</t>
  </si>
  <si>
    <t>County Compensation Absences</t>
  </si>
  <si>
    <t>Debt Service</t>
  </si>
  <si>
    <t>Judgement Levies</t>
  </si>
  <si>
    <t>SID Revolving</t>
  </si>
  <si>
    <t>Special Assessment Debt*</t>
  </si>
  <si>
    <t>Capital Projects</t>
  </si>
  <si>
    <t>Proceeds from G.O. Bonds Construction</t>
  </si>
  <si>
    <t>Proceeds from S.I.D. Bonds</t>
  </si>
  <si>
    <t>Proceeds from Federal/State Grants</t>
  </si>
  <si>
    <t>Pass-Through Grants</t>
  </si>
  <si>
    <t>Enterprise Funds</t>
  </si>
  <si>
    <t>Golf</t>
  </si>
  <si>
    <t>Hospital/Car Facilities</t>
  </si>
  <si>
    <t>Solid Waste/Landfill (Garbage)</t>
  </si>
  <si>
    <t>Gas/Electric</t>
  </si>
  <si>
    <t>Swimming Pool</t>
  </si>
  <si>
    <t>Internal Service</t>
  </si>
  <si>
    <t>Central Garage</t>
  </si>
  <si>
    <t>Central Stores</t>
  </si>
  <si>
    <t>Central Data Processing</t>
  </si>
  <si>
    <t>Equipment Rental</t>
  </si>
  <si>
    <t>Self Insurance</t>
  </si>
  <si>
    <t>Pension Trust</t>
  </si>
  <si>
    <t>Police Pension</t>
  </si>
  <si>
    <t>External Pool Investment</t>
  </si>
  <si>
    <t>Individual Investment</t>
  </si>
  <si>
    <t>Investment Trust</t>
  </si>
  <si>
    <t>Private Purpose Trust</t>
  </si>
  <si>
    <t>Memorials</t>
  </si>
  <si>
    <t>Endowments</t>
  </si>
  <si>
    <t>County Restitution Fund</t>
  </si>
  <si>
    <t>Custodial Funds</t>
  </si>
  <si>
    <t>Bed Tax Collection</t>
  </si>
  <si>
    <t>Fire Disability</t>
  </si>
  <si>
    <t>Potested Tax</t>
  </si>
  <si>
    <t>Redemptions</t>
  </si>
  <si>
    <t>Partial Tax Payments</t>
  </si>
  <si>
    <t>Tax Deed Land - County</t>
  </si>
  <si>
    <t>Migratory Stock</t>
  </si>
  <si>
    <t>Surplus Proceeds Trustee Sale</t>
  </si>
  <si>
    <t>Flex Plans</t>
  </si>
  <si>
    <t>Electrical Energy Generation Impact Fee Reserve</t>
  </si>
  <si>
    <t>Custodial</t>
  </si>
  <si>
    <t>Rural Fire</t>
  </si>
  <si>
    <t>Irrigation</t>
  </si>
  <si>
    <t>Soil Conservation</t>
  </si>
  <si>
    <t>Water/Sewer</t>
  </si>
  <si>
    <t>Other Districts</t>
  </si>
  <si>
    <t>Authorities</t>
  </si>
  <si>
    <t>Custodial Specific</t>
  </si>
  <si>
    <t>Custom Vehicle Plate Fee</t>
  </si>
  <si>
    <t>Recording Liens</t>
  </si>
  <si>
    <t>Titling of Non-Light Vehicles</t>
  </si>
  <si>
    <t>MV Duplicate &amp; Replacement Plates Fees</t>
  </si>
  <si>
    <t>Personalized Plates</t>
  </si>
  <si>
    <t>Pioneer/Vintage/HAM Plate Fees</t>
  </si>
  <si>
    <t>State Assigned VIN</t>
  </si>
  <si>
    <t>Temporary Registration Permit – Resident; Non-resident</t>
  </si>
  <si>
    <t>Snowmobile Decal; Duplicate Fee</t>
  </si>
  <si>
    <t>Fee to Fund Highway Patrol Officers Salaries</t>
  </si>
  <si>
    <t>New Number Plates Fee</t>
  </si>
  <si>
    <t>RESERVED FOR DOA/DOR ASSIGNMENT</t>
  </si>
  <si>
    <t>Military Affairs Cemetery Plate Fee</t>
  </si>
  <si>
    <t>Lewis &amp; Clark Bicentennial Plate Donation</t>
  </si>
  <si>
    <t>Generic Specialty License Plate Administrative Fee</t>
  </si>
  <si>
    <t>Single Movement &amp; Special Mobile Equip</t>
  </si>
  <si>
    <t>Flat Fee Registration - Large Trucks Trailers</t>
  </si>
  <si>
    <t>Flat Fee Registration - Motor Homes</t>
  </si>
  <si>
    <t>Flat Fee Registration - Light Vehicles</t>
  </si>
  <si>
    <t>Flat Fee Registration - Boats</t>
  </si>
  <si>
    <t>Fertilizer Spreader Special Demonstration Permit</t>
  </si>
  <si>
    <t>Highway Gross Vehicle Weight Fees</t>
  </si>
  <si>
    <t>GVW Permanent Registration Fee – EV</t>
  </si>
  <si>
    <t>GVW Permanent Registration Fee – Plug-In Hybrid</t>
  </si>
  <si>
    <t>Generic Specialty License Plate Fee</t>
  </si>
  <si>
    <t>Light Motor Vehicle State Parks Fee</t>
  </si>
  <si>
    <t>Collector Plate Inspection</t>
  </si>
  <si>
    <t>Collector Plate Application</t>
  </si>
  <si>
    <t>VIN Inspection Fee</t>
  </si>
  <si>
    <t>Collegiate Plates</t>
  </si>
  <si>
    <t>Motorcycle Safety Fee</t>
  </si>
  <si>
    <t>OHV Duplicate Decal Fee</t>
  </si>
  <si>
    <t>Late Registration Fee</t>
  </si>
  <si>
    <t>Health Professional Decal Fee</t>
  </si>
  <si>
    <t>Duplicate Driver’s License Fee</t>
  </si>
  <si>
    <t>Drivers License Fees</t>
  </si>
  <si>
    <t>Motorcycle Endorsement Fees</t>
  </si>
  <si>
    <t>Commercial Vehicle Endorsement Fee</t>
  </si>
  <si>
    <t>Organ Donor Awareness Program Donation</t>
  </si>
  <si>
    <t>Traumatic Brain Injury Donation</t>
  </si>
  <si>
    <t>Chronically/Critically Ill MT Children Administrative Fee</t>
  </si>
  <si>
    <t>Criminal Jury Reimbursement</t>
  </si>
  <si>
    <t>Fines - Board of Outfitters</t>
  </si>
  <si>
    <t>Drug Forfeitures</t>
  </si>
  <si>
    <t>J.P. Fines/Forfeitures</t>
  </si>
  <si>
    <t>Driver's License Reinstatement Fee</t>
  </si>
  <si>
    <t>FWP Wildlife Restitution Fine/Wildlife Decoy Restitution</t>
  </si>
  <si>
    <t>FWP OHV Registration Find - ATV Restitution Fine</t>
  </si>
  <si>
    <t>FWP Boat Registration Fine</t>
  </si>
  <si>
    <t>FWP Underwater Diver Fine</t>
  </si>
  <si>
    <t>State Lands Use Permit Fine</t>
  </si>
  <si>
    <t>Court Surcharge - Court Information Technology</t>
  </si>
  <si>
    <t>Fines - Dangerous Drugs</t>
  </si>
  <si>
    <t>Fines - Campgrounds, etc.</t>
  </si>
  <si>
    <t>Clerk of Court Fees</t>
  </si>
  <si>
    <t>Petition for Adoption</t>
  </si>
  <si>
    <t>Commencement of Actions and Proceedings</t>
  </si>
  <si>
    <t>Petition for Dissolution of Marriage</t>
  </si>
  <si>
    <t>Petition for Legal Separation</t>
  </si>
  <si>
    <t>District Court Fines, Assessments, Payments and Forfeitures</t>
  </si>
  <si>
    <t>Law Enforcement Academy Surcharge</t>
  </si>
  <si>
    <t>Marriage License/Marriage without Solemnization</t>
  </si>
  <si>
    <t>Probationer and Parolee Supervisory Fee</t>
  </si>
  <si>
    <t>Public Defender</t>
  </si>
  <si>
    <t>Criminal Procedures Recovery Costs</t>
  </si>
  <si>
    <t>Livestock Per Capita Fees - All Livestock Except Sheep</t>
  </si>
  <si>
    <t>Livestock Per Capita Fees - Sheep</t>
  </si>
  <si>
    <t>University Millage - Ad Valorem Tax</t>
  </si>
  <si>
    <t>University Millage - Non-Levy</t>
  </si>
  <si>
    <t>University Millage - Total from TIF Districts</t>
  </si>
  <si>
    <t>Statewide Equalization Aid - Ad Valorem Tax</t>
  </si>
  <si>
    <t>Statewide Equalization Aid - Non-Levy</t>
  </si>
  <si>
    <t>Elementary Equalization - Ad Valorem Tax</t>
  </si>
  <si>
    <t>Elementary Equalization - Non-Levy</t>
  </si>
  <si>
    <t>High School Equalization - Ad Valorem Tax</t>
  </si>
  <si>
    <t>High School Equalization - Non-Levy</t>
  </si>
  <si>
    <t>Vo-Tech Millage - Ad Valorem Tax</t>
  </si>
  <si>
    <t>Vo-Tech Millage - Non-Levy</t>
  </si>
  <si>
    <t>University Millage - Coal Gross Proceeds - Non-Levy</t>
  </si>
  <si>
    <t>Statewide Equalization Aid - Coal Gross Proceeds - Non-Levy</t>
  </si>
  <si>
    <t>High School Equalization - Coal Gross Proceeds - Non-Levy</t>
  </si>
  <si>
    <t>Elementary Equalization - Coal Gross Proceeds - Non-Levy</t>
  </si>
  <si>
    <t>University Millage - Federal Forest Reserve - Non-Levy</t>
  </si>
  <si>
    <t>Statewide Equalization Aid - Federal Forest Reserve Non-Levy</t>
  </si>
  <si>
    <t>High School Equalization - Federal Forest Reserve - Non-Levy</t>
  </si>
  <si>
    <t>Elementary Equalization - Federal Forest Reserve - Non-Levy</t>
  </si>
  <si>
    <t>University Millage - PILT- Non-Levy</t>
  </si>
  <si>
    <t>Statewide Equalization Aid - PILT- Non-Levy</t>
  </si>
  <si>
    <t>High School Equalization - PILT- Non-Levy</t>
  </si>
  <si>
    <t>Elementary Equalization - PILT- Non-Levy</t>
  </si>
  <si>
    <t>University Millage - Taylor Grazing - Non-Levy</t>
  </si>
  <si>
    <t>Statewide Equalization Aid - Taylor Grazing - Non-Levy</t>
  </si>
  <si>
    <t>High School Equalization - Taylor Grazing - Non-Levy</t>
  </si>
  <si>
    <t>Elementary Equalization - Taylor Grazing - Non-Levy</t>
  </si>
  <si>
    <t>Montana Land Information Act</t>
  </si>
  <si>
    <t>Department of Labor &amp; Industry-Certified Death Certificate fee</t>
  </si>
  <si>
    <t>Department of Justice Identification Card</t>
  </si>
  <si>
    <t>Escheated Estates AA</t>
  </si>
  <si>
    <t>Forester’s FPRA – Fire Protection Fee</t>
  </si>
  <si>
    <t>Temporary ATV Permit – FWP (Direct Remittance)</t>
  </si>
  <si>
    <t>Interest on Late Report</t>
  </si>
  <si>
    <t>Other Miscellaneous Collections</t>
  </si>
  <si>
    <t>District Schools</t>
  </si>
  <si>
    <t>Hard-Rock Mine Trust Reserve</t>
  </si>
  <si>
    <t>County-Wide Education Levies</t>
  </si>
  <si>
    <t>Community College</t>
  </si>
  <si>
    <t>Transportation - High School/Elementary</t>
  </si>
  <si>
    <t>Retirement - High School</t>
  </si>
  <si>
    <t>Retirement - Community College</t>
  </si>
  <si>
    <t>Retirement - Elementary</t>
  </si>
  <si>
    <t>Custodial (Cities/Towns and Airport/Port/Parking Authorities)</t>
  </si>
  <si>
    <t>Payroll</t>
  </si>
  <si>
    <t>Claims</t>
  </si>
  <si>
    <t>Entitlement Levy Clearing</t>
  </si>
  <si>
    <t>Investment Interest Revolving</t>
  </si>
  <si>
    <t>ERR NO BARS MATCH</t>
  </si>
  <si>
    <t>PERMANENT FUND</t>
  </si>
  <si>
    <t>Cemetery Perpetual Care</t>
  </si>
  <si>
    <t>General Capital Asset</t>
  </si>
  <si>
    <t>General Long-Term Debt</t>
  </si>
  <si>
    <t>(10) One Mill Yields:</t>
  </si>
  <si>
    <t>BARS Fund Name</t>
  </si>
  <si>
    <t>TaxLevyReqInstuctions</t>
  </si>
  <si>
    <t>Pg 53-Non-Voted Levy and any copies.</t>
  </si>
  <si>
    <t>Pg 54-VotedPermissive Levy and any copies.</t>
  </si>
  <si>
    <t>Pg 55-Non-Levied Funds and any copies.</t>
  </si>
  <si>
    <t>IMPORTANT INFORMATION</t>
  </si>
  <si>
    <r>
      <rPr>
        <b/>
        <sz val="11"/>
        <color theme="1"/>
        <rFont val="Aptos Narrow"/>
        <family val="2"/>
      </rPr>
      <t>Budgeted Cash Reserve</t>
    </r>
    <r>
      <rPr>
        <sz val="12"/>
        <rFont val="Aptos Narrow"/>
        <family val="2"/>
      </rPr>
      <t xml:space="preserve"> = Total Resources - Appropriations</t>
    </r>
  </si>
  <si>
    <r>
      <rPr>
        <b/>
        <sz val="11"/>
        <color theme="1"/>
        <rFont val="Aptos Narrow"/>
        <family val="2"/>
      </rPr>
      <t>Total Requirements</t>
    </r>
    <r>
      <rPr>
        <sz val="12"/>
        <rFont val="Aptos Narrow"/>
        <family val="2"/>
      </rPr>
      <t xml:space="preserve"> = Appropriations + Budgeted Cash Reserve</t>
    </r>
  </si>
  <si>
    <r>
      <rPr>
        <b/>
        <sz val="11"/>
        <color theme="1"/>
        <rFont val="Aptos Narrow"/>
        <family val="2"/>
      </rPr>
      <t>Total Revenues</t>
    </r>
    <r>
      <rPr>
        <sz val="12"/>
        <rFont val="Aptos Narrow"/>
        <family val="2"/>
      </rPr>
      <t xml:space="preserve"> = Non-Tax Revenues + Property Tax Revenues</t>
    </r>
  </si>
  <si>
    <r>
      <rPr>
        <b/>
        <sz val="11"/>
        <color theme="1"/>
        <rFont val="Aptos Narrow"/>
        <family val="2"/>
      </rPr>
      <t>Total Resources</t>
    </r>
    <r>
      <rPr>
        <sz val="12"/>
        <rFont val="Aptos Narrow"/>
        <family val="2"/>
      </rPr>
      <t xml:space="preserve"> = Cash Available + Total Revenues</t>
    </r>
  </si>
  <si>
    <r>
      <rPr>
        <b/>
        <sz val="11"/>
        <color theme="1"/>
        <rFont val="Aptos Narrow"/>
        <family val="2"/>
      </rPr>
      <t>Years Remaining</t>
    </r>
    <r>
      <rPr>
        <sz val="12"/>
        <rFont val="Aptos Narrow"/>
        <family val="2"/>
      </rPr>
      <t xml:space="preserve"> (Pg54) = Current Fiscal Year - Sunset Year</t>
    </r>
  </si>
  <si>
    <r>
      <rPr>
        <b/>
        <sz val="11"/>
        <color theme="1"/>
        <rFont val="Aptos Narrow"/>
        <family val="2"/>
      </rPr>
      <t>Estimated Ending Cash Balance</t>
    </r>
    <r>
      <rPr>
        <sz val="12"/>
        <rFont val="Aptos Narrow"/>
        <family val="2"/>
      </rPr>
      <t xml:space="preserve"> = Cash Available + Total Revenues - Appropriations</t>
    </r>
  </si>
  <si>
    <t>ENTITY NAME</t>
  </si>
  <si>
    <t>Prior to Submitting the Final Budget and Pages 53-55:</t>
  </si>
  <si>
    <t>Under the File menu, select the Print</t>
  </si>
  <si>
    <t>Under the File menu, select the Save As</t>
  </si>
  <si>
    <t>Select Save As Type: PDF (.pdf*)</t>
  </si>
  <si>
    <t>Click Save As.</t>
  </si>
  <si>
    <t>To print as a PDF:</t>
  </si>
  <si>
    <t>Select Printer: Print to PDF</t>
  </si>
  <si>
    <t>In Settings Select: Print Entire Workbook</t>
  </si>
  <si>
    <t>Click Print, Name the file and select location to save PDF</t>
  </si>
  <si>
    <t xml:space="preserve">See instructions below for how to properly save Excel file. </t>
  </si>
  <si>
    <t>FINAL STEPS FOR SUBMITTING FINAL BUDGET PDF AND PAGES 53-55 EXCEL</t>
  </si>
  <si>
    <t>Saving Final Budget Workbook as a PDF</t>
  </si>
  <si>
    <t>DO NOT DELETE UNUSED SHEETS IN FINAL BUDGET WORKBOOK</t>
  </si>
  <si>
    <t>If filing Pages 53-55 from this workbook, save a copy of this entire file. Instructions for preparing that file are below</t>
  </si>
  <si>
    <t>CREATING A PDF OF COMPLETED BUDGET WORKBOOK</t>
  </si>
  <si>
    <t>Right click any tab and select Unhide</t>
  </si>
  <si>
    <t>If any tabs were hidden prior to saving the copy, unhide all hidden tabs by:</t>
  </si>
  <si>
    <t>DO NOT unhide EntityInfo and Updates to Form</t>
  </si>
  <si>
    <t>Save and make sure file was saved as an Excel .xlsx file.</t>
  </si>
  <si>
    <t>This will populate Entity Name throughout the Budget workbook.</t>
  </si>
  <si>
    <t>IMPORTANT NOTE:</t>
  </si>
  <si>
    <t>and</t>
  </si>
  <si>
    <t>PLEASE SELECT YOUR ENTITY NAME FROM THE DROPDOWN LIST OF THE COVERPAGE, FOUND ON ROW 51.</t>
  </si>
  <si>
    <t xml:space="preserve">Pages 53, 54, and 55 in this workbook can be saved as a separate excel file and submitted. </t>
  </si>
  <si>
    <t>Once the Budget Workbook is complete, follow the instructions on the Budget Information page titled:</t>
  </si>
  <si>
    <t>These instructions will aid in:</t>
  </si>
  <si>
    <t>Creating a PDF of the completed Budget Workbook</t>
  </si>
  <si>
    <t>Preparing Pages 53-55 from the completed Budget Workbook to be submitted in .xlsx format</t>
  </si>
  <si>
    <t>Click the Options button and Select Entire Workbook</t>
  </si>
  <si>
    <t>Open the saved Excel copy of the Completed Budget Workbook</t>
  </si>
  <si>
    <r>
      <t xml:space="preserve">Select all of the hidden tabs </t>
    </r>
    <r>
      <rPr>
        <u/>
        <sz val="12"/>
        <rFont val="Aptos Narrow"/>
        <family val="2"/>
      </rPr>
      <t xml:space="preserve">except for the last two </t>
    </r>
  </si>
  <si>
    <r>
      <t>Delete all tabs</t>
    </r>
    <r>
      <rPr>
        <u/>
        <sz val="12"/>
        <rFont val="Aptos Narrow"/>
        <family val="2"/>
      </rPr>
      <t xml:space="preserve"> EXCEPT for the following</t>
    </r>
    <r>
      <rPr>
        <sz val="12"/>
        <rFont val="Aptos Narrow"/>
        <family val="2"/>
      </rPr>
      <t>:</t>
    </r>
  </si>
  <si>
    <t>Checking that all required information is included in the completed Budget Workbook</t>
  </si>
  <si>
    <r>
      <t>Fund #s must be a 4 digit BARS number</t>
    </r>
    <r>
      <rPr>
        <b/>
        <sz val="12"/>
        <color theme="1"/>
        <rFont val="Aptos Narrow"/>
        <family val="2"/>
      </rPr>
      <t xml:space="preserve"> </t>
    </r>
    <r>
      <rPr>
        <sz val="12"/>
        <color theme="1"/>
        <rFont val="Aptos Narrow"/>
        <family val="2"/>
      </rPr>
      <t>(non-number or special characters are not allowed)</t>
    </r>
    <r>
      <rPr>
        <b/>
        <sz val="14"/>
        <color theme="1"/>
        <rFont val="Aptos Narrow"/>
        <family val="2"/>
      </rPr>
      <t>.</t>
    </r>
  </si>
  <si>
    <t>BARS Fund Name will populate with the standard name from the BARS chart of accounts.</t>
  </si>
  <si>
    <t>Calculated Fields will not populate without a BARS number in FUND # column/cell.</t>
  </si>
  <si>
    <t>Additional sheets for each page may be required. Use steps below to make copies.</t>
  </si>
  <si>
    <t>READ all the instructions and information before completing Pages 53-55 schedules</t>
  </si>
  <si>
    <t>FINAL BUDGET DOCUMENT</t>
  </si>
  <si>
    <t>-1c-</t>
  </si>
  <si>
    <t>Alternately, information in the WHITE CELLS ONLY on pages 53-55 can be copied and pasted into the Pages 53-55 template provided on the LGSB website.</t>
  </si>
  <si>
    <t>Information in the WHITE CELLS can be copied from this Workbook and pasted into the Page 53-55 template provided on the LGSB website.</t>
  </si>
  <si>
    <t>Using any other workbook will cause essential built-in functions to break.</t>
  </si>
  <si>
    <t>If number entered is not a designated BARS fund, "NO BARS MATCH" will appear in BARS Fund Name.</t>
  </si>
  <si>
    <t>Field will present an error message if number is not 4 digits, or if it includes any non-number characters.</t>
  </si>
  <si>
    <t>If BARS number does not apply to the Entity Type the same message will occur.</t>
  </si>
  <si>
    <t>If the fund number returns a BARS Fund name that is not related to the Entity Fund type, consult the BARS Fund Classification document (link below) for a different BARS fund number or contact LGSB for assistance.</t>
  </si>
  <si>
    <t>Aging and Nutrition</t>
  </si>
  <si>
    <t>Art/Historical Preservation</t>
  </si>
  <si>
    <t>Weed Related Grants</t>
  </si>
  <si>
    <t>G1-G4</t>
  </si>
  <si>
    <t>*Total shown here to be same as total on  Water Operating 900 Capital Outlay and Sewer Operating 900 Capital Outlay.</t>
  </si>
  <si>
    <t>*Total shown here to be same as total on  900 Capital Outlay.</t>
  </si>
  <si>
    <t>G5-G7</t>
  </si>
  <si>
    <t>G8</t>
  </si>
  <si>
    <t>G9</t>
  </si>
  <si>
    <t>SR1</t>
  </si>
  <si>
    <t>SR2-SR3</t>
  </si>
  <si>
    <t>SR4-SR5</t>
  </si>
  <si>
    <t>SR6-SR7</t>
  </si>
  <si>
    <t>SR8-SR9</t>
  </si>
  <si>
    <t>SR10</t>
  </si>
  <si>
    <t>SR11</t>
  </si>
  <si>
    <t>SR12</t>
  </si>
  <si>
    <t>DS1</t>
  </si>
  <si>
    <t>CP1</t>
  </si>
  <si>
    <t>EF1</t>
  </si>
  <si>
    <t>EF2</t>
  </si>
  <si>
    <t>EF3</t>
  </si>
  <si>
    <t>EF4</t>
  </si>
  <si>
    <t>EF5</t>
  </si>
  <si>
    <t>EF6</t>
  </si>
  <si>
    <t>EF7</t>
  </si>
  <si>
    <t>IS1</t>
  </si>
  <si>
    <t>PPT1</t>
  </si>
  <si>
    <t>PF1</t>
  </si>
  <si>
    <t>and update page numbers to correspond to those assigned on each page</t>
  </si>
  <si>
    <t>Delete this message before saving document as a pdf</t>
  </si>
  <si>
    <t>Page 53 -County/City/Town Tax Levy Requirements Schedule-Non Voted Levies….....................................</t>
  </si>
  <si>
    <t>Page 54 -County/City/Town Tax Levy Requirements Schedule – Voted Levies…..........................................</t>
  </si>
  <si>
    <t>Page 55 -County/City/Town Non-Levied Funds-Summary Schedule…............................................................</t>
  </si>
  <si>
    <t>Pg 56 -County/City/Town Taxable Valuation Schedule…...........................................................................</t>
  </si>
  <si>
    <t xml:space="preserve">Statement of Tax Levies </t>
  </si>
  <si>
    <t>Copying and pasting the entire page into a blank workbook will break built-in functions and those files will not be accepted by LGSB.</t>
  </si>
  <si>
    <t>To save this workbook as a PDF:</t>
  </si>
  <si>
    <t>PREPARING THE EXCEL WORKBOOK OF PAGES 53-55 SCHEDULES</t>
  </si>
  <si>
    <t xml:space="preserve">LGSB Entity Portal link: </t>
  </si>
  <si>
    <t>The Department of Administration reviews budget documents and reserves the right to</t>
  </si>
  <si>
    <r>
      <t xml:space="preserve">decline acceptance of reports that are incomplete. The Budget Certification Page </t>
    </r>
    <r>
      <rPr>
        <b/>
        <sz val="12"/>
        <rFont val="Aptos Narrow"/>
        <family val="2"/>
      </rPr>
      <t xml:space="preserve">must </t>
    </r>
    <r>
      <rPr>
        <sz val="12"/>
        <rFont val="Aptos Narrow"/>
        <family val="2"/>
      </rPr>
      <t>be</t>
    </r>
    <r>
      <rPr>
        <b/>
        <sz val="12"/>
        <rFont val="Aptos Narrow"/>
        <family val="2"/>
      </rPr>
      <t xml:space="preserve"> </t>
    </r>
  </si>
  <si>
    <t>completed and dated. In addition, the following information must be included:</t>
  </si>
  <si>
    <t>Tax Levy Requirement Schedules for Non-voted and Voted</t>
  </si>
  <si>
    <t>Tax Levy Requirement Schedule for Non-Levied Funds</t>
  </si>
  <si>
    <t>Fund is overspending if Appropriations amount is greater than Total Revenues.</t>
  </si>
  <si>
    <r>
      <rPr>
        <b/>
        <sz val="11"/>
        <rFont val="Aptos Narrow"/>
        <family val="2"/>
      </rPr>
      <t>Property Tax Revenues</t>
    </r>
    <r>
      <rPr>
        <sz val="11"/>
        <rFont val="Aptos Narrow"/>
        <family val="2"/>
      </rPr>
      <t xml:space="preserve"> = Mill Levy * One Mill Yields</t>
    </r>
  </si>
  <si>
    <t>*These fields are locked and will populate as the white fields are filled in.</t>
  </si>
  <si>
    <t>If #N/A error populates in the BARS Fund Name it is because an Entity Name was not selected on the Coverpage tab.</t>
  </si>
  <si>
    <t>Budgeted Cash Reserve is unlocked but will still populate. Formula can be overwritten with amount.</t>
  </si>
  <si>
    <t>If a #NAME? error populates in the BARS Fund Name it is likely an issue with the version of Excel being used. Older versions do not support certain functions. Please update to a newer version or contact LGSB for further assistance.</t>
  </si>
  <si>
    <t>A5:C60</t>
  </si>
  <si>
    <t>C/T:</t>
  </si>
  <si>
    <t>A62:C189</t>
  </si>
  <si>
    <t>BARS Number</t>
  </si>
  <si>
    <t>NO BARS MATCH</t>
  </si>
  <si>
    <t>Counties</t>
  </si>
  <si>
    <t>Entity Ref</t>
  </si>
  <si>
    <t>BARS Ref</t>
  </si>
  <si>
    <t>G2:H9001</t>
  </si>
  <si>
    <t>K2:L9001</t>
  </si>
  <si>
    <t>Levy Name (Optional):</t>
  </si>
  <si>
    <t>Important steps for the Fiscal Year 2027 Budget:</t>
  </si>
  <si>
    <t>Fiscal Year ending June 30, 2027</t>
  </si>
  <si>
    <t>June-2026-V27.1</t>
  </si>
  <si>
    <r>
      <t>THIS IS TO CERTIFY</t>
    </r>
    <r>
      <rPr>
        <sz val="12"/>
        <rFont val="Calibri"/>
        <family val="2"/>
        <scheme val="minor"/>
      </rPr>
      <t xml:space="preserve"> that the Annual Budget for Fiscal Year 2027, was prepared according to </t>
    </r>
  </si>
  <si>
    <t>2026 - 2027</t>
  </si>
  <si>
    <t>BARS Chart of Accounts are located on the DOA LGSB website at the bottom of the Accounting &amp; Annual Financial Report Resources section:</t>
  </si>
  <si>
    <t>Large Taxpayer 10%</t>
  </si>
  <si>
    <t>Better Local Bridge</t>
  </si>
  <si>
    <t>Montana Early Childhood Account</t>
  </si>
  <si>
    <t>Newborn Safety Devices Grant</t>
  </si>
  <si>
    <t>Brownfields Assessment</t>
  </si>
  <si>
    <t>Brownsfield Remediation (Revolving)</t>
  </si>
  <si>
    <t>Predatory Animal/Goat</t>
  </si>
  <si>
    <t>Updated FY</t>
  </si>
  <si>
    <t>Mill Levy 10yr History</t>
  </si>
  <si>
    <t>Updated for 2016- 2027</t>
  </si>
  <si>
    <t>EntityInfo</t>
  </si>
  <si>
    <t>Updated BARS table w/ new fund numbers from Legislature</t>
  </si>
  <si>
    <t>TaxLevyReqInstructions</t>
  </si>
  <si>
    <t>Changed hyperlink to new DOA website, added language to find BARS</t>
  </si>
  <si>
    <t>Changed hyperlink to new DOA website</t>
  </si>
  <si>
    <t>June 2026-V27.1</t>
  </si>
  <si>
    <t>NOTE: Delete rows as needed to fit the actual sections</t>
  </si>
  <si>
    <t>USE THE INFORMATION ON BUDGET INSTRUCTIONS TAB OR PAGE 53-55 TEMPLATE ONLY!</t>
  </si>
  <si>
    <t>This field can be overwritten if Budgeted Cash Reserve differs from the formula provided.</t>
  </si>
  <si>
    <t>Please read the Budget Instructions carefully, particularly the following sections:</t>
  </si>
  <si>
    <r>
      <t xml:space="preserve">THESE PAGES NEED TO BE INCLUDED IN THIS WORKBOOK </t>
    </r>
    <r>
      <rPr>
        <b/>
        <u/>
        <sz val="12"/>
        <rFont val="Aptos Narrow"/>
        <family val="2"/>
      </rPr>
      <t>AND SUBMITTED AS A SEPARATE EXCEL 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</si>
</sst>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5"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2"/>
      <name val="Times New Roman"/>
      <family val="1"/>
    </font>
    <font>
      <b/>
      <sz val="12"/>
      <name val="Arial"/>
      <family val="2"/>
    </font>
    <font>
      <sz val="11"/>
      <color indexed="8"/>
      <name val="Times New Roman"/>
      <family val="1"/>
    </font>
    <font>
      <sz val="12"/>
      <color indexed="8"/>
      <name val="Times New Roman"/>
      <family val="1"/>
    </font>
    <font>
      <sz val="12"/>
      <color indexed="8"/>
      <name val="Times New Roman"/>
      <family val="1"/>
    </font>
    <font>
      <sz val="12"/>
      <color indexed="8"/>
      <name val="Arial"/>
      <family val="2"/>
    </font>
    <font>
      <b/>
      <sz val="10"/>
      <color indexed="8"/>
      <name val="Arial"/>
      <family val="2"/>
    </font>
    <font>
      <sz val="10"/>
      <name val="Times New Roman"/>
      <family val="1"/>
    </font>
    <font>
      <sz val="10"/>
      <color indexed="8"/>
      <name val="Times New Roman"/>
      <family val="1"/>
    </font>
    <font>
      <sz val="10"/>
      <color indexed="8"/>
      <name val="Arial"/>
      <family val="2"/>
    </font>
    <font>
      <sz val="11"/>
      <color indexed="8"/>
      <name val="Times New Roman"/>
      <family val="1"/>
    </font>
    <font>
      <sz val="11"/>
      <name val="Times New Roman"/>
      <family val="1"/>
    </font>
    <font>
      <u/>
      <sz val="10"/>
      <color indexed="8"/>
      <name val="Arial"/>
      <family val="2"/>
    </font>
    <font>
      <sz val="12"/>
      <name val="Arial"/>
      <family val="2"/>
    </font>
    <font>
      <sz val="12"/>
      <name val="Arial"/>
      <family val="2"/>
    </font>
    <font>
      <sz val="12"/>
      <name val="Arial"/>
      <family val="2"/>
    </font>
    <font>
      <b/>
      <sz val="10"/>
      <name val="Arial"/>
      <family val="2"/>
    </font>
    <font>
      <sz val="10"/>
      <color indexed="8"/>
      <name val="Symbol"/>
      <family val="1"/>
      <charset val="2"/>
    </font>
    <font>
      <sz val="12"/>
      <name val="Century Schoolbook"/>
      <family val="1"/>
    </font>
    <font>
      <sz val="8"/>
      <name val="Century Schoolbook"/>
      <family val="1"/>
    </font>
    <font>
      <sz val="11"/>
      <name val="Century Schoolbook"/>
      <family val="1"/>
    </font>
    <font>
      <b/>
      <sz val="9"/>
      <name val="Century Schoolbook"/>
      <family val="1"/>
    </font>
    <font>
      <sz val="14"/>
      <name val="Arial"/>
      <family val="2"/>
    </font>
    <font>
      <b/>
      <sz val="20"/>
      <color theme="1"/>
      <name val="Calibri"/>
      <family val="2"/>
      <scheme val="minor"/>
    </font>
    <font>
      <b/>
      <sz val="11"/>
      <color theme="1"/>
      <name val="Calibri"/>
      <family val="2"/>
      <scheme val="minor"/>
    </font>
    <font>
      <sz val="12"/>
      <color rgb="FFFF0000"/>
      <name val="Times New Roman"/>
      <family val="1"/>
    </font>
    <font>
      <b/>
      <sz val="12"/>
      <color rgb="FF0070C0"/>
      <name val="Times New Roman"/>
      <family val="1"/>
    </font>
    <font>
      <b/>
      <sz val="14"/>
      <color rgb="FFC00000"/>
      <name val="Arial"/>
      <family val="2"/>
    </font>
    <font>
      <b/>
      <sz val="9"/>
      <color theme="1"/>
      <name val="Calibri"/>
      <family val="2"/>
      <scheme val="minor"/>
    </font>
    <font>
      <u/>
      <sz val="12"/>
      <color theme="10"/>
      <name val="Arial"/>
      <family val="2"/>
    </font>
    <font>
      <b/>
      <sz val="14"/>
      <name val="Calibri"/>
      <family val="2"/>
      <scheme val="minor"/>
    </font>
    <font>
      <sz val="12"/>
      <name val="Calibri"/>
      <family val="2"/>
      <scheme val="minor"/>
    </font>
    <font>
      <b/>
      <sz val="12"/>
      <name val="Calibri"/>
      <family val="2"/>
      <scheme val="minor"/>
    </font>
    <font>
      <b/>
      <u/>
      <sz val="12"/>
      <name val="Calibri"/>
      <family val="2"/>
      <scheme val="minor"/>
    </font>
    <font>
      <u/>
      <sz val="12"/>
      <name val="Calibri"/>
      <family val="2"/>
      <scheme val="minor"/>
    </font>
    <font>
      <sz val="14"/>
      <name val="Calibri"/>
      <family val="2"/>
      <scheme val="minor"/>
    </font>
    <font>
      <b/>
      <u/>
      <sz val="11"/>
      <name val="Calibri"/>
      <family val="2"/>
      <scheme val="minor"/>
    </font>
    <font>
      <sz val="10"/>
      <name val="Calibri"/>
      <family val="2"/>
      <scheme val="minor"/>
    </font>
    <font>
      <b/>
      <sz val="11"/>
      <name val="Calibri"/>
      <family val="2"/>
      <scheme val="minor"/>
    </font>
    <font>
      <b/>
      <sz val="18"/>
      <name val="Calibri"/>
      <family val="2"/>
      <scheme val="minor"/>
    </font>
    <font>
      <b/>
      <sz val="12"/>
      <color theme="1"/>
      <name val="Calibri"/>
      <family val="2"/>
      <scheme val="minor"/>
    </font>
    <font>
      <b/>
      <u/>
      <sz val="16"/>
      <name val="Calibri"/>
      <family val="2"/>
      <scheme val="minor"/>
    </font>
    <font>
      <b/>
      <sz val="12"/>
      <color indexed="8"/>
      <name val="Calibri"/>
      <family val="2"/>
      <scheme val="minor"/>
    </font>
    <font>
      <b/>
      <sz val="11"/>
      <color indexed="8"/>
      <name val="Calibri"/>
      <family val="2"/>
      <scheme val="minor"/>
    </font>
    <font>
      <sz val="12"/>
      <color indexed="8"/>
      <name val="Calibri"/>
      <family val="2"/>
      <scheme val="minor"/>
    </font>
    <font>
      <u/>
      <sz val="12"/>
      <color indexed="8"/>
      <name val="Calibri"/>
      <family val="2"/>
      <scheme val="minor"/>
    </font>
    <font>
      <sz val="11"/>
      <color indexed="8"/>
      <name val="Calibri"/>
      <family val="2"/>
      <scheme val="minor"/>
    </font>
    <font>
      <b/>
      <u/>
      <sz val="12"/>
      <color indexed="8"/>
      <name val="Calibri"/>
      <family val="2"/>
      <scheme val="minor"/>
    </font>
    <font>
      <sz val="10"/>
      <color indexed="8"/>
      <name val="Calibri"/>
      <family val="2"/>
      <scheme val="minor"/>
    </font>
    <font>
      <b/>
      <sz val="16"/>
      <name val="Cambria"/>
      <family val="1"/>
      <scheme val="major"/>
    </font>
    <font>
      <b/>
      <sz val="12"/>
      <name val="Cambria"/>
      <family val="1"/>
      <scheme val="major"/>
    </font>
    <font>
      <b/>
      <sz val="14"/>
      <name val="Cambria"/>
      <family val="1"/>
      <scheme val="major"/>
    </font>
    <font>
      <b/>
      <sz val="18"/>
      <name val="Cambria"/>
      <family val="1"/>
      <scheme val="major"/>
    </font>
    <font>
      <b/>
      <sz val="14"/>
      <color indexed="8"/>
      <name val="Calibri"/>
      <family val="2"/>
      <scheme val="minor"/>
    </font>
    <font>
      <sz val="9"/>
      <color indexed="8"/>
      <name val="Calibri"/>
      <family val="2"/>
      <scheme val="minor"/>
    </font>
    <font>
      <b/>
      <sz val="10"/>
      <color indexed="8"/>
      <name val="Calibri"/>
      <family val="2"/>
      <scheme val="minor"/>
    </font>
    <font>
      <u val="double"/>
      <sz val="12"/>
      <color indexed="8"/>
      <name val="Calibri"/>
      <family val="2"/>
      <scheme val="minor"/>
    </font>
    <font>
      <sz val="14"/>
      <color indexed="8"/>
      <name val="Calibri"/>
      <family val="2"/>
      <scheme val="minor"/>
    </font>
    <font>
      <b/>
      <sz val="8"/>
      <color indexed="8"/>
      <name val="Calibri"/>
      <family val="2"/>
      <scheme val="minor"/>
    </font>
    <font>
      <b/>
      <sz val="8"/>
      <name val="Calibri"/>
      <family val="2"/>
      <scheme val="minor"/>
    </font>
    <font>
      <sz val="8"/>
      <name val="Calibri"/>
      <family val="2"/>
      <scheme val="minor"/>
    </font>
    <font>
      <sz val="12"/>
      <color rgb="FFFF0000"/>
      <name val="Calibri"/>
      <family val="2"/>
      <scheme val="minor"/>
    </font>
    <font>
      <b/>
      <sz val="20"/>
      <name val="Calibri"/>
      <family val="2"/>
      <scheme val="minor"/>
    </font>
    <font>
      <b/>
      <sz val="16"/>
      <name val="Calibri"/>
      <family val="2"/>
      <scheme val="minor"/>
    </font>
    <font>
      <b/>
      <sz val="36"/>
      <name val="Calibri"/>
      <family val="2"/>
      <scheme val="minor"/>
    </font>
    <font>
      <b/>
      <sz val="30"/>
      <name val="Calibri"/>
      <family val="2"/>
      <scheme val="minor"/>
    </font>
    <font>
      <sz val="12"/>
      <color rgb="FF000000"/>
      <name val="Calibri"/>
      <family val="2"/>
      <scheme val="minor"/>
    </font>
    <font>
      <sz val="18"/>
      <name val="Calibri"/>
      <family val="2"/>
      <scheme val="minor"/>
    </font>
    <font>
      <b/>
      <sz val="16"/>
      <color indexed="8"/>
      <name val="Calibri"/>
      <family val="2"/>
      <scheme val="minor"/>
    </font>
    <font>
      <b/>
      <i/>
      <sz val="10"/>
      <color theme="5"/>
      <name val="Calibri"/>
      <family val="2"/>
      <scheme val="minor"/>
    </font>
    <font>
      <b/>
      <i/>
      <sz val="9"/>
      <color theme="5"/>
      <name val="Calibri"/>
      <family val="2"/>
      <scheme val="minor"/>
    </font>
    <font>
      <i/>
      <sz val="8"/>
      <color theme="5"/>
      <name val="Calibri"/>
      <family val="2"/>
      <scheme val="minor"/>
    </font>
    <font>
      <sz val="8"/>
      <color theme="5"/>
      <name val="Calibri"/>
      <family val="2"/>
      <scheme val="minor"/>
    </font>
    <font>
      <b/>
      <u/>
      <sz val="9"/>
      <color theme="1"/>
      <name val="Calibri"/>
      <family val="2"/>
      <scheme val="minor"/>
    </font>
    <font>
      <u/>
      <sz val="11"/>
      <color theme="10"/>
      <name val="Calibri"/>
      <family val="2"/>
      <scheme val="minor"/>
    </font>
    <font>
      <sz val="9"/>
      <name val="Times New Roman"/>
      <family val="1"/>
    </font>
    <font>
      <b/>
      <sz val="18"/>
      <color theme="3"/>
      <name val="HelveticaNeueLT Std"/>
      <family val="2"/>
    </font>
    <font>
      <b/>
      <sz val="16"/>
      <color theme="3"/>
      <name val="HelveticaNeueLT Std"/>
      <family val="2"/>
    </font>
    <font>
      <b/>
      <sz val="12"/>
      <color theme="3"/>
      <name val="HelveticaNeueLT Std"/>
      <family val="2"/>
    </font>
    <font>
      <b/>
      <sz val="14"/>
      <color theme="3"/>
      <name val="HelveticaNeueLT Std"/>
      <family val="2"/>
    </font>
    <font>
      <sz val="12"/>
      <name val="HelveticaNeueLT Std Med"/>
      <family val="2"/>
    </font>
    <font>
      <b/>
      <sz val="36"/>
      <name val="HelveticaNeueLT Std"/>
      <family val="2"/>
    </font>
    <font>
      <b/>
      <sz val="30"/>
      <name val="HelveticaNeueLT Std"/>
      <family val="2"/>
    </font>
    <font>
      <b/>
      <sz val="24"/>
      <name val="HelveticaNeueLT Std"/>
      <family val="2"/>
    </font>
    <font>
      <b/>
      <sz val="18"/>
      <name val="HelveticaNeueLT Std"/>
      <family val="2"/>
    </font>
    <font>
      <sz val="12"/>
      <name val="HelveticaNeueLT Std"/>
      <family val="2"/>
    </font>
    <font>
      <b/>
      <sz val="28"/>
      <name val="HelveticaNeueLT Std"/>
      <family val="2"/>
    </font>
    <font>
      <sz val="10"/>
      <name val="HelveticaNeueLT Std"/>
      <family val="2"/>
    </font>
    <font>
      <sz val="11"/>
      <name val="HelveticaNeueLT Std Lt"/>
      <family val="2"/>
    </font>
    <font>
      <b/>
      <sz val="20"/>
      <name val="Arial"/>
      <family val="2"/>
    </font>
    <font>
      <b/>
      <sz val="12"/>
      <color theme="1"/>
      <name val="Arial"/>
      <family val="2"/>
    </font>
    <font>
      <sz val="12"/>
      <name val="Calibri"/>
      <family val="2"/>
    </font>
    <font>
      <sz val="11"/>
      <color theme="0"/>
      <name val="Calibri"/>
      <family val="2"/>
      <scheme val="minor"/>
    </font>
    <font>
      <u/>
      <sz val="10"/>
      <color indexed="8"/>
      <name val="Calibri"/>
      <family val="2"/>
      <scheme val="minor"/>
    </font>
    <font>
      <b/>
      <sz val="18"/>
      <color indexed="8"/>
      <name val="Calibri"/>
      <family val="2"/>
      <scheme val="minor"/>
    </font>
    <font>
      <b/>
      <sz val="14"/>
      <color theme="0"/>
      <name val="Calibri"/>
      <family val="2"/>
      <scheme val="minor"/>
    </font>
    <font>
      <b/>
      <sz val="10"/>
      <color theme="5"/>
      <name val="Calibri"/>
      <family val="2"/>
      <scheme val="minor"/>
    </font>
    <font>
      <b/>
      <sz val="8"/>
      <color theme="0"/>
      <name val="Calibri"/>
      <family val="2"/>
      <scheme val="minor"/>
    </font>
    <font>
      <b/>
      <sz val="9"/>
      <color theme="5"/>
      <name val="Calibri"/>
      <family val="2"/>
      <scheme val="minor"/>
    </font>
    <font>
      <sz val="12"/>
      <color theme="0"/>
      <name val="Calibri"/>
      <family val="2"/>
      <scheme val="minor"/>
    </font>
    <font>
      <b/>
      <sz val="12"/>
      <color theme="0"/>
      <name val="Calibri"/>
      <family val="2"/>
      <scheme val="minor"/>
    </font>
    <font>
      <b/>
      <sz val="10"/>
      <color rgb="FFE97132"/>
      <name val="Calibri"/>
      <family val="2"/>
      <scheme val="minor"/>
    </font>
    <font>
      <sz val="10"/>
      <color rgb="FFE97132"/>
      <name val="Calibri"/>
      <family val="2"/>
      <scheme val="minor"/>
    </font>
    <font>
      <sz val="10"/>
      <color rgb="FFFF0000"/>
      <name val="Calibri"/>
      <family val="2"/>
      <scheme val="minor"/>
    </font>
    <font>
      <sz val="11"/>
      <color rgb="FFE97132"/>
      <name val="Calibri"/>
      <family val="2"/>
      <scheme val="minor"/>
    </font>
    <font>
      <b/>
      <sz val="20"/>
      <color indexed="8"/>
      <name val="Calibri"/>
      <family val="2"/>
      <scheme val="minor"/>
    </font>
    <font>
      <b/>
      <sz val="18"/>
      <color theme="1"/>
      <name val="Calibri"/>
      <family val="2"/>
      <scheme val="minor"/>
    </font>
    <font>
      <b/>
      <sz val="18"/>
      <name val="Calibri"/>
      <family val="2"/>
    </font>
    <font>
      <i/>
      <sz val="12"/>
      <name val="Calibri"/>
      <family val="2"/>
      <scheme val="minor"/>
    </font>
    <font>
      <i/>
      <sz val="10"/>
      <color rgb="FF000000"/>
      <name val="Calibri"/>
      <family val="2"/>
      <scheme val="minor"/>
    </font>
    <font>
      <i/>
      <sz val="12"/>
      <color rgb="FF000000"/>
      <name val="Calibri"/>
      <family val="2"/>
      <scheme val="minor"/>
    </font>
    <font>
      <i/>
      <sz val="9"/>
      <color rgb="FF000000"/>
      <name val="Calibri"/>
      <family val="2"/>
      <scheme val="minor"/>
    </font>
    <font>
      <i/>
      <sz val="10"/>
      <color rgb="FF000000"/>
      <name val="Arial"/>
      <family val="2"/>
    </font>
    <font>
      <sz val="11"/>
      <name val="Aptos Narrow"/>
      <family val="2"/>
    </font>
    <font>
      <b/>
      <sz val="20"/>
      <color theme="1"/>
      <name val="Aptos Narrow"/>
      <family val="2"/>
    </font>
    <font>
      <sz val="11"/>
      <color theme="1"/>
      <name val="Aptos Narrow"/>
      <family val="2"/>
    </font>
    <font>
      <b/>
      <sz val="11"/>
      <color theme="1"/>
      <name val="Aptos Narrow"/>
      <family val="2"/>
    </font>
    <font>
      <b/>
      <sz val="14"/>
      <color theme="1"/>
      <name val="Aptos Narrow"/>
      <family val="2"/>
    </font>
    <font>
      <i/>
      <sz val="11"/>
      <color theme="1"/>
      <name val="Aptos Narrow"/>
      <family val="2"/>
    </font>
    <font>
      <b/>
      <sz val="12"/>
      <color theme="1"/>
      <name val="Aptos Narrow"/>
      <family val="2"/>
    </font>
    <font>
      <b/>
      <i/>
      <sz val="11"/>
      <color theme="1"/>
      <name val="Aptos Narrow"/>
      <family val="2"/>
    </font>
    <font>
      <sz val="14"/>
      <color theme="1"/>
      <name val="Aptos Narrow"/>
      <family val="2"/>
    </font>
    <font>
      <sz val="12"/>
      <name val="Aptos Narrow"/>
      <family val="2"/>
    </font>
    <font>
      <sz val="10"/>
      <name val="Aptos Narrow"/>
      <family val="2"/>
    </font>
    <font>
      <sz val="10"/>
      <color theme="1"/>
      <name val="Aptos Narrow"/>
      <family val="2"/>
    </font>
    <font>
      <b/>
      <sz val="18"/>
      <color theme="1"/>
      <name val="Aptos Narrow"/>
      <family val="2"/>
    </font>
    <font>
      <sz val="12"/>
      <color theme="1"/>
      <name val="Aptos Narrow"/>
      <family val="2"/>
    </font>
    <font>
      <b/>
      <sz val="14"/>
      <name val="Aptos Narrow"/>
      <family val="2"/>
    </font>
    <font>
      <b/>
      <sz val="12"/>
      <name val="Aptos Narrow"/>
      <family val="2"/>
    </font>
    <font>
      <b/>
      <u/>
      <sz val="12"/>
      <name val="Aptos Narrow"/>
      <family val="2"/>
    </font>
    <font>
      <b/>
      <i/>
      <sz val="12"/>
      <color theme="1"/>
      <name val="Aptos Narrow"/>
      <family val="2"/>
    </font>
    <font>
      <b/>
      <i/>
      <sz val="12"/>
      <name val="Aptos Narrow"/>
      <family val="2"/>
    </font>
    <font>
      <u/>
      <sz val="12"/>
      <name val="Aptos Narrow"/>
      <family val="2"/>
    </font>
    <font>
      <i/>
      <sz val="12"/>
      <name val="Aptos Narrow"/>
      <family val="2"/>
    </font>
    <font>
      <sz val="12"/>
      <color theme="10"/>
      <name val="Aptos Narrow"/>
      <family val="2"/>
    </font>
    <font>
      <b/>
      <sz val="11"/>
      <color rgb="FFFF0000"/>
      <name val="Aptos Narrow"/>
      <family val="2"/>
    </font>
    <font>
      <b/>
      <sz val="11"/>
      <name val="Aptos Narrow"/>
      <family val="2"/>
    </font>
    <font>
      <sz val="11"/>
      <color indexed="8"/>
      <name val="Calibri"/>
    </font>
    <font>
      <sz val="10"/>
      <color indexed="8"/>
      <name val="Arial"/>
    </font>
    <font>
      <sz val="12"/>
      <name val="Arial"/>
    </font>
    <font>
      <i/>
      <sz val="11"/>
      <color theme="1"/>
      <name val="Calibri"/>
      <family val="2"/>
      <scheme val="minor"/>
    </font>
    <font>
      <sz val="11"/>
      <color indexed="8"/>
      <name val="Aptos"/>
    </font>
    <font>
      <sz val="9"/>
      <color indexed="81"/>
      <name val="Tahoma"/>
      <charset val="1"/>
    </font>
    <font>
      <b/>
      <sz val="9"/>
      <color indexed="81"/>
      <name val="Tahoma"/>
      <charset val="1"/>
    </font>
  </fonts>
  <fills count="17">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rgb="FF35624A"/>
        <bgColor indexed="64"/>
      </patternFill>
    </fill>
    <fill>
      <patternFill patternType="solid">
        <fgColor theme="0"/>
        <bgColor indexed="64"/>
      </patternFill>
    </fill>
    <fill>
      <patternFill patternType="solid">
        <fgColor rgb="FFB0C2B8"/>
        <bgColor indexed="64"/>
      </patternFill>
    </fill>
    <fill>
      <patternFill patternType="solid">
        <fgColor rgb="FFC3C864"/>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indexed="22"/>
        <bgColor indexed="0"/>
      </patternFill>
    </fill>
    <fill>
      <patternFill patternType="solid">
        <fgColor rgb="FFFFC000"/>
        <bgColor indexed="64"/>
      </patternFill>
    </fill>
    <fill>
      <patternFill patternType="solid">
        <fgColor theme="5" tint="0.59999389629810485"/>
        <bgColor indexed="64"/>
      </patternFill>
    </fill>
  </fills>
  <borders count="165">
    <border>
      <left/>
      <right/>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medium">
        <color indexed="8"/>
      </top>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style="thin">
        <color indexed="8"/>
      </left>
      <right/>
      <top/>
      <bottom/>
      <diagonal/>
    </border>
    <border>
      <left style="thin">
        <color indexed="8"/>
      </left>
      <right style="medium">
        <color indexed="8"/>
      </right>
      <top/>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style="thin">
        <color indexed="8"/>
      </top>
      <bottom/>
      <diagonal/>
    </border>
    <border>
      <left style="thin">
        <color indexed="8"/>
      </left>
      <right style="thin">
        <color indexed="8"/>
      </right>
      <top style="thin">
        <color indexed="8"/>
      </top>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style="thin">
        <color indexed="8"/>
      </right>
      <top/>
      <bottom/>
      <diagonal/>
    </border>
    <border>
      <left style="thin">
        <color indexed="8"/>
      </left>
      <right style="thin">
        <color indexed="8"/>
      </right>
      <top/>
      <bottom/>
      <diagonal/>
    </border>
    <border>
      <left/>
      <right/>
      <top/>
      <bottom style="thin">
        <color indexed="8"/>
      </bottom>
      <diagonal/>
    </border>
    <border>
      <left/>
      <right style="medium">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double">
        <color indexed="8"/>
      </right>
      <top style="thin">
        <color indexed="8"/>
      </top>
      <bottom/>
      <diagonal/>
    </border>
    <border>
      <left style="double">
        <color indexed="8"/>
      </left>
      <right/>
      <top style="thin">
        <color indexed="8"/>
      </top>
      <bottom/>
      <diagonal/>
    </border>
    <border>
      <left/>
      <right/>
      <top style="thin">
        <color indexed="8"/>
      </top>
      <bottom style="thin">
        <color indexed="64"/>
      </bottom>
      <diagonal/>
    </border>
    <border>
      <left/>
      <right style="double">
        <color indexed="8"/>
      </right>
      <top/>
      <bottom/>
      <diagonal/>
    </border>
    <border>
      <left/>
      <right/>
      <top/>
      <bottom style="thin">
        <color indexed="64"/>
      </bottom>
      <diagonal/>
    </border>
    <border>
      <left/>
      <right style="double">
        <color indexed="8"/>
      </right>
      <top/>
      <bottom style="thin">
        <color indexed="8"/>
      </bottom>
      <diagonal/>
    </border>
    <border>
      <left style="double">
        <color indexed="8"/>
      </left>
      <right/>
      <top/>
      <bottom style="thin">
        <color indexed="8"/>
      </bottom>
      <diagonal/>
    </border>
    <border>
      <left style="double">
        <color indexed="8"/>
      </left>
      <right/>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top style="double">
        <color indexed="8"/>
      </top>
      <bottom style="thin">
        <color indexed="8"/>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bottom style="medium">
        <color indexed="8"/>
      </bottom>
      <diagonal/>
    </border>
    <border>
      <left/>
      <right style="double">
        <color indexed="8"/>
      </right>
      <top style="medium">
        <color indexed="8"/>
      </top>
      <bottom/>
      <diagonal/>
    </border>
    <border>
      <left style="thin">
        <color indexed="8"/>
      </left>
      <right style="double">
        <color indexed="8"/>
      </right>
      <top style="thin">
        <color indexed="8"/>
      </top>
      <bottom style="thin">
        <color indexed="8"/>
      </bottom>
      <diagonal/>
    </border>
    <border>
      <left/>
      <right style="thin">
        <color indexed="8"/>
      </right>
      <top/>
      <bottom style="double">
        <color indexed="8"/>
      </bottom>
      <diagonal/>
    </border>
    <border>
      <left style="thin">
        <color indexed="8"/>
      </left>
      <right style="double">
        <color indexed="8"/>
      </right>
      <top/>
      <bottom style="double">
        <color indexed="8"/>
      </bottom>
      <diagonal/>
    </border>
    <border>
      <left style="thin">
        <color indexed="8"/>
      </left>
      <right style="medium">
        <color indexed="8"/>
      </right>
      <top/>
      <bottom style="double">
        <color indexed="8"/>
      </bottom>
      <diagonal/>
    </border>
    <border>
      <left style="medium">
        <color indexed="8"/>
      </left>
      <right/>
      <top/>
      <bottom style="double">
        <color indexed="8"/>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style="double">
        <color indexed="8"/>
      </top>
      <bottom/>
      <diagonal/>
    </border>
    <border>
      <left/>
      <right/>
      <top style="double">
        <color indexed="8"/>
      </top>
      <bottom/>
      <diagonal/>
    </border>
    <border>
      <left/>
      <right/>
      <top/>
      <bottom style="double">
        <color indexed="8"/>
      </bottom>
      <diagonal/>
    </border>
    <border>
      <left/>
      <right style="double">
        <color indexed="8"/>
      </right>
      <top style="double">
        <color indexed="8"/>
      </top>
      <bottom/>
      <diagonal/>
    </border>
    <border>
      <left/>
      <right style="double">
        <color indexed="8"/>
      </right>
      <top/>
      <bottom style="double">
        <color indexed="8"/>
      </bottom>
      <diagonal/>
    </border>
    <border>
      <left/>
      <right/>
      <top style="thin">
        <color indexed="64"/>
      </top>
      <bottom/>
      <diagonal/>
    </border>
    <border>
      <left style="thin">
        <color indexed="64"/>
      </left>
      <right/>
      <top/>
      <bottom/>
      <diagonal/>
    </border>
    <border>
      <left/>
      <right style="medium">
        <color indexed="8"/>
      </right>
      <top style="double">
        <color indexed="8"/>
      </top>
      <bottom/>
      <diagonal/>
    </border>
    <border>
      <left style="thin">
        <color indexed="8"/>
      </left>
      <right style="medium">
        <color indexed="8"/>
      </right>
      <top style="thin">
        <color indexed="8"/>
      </top>
      <bottom style="medium">
        <color indexed="8"/>
      </bottom>
      <diagonal/>
    </border>
    <border>
      <left/>
      <right style="double">
        <color indexed="8"/>
      </right>
      <top style="thin">
        <color indexed="8"/>
      </top>
      <bottom style="double">
        <color indexed="8"/>
      </bottom>
      <diagonal/>
    </border>
    <border>
      <left/>
      <right style="medium">
        <color indexed="8"/>
      </right>
      <top style="thin">
        <color indexed="8"/>
      </top>
      <bottom style="double">
        <color indexed="8"/>
      </bottom>
      <diagonal/>
    </border>
    <border>
      <left style="thin">
        <color indexed="8"/>
      </left>
      <right style="double">
        <color indexed="8"/>
      </right>
      <top/>
      <bottom style="thin">
        <color indexed="8"/>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thin">
        <color indexed="8"/>
      </right>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medium">
        <color indexed="8"/>
      </bottom>
      <diagonal/>
    </border>
    <border>
      <left/>
      <right/>
      <top style="medium">
        <color indexed="8"/>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64"/>
      </right>
      <top style="thin">
        <color indexed="8"/>
      </top>
      <bottom/>
      <diagonal/>
    </border>
    <border>
      <left/>
      <right/>
      <top style="medium">
        <color indexed="64"/>
      </top>
      <bottom style="thin">
        <color indexed="64"/>
      </bottom>
      <diagonal/>
    </border>
    <border>
      <left/>
      <right/>
      <top/>
      <bottom style="thin">
        <color rgb="FFFF0000"/>
      </bottom>
      <diagonal/>
    </border>
    <border>
      <left style="thin">
        <color indexed="8"/>
      </left>
      <right style="medium">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top/>
      <bottom style="medium">
        <color indexed="8"/>
      </bottom>
      <diagonal/>
    </border>
    <border>
      <left style="medium">
        <color indexed="64"/>
      </left>
      <right/>
      <top style="medium">
        <color indexed="64"/>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medium">
        <color indexed="8"/>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top style="medium">
        <color indexed="64"/>
      </top>
      <bottom/>
      <diagonal/>
    </border>
    <border>
      <left/>
      <right/>
      <top style="double">
        <color indexed="8"/>
      </top>
      <bottom style="medium">
        <color indexed="64"/>
      </bottom>
      <diagonal/>
    </border>
    <border>
      <left style="medium">
        <color indexed="8"/>
      </left>
      <right style="thin">
        <color indexed="8"/>
      </right>
      <top style="medium">
        <color indexed="64"/>
      </top>
      <bottom/>
      <diagonal/>
    </border>
    <border>
      <left style="thin">
        <color indexed="8"/>
      </left>
      <right/>
      <top style="thin">
        <color indexed="64"/>
      </top>
      <bottom style="double">
        <color indexed="64"/>
      </bottom>
      <diagonal/>
    </border>
    <border>
      <left/>
      <right/>
      <top style="thin">
        <color indexed="64"/>
      </top>
      <bottom style="double">
        <color indexed="64"/>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rgb="FFFF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top style="thick">
        <color theme="5" tint="0.59999389629810485"/>
      </top>
      <bottom style="thick">
        <color theme="5" tint="0.59999389629810485"/>
      </bottom>
      <diagonal/>
    </border>
    <border>
      <left style="thick">
        <color theme="5" tint="0.59999389629810485"/>
      </left>
      <right/>
      <top style="thick">
        <color theme="5" tint="0.59999389629810485"/>
      </top>
      <bottom style="thick">
        <color theme="5" tint="0.59999389629810485"/>
      </bottom>
      <diagonal/>
    </border>
    <border>
      <left/>
      <right style="medium">
        <color indexed="64"/>
      </right>
      <top style="thin">
        <color indexed="64"/>
      </top>
      <bottom style="thick">
        <color rgb="FFFFC000"/>
      </bottom>
      <diagonal/>
    </border>
    <border>
      <left style="medium">
        <color indexed="64"/>
      </left>
      <right style="thick">
        <color rgb="FFFFC000"/>
      </right>
      <top/>
      <bottom/>
      <diagonal/>
    </border>
    <border>
      <left/>
      <right style="medium">
        <color indexed="64"/>
      </right>
      <top style="thick">
        <color rgb="FFFFC000"/>
      </top>
      <bottom style="thick">
        <color rgb="FFFFC000"/>
      </bottom>
      <diagonal/>
    </border>
    <border>
      <left/>
      <right style="medium">
        <color indexed="64"/>
      </right>
      <top style="thick">
        <color theme="5" tint="0.59999389629810485"/>
      </top>
      <bottom style="thick">
        <color theme="5" tint="0.59999389629810485"/>
      </bottom>
      <diagonal/>
    </border>
    <border>
      <left/>
      <right style="medium">
        <color indexed="64"/>
      </right>
      <top/>
      <bottom style="thick">
        <color theme="5" tint="0.59999389629810485"/>
      </bottom>
      <diagonal/>
    </border>
    <border>
      <left/>
      <right/>
      <top/>
      <bottom style="thick">
        <color theme="5" tint="0.59999389629810485"/>
      </bottom>
      <diagonal/>
    </border>
    <border>
      <left style="thin">
        <color indexed="8"/>
      </left>
      <right/>
      <top style="double">
        <color indexed="8"/>
      </top>
      <bottom/>
      <diagonal/>
    </border>
  </borders>
  <cellStyleXfs count="22">
    <xf numFmtId="0" fontId="0" fillId="0" borderId="0"/>
    <xf numFmtId="0" fontId="8" fillId="0" borderId="0"/>
    <xf numFmtId="0" fontId="7" fillId="0" borderId="0"/>
    <xf numFmtId="0" fontId="6" fillId="0" borderId="0"/>
    <xf numFmtId="0" fontId="6" fillId="0" borderId="0"/>
    <xf numFmtId="0" fontId="24" fillId="0" borderId="0"/>
    <xf numFmtId="0" fontId="40" fillId="0" borderId="0" applyNumberFormat="0" applyFill="0" applyBorder="0" applyAlignment="0" applyProtection="0"/>
    <xf numFmtId="0" fontId="5" fillId="0" borderId="0"/>
    <xf numFmtId="1" fontId="20" fillId="0" borderId="0"/>
    <xf numFmtId="0" fontId="85"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 fillId="0" borderId="0"/>
    <xf numFmtId="0" fontId="3" fillId="0" borderId="0"/>
    <xf numFmtId="0" fontId="2" fillId="0" borderId="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49" fillId="0" borderId="0"/>
    <xf numFmtId="43" fontId="150" fillId="0" borderId="0" applyFont="0" applyFill="0" applyBorder="0" applyAlignment="0" applyProtection="0"/>
    <xf numFmtId="0" fontId="149" fillId="0" borderId="0"/>
  </cellStyleXfs>
  <cellXfs count="1499">
    <xf numFmtId="0" fontId="0" fillId="0" borderId="0" xfId="0"/>
    <xf numFmtId="0" fontId="10" fillId="0" borderId="0" xfId="0" applyFont="1"/>
    <xf numFmtId="0" fontId="13" fillId="0" borderId="0" xfId="0" applyFont="1"/>
    <xf numFmtId="0" fontId="15" fillId="0" borderId="0" xfId="0" applyFont="1"/>
    <xf numFmtId="0" fontId="13" fillId="0" borderId="0" xfId="0" applyFont="1" applyAlignment="1">
      <alignment horizontal="centerContinuous"/>
    </xf>
    <xf numFmtId="0" fontId="14" fillId="0" borderId="0" xfId="0" applyFont="1"/>
    <xf numFmtId="0" fontId="16" fillId="0" borderId="0" xfId="0" applyFont="1"/>
    <xf numFmtId="37" fontId="19" fillId="2" borderId="0" xfId="0" applyNumberFormat="1" applyFont="1" applyFill="1" applyAlignment="1">
      <alignment horizontal="right"/>
    </xf>
    <xf numFmtId="0" fontId="19" fillId="0" borderId="0" xfId="0" applyFont="1" applyAlignment="1">
      <alignment horizontal="left"/>
    </xf>
    <xf numFmtId="0" fontId="19" fillId="0" borderId="0" xfId="0" applyFont="1" applyAlignment="1">
      <alignment horizontal="right"/>
    </xf>
    <xf numFmtId="0" fontId="19" fillId="0" borderId="0" xfId="0" applyFont="1" applyAlignment="1">
      <alignment horizontal="center"/>
    </xf>
    <xf numFmtId="37" fontId="19" fillId="0" borderId="0" xfId="0" applyNumberFormat="1" applyFont="1" applyAlignment="1">
      <alignment horizontal="left"/>
    </xf>
    <xf numFmtId="37" fontId="19" fillId="0" borderId="0" xfId="0" applyNumberFormat="1" applyFont="1" applyAlignment="1">
      <alignment horizontal="right"/>
    </xf>
    <xf numFmtId="0" fontId="20" fillId="0" borderId="0" xfId="0" applyFont="1" applyAlignment="1">
      <alignment horizontal="left"/>
    </xf>
    <xf numFmtId="0" fontId="20" fillId="0" borderId="0" xfId="0" applyFont="1" applyAlignment="1">
      <alignment horizontal="right"/>
    </xf>
    <xf numFmtId="0" fontId="20" fillId="0" borderId="0" xfId="0" applyFont="1" applyAlignment="1">
      <alignment horizontal="center"/>
    </xf>
    <xf numFmtId="37" fontId="20" fillId="0" borderId="0" xfId="0" applyNumberFormat="1" applyFont="1" applyAlignment="1">
      <alignment horizontal="left"/>
    </xf>
    <xf numFmtId="37" fontId="20" fillId="0" borderId="0" xfId="0" applyNumberFormat="1" applyFont="1" applyAlignment="1">
      <alignment horizontal="right"/>
    </xf>
    <xf numFmtId="0" fontId="18" fillId="0" borderId="0" xfId="0" applyFont="1"/>
    <xf numFmtId="0" fontId="20" fillId="0" borderId="8" xfId="0" applyFont="1" applyBorder="1" applyAlignment="1">
      <alignment horizontal="center"/>
    </xf>
    <xf numFmtId="0" fontId="20" fillId="0" borderId="0" xfId="0" applyFont="1"/>
    <xf numFmtId="0" fontId="15" fillId="0" borderId="0" xfId="0" applyFont="1" applyAlignment="1">
      <alignment horizontal="center"/>
    </xf>
    <xf numFmtId="0" fontId="15" fillId="0" borderId="8" xfId="0" applyFont="1" applyBorder="1" applyAlignment="1">
      <alignment horizontal="center"/>
    </xf>
    <xf numFmtId="0" fontId="15" fillId="2" borderId="0" xfId="0" applyFont="1" applyFill="1" applyAlignment="1">
      <alignment horizontal="center"/>
    </xf>
    <xf numFmtId="37" fontId="15" fillId="2" borderId="0" xfId="0" applyNumberFormat="1" applyFont="1" applyFill="1" applyAlignment="1">
      <alignment horizontal="left"/>
    </xf>
    <xf numFmtId="0" fontId="21" fillId="0" borderId="8" xfId="0" applyFont="1" applyBorder="1" applyAlignment="1">
      <alignment horizontal="center"/>
    </xf>
    <xf numFmtId="0" fontId="21" fillId="0" borderId="0" xfId="0" applyFont="1"/>
    <xf numFmtId="0" fontId="22" fillId="0" borderId="0" xfId="0" applyFont="1"/>
    <xf numFmtId="0" fontId="20" fillId="2" borderId="0" xfId="0" applyFont="1" applyFill="1" applyAlignment="1">
      <alignment horizontal="left"/>
    </xf>
    <xf numFmtId="0" fontId="20" fillId="2" borderId="44" xfId="0" applyFont="1" applyFill="1" applyBorder="1" applyAlignment="1">
      <alignment horizontal="left"/>
    </xf>
    <xf numFmtId="0" fontId="23" fillId="2" borderId="44" xfId="0" applyFont="1" applyFill="1" applyBorder="1" applyAlignment="1">
      <alignment horizontal="left"/>
    </xf>
    <xf numFmtId="0" fontId="20" fillId="2" borderId="44" xfId="0" applyFont="1" applyFill="1" applyBorder="1" applyAlignment="1">
      <alignment horizontal="center"/>
    </xf>
    <xf numFmtId="37" fontId="20" fillId="2" borderId="44" xfId="0" applyNumberFormat="1" applyFont="1" applyFill="1" applyBorder="1" applyAlignment="1">
      <alignment horizontal="left"/>
    </xf>
    <xf numFmtId="0" fontId="15" fillId="2" borderId="0" xfId="0" applyFont="1" applyFill="1" applyAlignment="1">
      <alignment horizontal="centerContinuous" vertical="center"/>
    </xf>
    <xf numFmtId="37" fontId="15" fillId="2" borderId="0" xfId="0" applyNumberFormat="1" applyFont="1" applyFill="1" applyAlignment="1">
      <alignment horizontal="right"/>
    </xf>
    <xf numFmtId="0" fontId="19" fillId="2" borderId="0" xfId="0" applyFont="1" applyFill="1" applyAlignment="1">
      <alignment horizontal="right"/>
    </xf>
    <xf numFmtId="0" fontId="19" fillId="2" borderId="0" xfId="0" applyFont="1" applyFill="1" applyAlignment="1">
      <alignment horizontal="center"/>
    </xf>
    <xf numFmtId="37" fontId="19" fillId="2" borderId="0" xfId="0" applyNumberFormat="1" applyFont="1" applyFill="1" applyAlignment="1">
      <alignment horizontal="left"/>
    </xf>
    <xf numFmtId="0" fontId="0" fillId="0" borderId="15" xfId="0" applyBorder="1"/>
    <xf numFmtId="0" fontId="24" fillId="0" borderId="0" xfId="0" applyFont="1"/>
    <xf numFmtId="0" fontId="25" fillId="0" borderId="0" xfId="0" applyFont="1"/>
    <xf numFmtId="0" fontId="26" fillId="0" borderId="0" xfId="0" applyFont="1"/>
    <xf numFmtId="0" fontId="9" fillId="0" borderId="0" xfId="0" applyFont="1"/>
    <xf numFmtId="0" fontId="17" fillId="0" borderId="0" xfId="0" applyFont="1" applyAlignment="1">
      <alignment horizontal="left"/>
    </xf>
    <xf numFmtId="0" fontId="27" fillId="0" borderId="0" xfId="0" applyFont="1"/>
    <xf numFmtId="0" fontId="10" fillId="3" borderId="0" xfId="0" applyFont="1" applyFill="1"/>
    <xf numFmtId="0" fontId="0" fillId="3" borderId="82" xfId="0" applyFill="1" applyBorder="1"/>
    <xf numFmtId="0" fontId="0" fillId="3" borderId="0" xfId="0" applyFill="1"/>
    <xf numFmtId="0" fontId="20" fillId="3" borderId="0" xfId="0" applyFont="1" applyFill="1" applyAlignment="1">
      <alignment horizontal="right"/>
    </xf>
    <xf numFmtId="0" fontId="20" fillId="3" borderId="0" xfId="0" applyFont="1" applyFill="1" applyAlignment="1">
      <alignment horizontal="left"/>
    </xf>
    <xf numFmtId="0" fontId="20" fillId="3" borderId="0" xfId="0" applyFont="1" applyFill="1" applyAlignment="1">
      <alignment horizontal="center"/>
    </xf>
    <xf numFmtId="37" fontId="20" fillId="3" borderId="0" xfId="0" applyNumberFormat="1" applyFont="1" applyFill="1" applyAlignment="1">
      <alignment horizontal="left"/>
    </xf>
    <xf numFmtId="37" fontId="20" fillId="3" borderId="0" xfId="0" applyNumberFormat="1" applyFont="1" applyFill="1" applyAlignment="1">
      <alignment horizontal="right"/>
    </xf>
    <xf numFmtId="0" fontId="0" fillId="3" borderId="83" xfId="0" applyFill="1" applyBorder="1"/>
    <xf numFmtId="0" fontId="20" fillId="3" borderId="1" xfId="0" applyFont="1" applyFill="1" applyBorder="1" applyAlignment="1">
      <alignment horizontal="right"/>
    </xf>
    <xf numFmtId="0" fontId="0" fillId="0" borderId="0" xfId="0" applyAlignment="1">
      <alignment horizontal="left"/>
    </xf>
    <xf numFmtId="3" fontId="14" fillId="0" borderId="0" xfId="0" applyNumberFormat="1" applyFont="1"/>
    <xf numFmtId="3" fontId="13" fillId="0" borderId="0" xfId="0" applyNumberFormat="1" applyFont="1" applyAlignment="1">
      <alignment horizontal="centerContinuous"/>
    </xf>
    <xf numFmtId="3" fontId="16" fillId="0" borderId="0" xfId="0" applyNumberFormat="1" applyFont="1"/>
    <xf numFmtId="3" fontId="0" fillId="0" borderId="0" xfId="0" applyNumberFormat="1"/>
    <xf numFmtId="3" fontId="15" fillId="0" borderId="0" xfId="0" applyNumberFormat="1" applyFont="1"/>
    <xf numFmtId="3" fontId="20" fillId="0" borderId="0" xfId="0" applyNumberFormat="1" applyFont="1"/>
    <xf numFmtId="3" fontId="20" fillId="0" borderId="0" xfId="0" applyNumberFormat="1" applyFont="1" applyAlignment="1">
      <alignment horizontal="right"/>
    </xf>
    <xf numFmtId="3" fontId="0" fillId="0" borderId="0" xfId="0" applyNumberFormat="1" applyAlignment="1">
      <alignment horizontal="right"/>
    </xf>
    <xf numFmtId="3" fontId="13" fillId="0" borderId="0" xfId="0" applyNumberFormat="1" applyFont="1"/>
    <xf numFmtId="0" fontId="28" fillId="0" borderId="15" xfId="0" applyFont="1" applyBorder="1"/>
    <xf numFmtId="0" fontId="29" fillId="0" borderId="0" xfId="0" applyFont="1"/>
    <xf numFmtId="0" fontId="29" fillId="0" borderId="0" xfId="0" applyFont="1" applyAlignment="1">
      <alignment horizontal="center"/>
    </xf>
    <xf numFmtId="0" fontId="30" fillId="0" borderId="0" xfId="0" applyFont="1"/>
    <xf numFmtId="0" fontId="26" fillId="0" borderId="0" xfId="0" applyFont="1" applyAlignment="1">
      <alignment horizontal="center"/>
    </xf>
    <xf numFmtId="0" fontId="0" fillId="0" borderId="0" xfId="0" applyAlignment="1">
      <alignment horizontal="right"/>
    </xf>
    <xf numFmtId="0" fontId="12" fillId="0" borderId="0" xfId="0" applyFont="1"/>
    <xf numFmtId="0" fontId="32" fillId="0" borderId="0" xfId="0" applyFont="1" applyAlignment="1">
      <alignment horizontal="center" vertical="top" wrapText="1"/>
    </xf>
    <xf numFmtId="0" fontId="31" fillId="0" borderId="0" xfId="0" applyFont="1" applyAlignment="1">
      <alignment horizontal="left" vertical="top" wrapText="1"/>
    </xf>
    <xf numFmtId="0" fontId="24" fillId="0" borderId="0" xfId="5"/>
    <xf numFmtId="0" fontId="10" fillId="0" borderId="0" xfId="5" applyFont="1"/>
    <xf numFmtId="0" fontId="11" fillId="0" borderId="0" xfId="5" applyFont="1" applyAlignment="1">
      <alignment horizontal="center"/>
    </xf>
    <xf numFmtId="0" fontId="37" fillId="0" borderId="0" xfId="5" applyFont="1" applyAlignment="1">
      <alignment horizontal="left"/>
    </xf>
    <xf numFmtId="0" fontId="39" fillId="0" borderId="0" xfId="5" applyFont="1" applyAlignment="1">
      <alignment horizontal="center" vertical="center" wrapText="1"/>
    </xf>
    <xf numFmtId="0" fontId="42" fillId="0" borderId="0" xfId="0" applyFont="1"/>
    <xf numFmtId="0" fontId="42" fillId="0" borderId="3" xfId="0" applyFont="1" applyBorder="1"/>
    <xf numFmtId="0" fontId="43" fillId="0" borderId="3" xfId="0" applyFont="1" applyBorder="1"/>
    <xf numFmtId="0" fontId="41" fillId="0" borderId="0" xfId="0" applyFont="1"/>
    <xf numFmtId="0" fontId="42" fillId="0" borderId="0" xfId="0" applyFont="1" applyAlignment="1">
      <alignment horizontal="center"/>
    </xf>
    <xf numFmtId="0" fontId="42" fillId="0" borderId="0" xfId="0" applyFont="1" applyAlignment="1">
      <alignment horizontal="left"/>
    </xf>
    <xf numFmtId="0" fontId="43" fillId="0" borderId="15" xfId="5" applyFont="1" applyBorder="1" applyAlignment="1">
      <alignment horizontal="center"/>
    </xf>
    <xf numFmtId="0" fontId="43" fillId="0" borderId="0" xfId="5" applyFont="1" applyAlignment="1">
      <alignment horizontal="center"/>
    </xf>
    <xf numFmtId="0" fontId="43" fillId="0" borderId="99" xfId="5" applyFont="1" applyBorder="1" applyAlignment="1">
      <alignment horizontal="center" wrapText="1"/>
    </xf>
    <xf numFmtId="0" fontId="51" fillId="0" borderId="99" xfId="5" applyFont="1" applyBorder="1" applyAlignment="1">
      <alignment horizontal="center" wrapText="1"/>
    </xf>
    <xf numFmtId="0" fontId="42" fillId="0" borderId="0" xfId="5" applyFont="1"/>
    <xf numFmtId="0" fontId="43" fillId="0" borderId="0" xfId="5" applyFont="1" applyAlignment="1" applyProtection="1">
      <alignment horizontal="center"/>
      <protection locked="0"/>
    </xf>
    <xf numFmtId="37" fontId="42" fillId="0" borderId="94" xfId="5" applyNumberFormat="1" applyFont="1" applyBorder="1" applyAlignment="1" applyProtection="1">
      <alignment horizontal="center"/>
      <protection locked="0"/>
    </xf>
    <xf numFmtId="10" fontId="42" fillId="0" borderId="20" xfId="5" applyNumberFormat="1" applyFont="1" applyBorder="1"/>
    <xf numFmtId="4" fontId="42" fillId="0" borderId="95" xfId="5" applyNumberFormat="1" applyFont="1" applyBorder="1" applyAlignment="1" applyProtection="1">
      <alignment horizontal="center"/>
      <protection locked="0"/>
    </xf>
    <xf numFmtId="4" fontId="42" fillId="0" borderId="0" xfId="5" applyNumberFormat="1" applyFont="1" applyAlignment="1">
      <alignment horizontal="center"/>
    </xf>
    <xf numFmtId="39" fontId="42" fillId="5" borderId="0" xfId="5" applyNumberFormat="1" applyFont="1" applyFill="1"/>
    <xf numFmtId="37" fontId="42" fillId="0" borderId="95" xfId="5" applyNumberFormat="1" applyFont="1" applyBorder="1" applyAlignment="1" applyProtection="1">
      <alignment horizontal="center"/>
      <protection locked="0"/>
    </xf>
    <xf numFmtId="10" fontId="42" fillId="0" borderId="15" xfId="5" applyNumberFormat="1" applyFont="1" applyBorder="1"/>
    <xf numFmtId="4" fontId="42" fillId="0" borderId="0" xfId="5" applyNumberFormat="1" applyFont="1" applyAlignment="1" applyProtection="1">
      <alignment horizontal="center"/>
      <protection locked="0"/>
    </xf>
    <xf numFmtId="39" fontId="42" fillId="4" borderId="99" xfId="5" applyNumberFormat="1" applyFont="1" applyFill="1" applyBorder="1" applyAlignment="1">
      <alignment horizontal="center"/>
    </xf>
    <xf numFmtId="39" fontId="42" fillId="0" borderId="99" xfId="5" applyNumberFormat="1" applyFont="1" applyBorder="1" applyAlignment="1">
      <alignment horizontal="center"/>
    </xf>
    <xf numFmtId="0" fontId="42" fillId="0" borderId="0" xfId="5" applyFont="1" applyAlignment="1">
      <alignment horizontal="center"/>
    </xf>
    <xf numFmtId="0" fontId="44" fillId="0" borderId="0" xfId="5" applyFont="1" applyAlignment="1">
      <alignment horizontal="center"/>
    </xf>
    <xf numFmtId="0" fontId="42" fillId="0" borderId="0" xfId="5" applyFont="1" applyProtection="1">
      <protection locked="0"/>
    </xf>
    <xf numFmtId="0" fontId="42" fillId="0" borderId="0" xfId="5" applyFont="1" applyAlignment="1" applyProtection="1">
      <alignment horizontal="center"/>
      <protection locked="0"/>
    </xf>
    <xf numFmtId="0" fontId="46" fillId="0" borderId="0" xfId="5" quotePrefix="1" applyFont="1" applyProtection="1">
      <protection locked="0"/>
    </xf>
    <xf numFmtId="0" fontId="53" fillId="0" borderId="21" xfId="0" applyFont="1" applyBorder="1" applyAlignment="1">
      <alignment horizontal="center" wrapText="1"/>
    </xf>
    <xf numFmtId="0" fontId="53" fillId="0" borderId="22" xfId="0" applyFont="1" applyBorder="1" applyAlignment="1">
      <alignment horizontal="center"/>
    </xf>
    <xf numFmtId="3" fontId="53" fillId="0" borderId="74" xfId="0" applyNumberFormat="1" applyFont="1" applyBorder="1" applyAlignment="1">
      <alignment horizontal="center" wrapText="1"/>
    </xf>
    <xf numFmtId="3" fontId="53" fillId="0" borderId="76" xfId="0" applyNumberFormat="1" applyFont="1" applyBorder="1" applyAlignment="1">
      <alignment horizontal="center" wrapText="1"/>
    </xf>
    <xf numFmtId="0" fontId="55" fillId="0" borderId="23" xfId="0" applyFont="1" applyBorder="1" applyAlignment="1">
      <alignment horizontal="left" vertical="top" wrapText="1"/>
    </xf>
    <xf numFmtId="0" fontId="56" fillId="0" borderId="24" xfId="0" applyFont="1" applyBorder="1" applyAlignment="1">
      <alignment wrapText="1"/>
    </xf>
    <xf numFmtId="3" fontId="57" fillId="0" borderId="61" xfId="0" applyNumberFormat="1" applyFont="1" applyBorder="1"/>
    <xf numFmtId="3" fontId="57" fillId="0" borderId="49" xfId="0" applyNumberFormat="1" applyFont="1" applyBorder="1"/>
    <xf numFmtId="0" fontId="55" fillId="0" borderId="12" xfId="0" applyFont="1" applyBorder="1" applyAlignment="1">
      <alignment horizontal="right"/>
    </xf>
    <xf numFmtId="0" fontId="55" fillId="0" borderId="13" xfId="0" applyFont="1" applyBorder="1"/>
    <xf numFmtId="3" fontId="57" fillId="0" borderId="29" xfId="0" applyNumberFormat="1" applyFont="1" applyBorder="1"/>
    <xf numFmtId="3" fontId="57" fillId="0" borderId="14" xfId="0" applyNumberFormat="1" applyFont="1" applyBorder="1" applyAlignment="1">
      <alignment horizontal="right"/>
    </xf>
    <xf numFmtId="0" fontId="55" fillId="0" borderId="25" xfId="0" applyFont="1" applyBorder="1"/>
    <xf numFmtId="0" fontId="55" fillId="0" borderId="26" xfId="0" applyFont="1" applyBorder="1"/>
    <xf numFmtId="3" fontId="57" fillId="0" borderId="50" xfId="0" applyNumberFormat="1" applyFont="1" applyBorder="1"/>
    <xf numFmtId="3" fontId="57" fillId="0" borderId="48" xfId="0" applyNumberFormat="1" applyFont="1" applyBorder="1" applyAlignment="1">
      <alignment horizontal="right"/>
    </xf>
    <xf numFmtId="0" fontId="55" fillId="0" borderId="27" xfId="0" applyFont="1" applyBorder="1"/>
    <xf numFmtId="0" fontId="42" fillId="0" borderId="27" xfId="0" applyFont="1" applyBorder="1"/>
    <xf numFmtId="0" fontId="42" fillId="0" borderId="26" xfId="0" applyFont="1" applyBorder="1"/>
    <xf numFmtId="3" fontId="57" fillId="0" borderId="49" xfId="0" applyNumberFormat="1" applyFont="1" applyBorder="1" applyAlignment="1">
      <alignment horizontal="right"/>
    </xf>
    <xf numFmtId="0" fontId="55" fillId="0" borderId="23" xfId="0" applyFont="1" applyBorder="1"/>
    <xf numFmtId="0" fontId="55" fillId="0" borderId="24" xfId="0" applyFont="1" applyBorder="1"/>
    <xf numFmtId="0" fontId="55" fillId="0" borderId="25" xfId="0" applyFont="1" applyBorder="1" applyAlignment="1">
      <alignment horizontal="left"/>
    </xf>
    <xf numFmtId="0" fontId="55" fillId="0" borderId="23" xfId="0" applyFont="1" applyBorder="1" applyAlignment="1">
      <alignment horizontal="left"/>
    </xf>
    <xf numFmtId="0" fontId="56" fillId="0" borderId="24" xfId="0" applyFont="1" applyBorder="1"/>
    <xf numFmtId="3" fontId="57" fillId="0" borderId="24" xfId="0" applyNumberFormat="1" applyFont="1" applyBorder="1"/>
    <xf numFmtId="0" fontId="55" fillId="0" borderId="28" xfId="0" applyFont="1" applyBorder="1" applyAlignment="1">
      <alignment horizontal="right"/>
    </xf>
    <xf numFmtId="0" fontId="56" fillId="0" borderId="29" xfId="0" applyFont="1" applyBorder="1"/>
    <xf numFmtId="3" fontId="57" fillId="0" borderId="14" xfId="0" applyNumberFormat="1" applyFont="1" applyBorder="1"/>
    <xf numFmtId="0" fontId="55" fillId="0" borderId="29" xfId="0" applyFont="1" applyBorder="1"/>
    <xf numFmtId="3" fontId="57" fillId="0" borderId="48" xfId="0" applyNumberFormat="1" applyFont="1" applyBorder="1"/>
    <xf numFmtId="0" fontId="55" fillId="0" borderId="28" xfId="0" applyFont="1" applyBorder="1"/>
    <xf numFmtId="3" fontId="57" fillId="0" borderId="42" xfId="0" applyNumberFormat="1" applyFont="1" applyBorder="1"/>
    <xf numFmtId="0" fontId="55" fillId="0" borderId="12" xfId="0" applyFont="1" applyBorder="1"/>
    <xf numFmtId="0" fontId="56" fillId="0" borderId="26" xfId="0" applyFont="1" applyBorder="1"/>
    <xf numFmtId="3" fontId="57" fillId="0" borderId="26" xfId="0" applyNumberFormat="1" applyFont="1" applyBorder="1"/>
    <xf numFmtId="0" fontId="42" fillId="0" borderId="28" xfId="0" applyFont="1" applyBorder="1"/>
    <xf numFmtId="0" fontId="42" fillId="0" borderId="29" xfId="0" applyFont="1" applyBorder="1"/>
    <xf numFmtId="0" fontId="42" fillId="0" borderId="30" xfId="0" applyFont="1" applyBorder="1"/>
    <xf numFmtId="0" fontId="42" fillId="0" borderId="31" xfId="0" applyFont="1" applyBorder="1"/>
    <xf numFmtId="3" fontId="57" fillId="0" borderId="31" xfId="0" applyNumberFormat="1" applyFont="1" applyBorder="1"/>
    <xf numFmtId="3" fontId="57" fillId="0" borderId="85" xfId="0" applyNumberFormat="1" applyFont="1" applyBorder="1"/>
    <xf numFmtId="0" fontId="55" fillId="0" borderId="0" xfId="0" applyFont="1"/>
    <xf numFmtId="3" fontId="57" fillId="0" borderId="0" xfId="0" applyNumberFormat="1" applyFont="1"/>
    <xf numFmtId="0" fontId="57" fillId="0" borderId="0" xfId="0" quotePrefix="1" applyFont="1" applyAlignment="1">
      <alignment horizontal="centerContinuous"/>
    </xf>
    <xf numFmtId="0" fontId="55" fillId="0" borderId="0" xfId="0" applyFont="1" applyAlignment="1">
      <alignment horizontal="centerContinuous"/>
    </xf>
    <xf numFmtId="3" fontId="57" fillId="0" borderId="0" xfId="0" applyNumberFormat="1" applyFont="1" applyAlignment="1">
      <alignment horizontal="centerContinuous"/>
    </xf>
    <xf numFmtId="0" fontId="53" fillId="0" borderId="27" xfId="0" applyFont="1" applyBorder="1" applyAlignment="1">
      <alignment horizontal="center" vertical="center" wrapText="1"/>
    </xf>
    <xf numFmtId="0" fontId="53" fillId="0" borderId="26" xfId="0" applyFont="1" applyBorder="1" applyAlignment="1">
      <alignment horizontal="center"/>
    </xf>
    <xf numFmtId="0" fontId="53" fillId="0" borderId="26" xfId="0" applyFont="1" applyBorder="1" applyAlignment="1">
      <alignment horizontal="center" vertical="center" wrapText="1"/>
    </xf>
    <xf numFmtId="0" fontId="53" fillId="0" borderId="48" xfId="0" applyFont="1" applyBorder="1" applyAlignment="1">
      <alignment horizontal="center"/>
    </xf>
    <xf numFmtId="0" fontId="42" fillId="0" borderId="35" xfId="0" applyFont="1" applyBorder="1" applyAlignment="1">
      <alignment horizontal="left"/>
    </xf>
    <xf numFmtId="0" fontId="45" fillId="0" borderId="0" xfId="0" applyFont="1"/>
    <xf numFmtId="37" fontId="42" fillId="0" borderId="24" xfId="0" applyNumberFormat="1" applyFont="1" applyBorder="1"/>
    <xf numFmtId="37" fontId="42" fillId="0" borderId="45" xfId="0" applyNumberFormat="1" applyFont="1" applyBorder="1"/>
    <xf numFmtId="0" fontId="42" fillId="0" borderId="35" xfId="0" applyFont="1" applyBorder="1"/>
    <xf numFmtId="0" fontId="45" fillId="0" borderId="36" xfId="0" applyFont="1" applyBorder="1"/>
    <xf numFmtId="37" fontId="42" fillId="0" borderId="36" xfId="0" applyNumberFormat="1" applyFont="1" applyBorder="1"/>
    <xf numFmtId="37" fontId="42" fillId="0" borderId="9" xfId="0" applyNumberFormat="1" applyFont="1" applyBorder="1"/>
    <xf numFmtId="37" fontId="42" fillId="0" borderId="29" xfId="0" applyNumberFormat="1" applyFont="1" applyBorder="1"/>
    <xf numFmtId="37" fontId="42" fillId="0" borderId="14" xfId="0" applyNumberFormat="1" applyFont="1" applyBorder="1"/>
    <xf numFmtId="37" fontId="42" fillId="0" borderId="26" xfId="0" applyNumberFormat="1" applyFont="1" applyBorder="1"/>
    <xf numFmtId="37" fontId="42" fillId="0" borderId="48" xfId="0" applyNumberFormat="1" applyFont="1" applyBorder="1"/>
    <xf numFmtId="0" fontId="42" fillId="0" borderId="43" xfId="0" applyFont="1" applyBorder="1" applyAlignment="1">
      <alignment horizontal="left"/>
    </xf>
    <xf numFmtId="0" fontId="45" fillId="0" borderId="44" xfId="0" applyFont="1" applyBorder="1"/>
    <xf numFmtId="37" fontId="42" fillId="0" borderId="49" xfId="0" applyNumberFormat="1" applyFont="1" applyBorder="1"/>
    <xf numFmtId="0" fontId="42" fillId="0" borderId="43" xfId="0" applyFont="1" applyBorder="1"/>
    <xf numFmtId="0" fontId="45" fillId="0" borderId="24" xfId="0" applyFont="1" applyBorder="1"/>
    <xf numFmtId="37" fontId="42" fillId="0" borderId="48" xfId="0" applyNumberFormat="1" applyFont="1" applyBorder="1" applyAlignment="1">
      <alignment horizontal="right"/>
    </xf>
    <xf numFmtId="0" fontId="42" fillId="0" borderId="44" xfId="0" applyFont="1" applyBorder="1"/>
    <xf numFmtId="0" fontId="42" fillId="0" borderId="0" xfId="0" applyFont="1" applyAlignment="1">
      <alignment horizontal="right"/>
    </xf>
    <xf numFmtId="0" fontId="53" fillId="0" borderId="33" xfId="0" applyFont="1" applyBorder="1" applyAlignment="1">
      <alignment horizontal="center" vertical="center" wrapText="1"/>
    </xf>
    <xf numFmtId="0" fontId="53" fillId="0" borderId="1" xfId="0" applyFont="1" applyBorder="1"/>
    <xf numFmtId="0" fontId="53" fillId="0" borderId="34" xfId="0" applyFont="1" applyBorder="1" applyAlignment="1">
      <alignment horizontal="center" vertical="center" wrapText="1"/>
    </xf>
    <xf numFmtId="0" fontId="53" fillId="0" borderId="2" xfId="0" applyFont="1" applyBorder="1" applyAlignment="1">
      <alignment horizontal="center" vertical="center" wrapText="1"/>
    </xf>
    <xf numFmtId="0" fontId="42" fillId="0" borderId="33" xfId="0" quotePrefix="1" applyFont="1" applyBorder="1"/>
    <xf numFmtId="0" fontId="45" fillId="0" borderId="34" xfId="0" applyFont="1" applyBorder="1"/>
    <xf numFmtId="37" fontId="42" fillId="0" borderId="34" xfId="0" applyNumberFormat="1" applyFont="1" applyBorder="1"/>
    <xf numFmtId="37" fontId="42" fillId="0" borderId="2" xfId="0" applyNumberFormat="1" applyFont="1" applyBorder="1"/>
    <xf numFmtId="37" fontId="42" fillId="0" borderId="4" xfId="0" applyNumberFormat="1" applyFont="1" applyBorder="1"/>
    <xf numFmtId="0" fontId="42" fillId="0" borderId="37" xfId="0" applyFont="1" applyBorder="1"/>
    <xf numFmtId="37" fontId="42" fillId="0" borderId="38" xfId="0" applyNumberFormat="1" applyFont="1" applyBorder="1"/>
    <xf numFmtId="0" fontId="42" fillId="0" borderId="39" xfId="0" applyFont="1" applyBorder="1"/>
    <xf numFmtId="0" fontId="42" fillId="0" borderId="35" xfId="0" quotePrefix="1" applyFont="1" applyBorder="1"/>
    <xf numFmtId="0" fontId="42" fillId="0" borderId="37" xfId="0" applyFont="1" applyBorder="1" applyAlignment="1">
      <alignment horizontal="left"/>
    </xf>
    <xf numFmtId="0" fontId="45" fillId="0" borderId="41" xfId="0" applyFont="1" applyBorder="1"/>
    <xf numFmtId="0" fontId="42" fillId="0" borderId="42" xfId="0" applyFont="1" applyBorder="1"/>
    <xf numFmtId="37" fontId="42" fillId="0" borderId="40" xfId="0" applyNumberFormat="1" applyFont="1" applyBorder="1"/>
    <xf numFmtId="0" fontId="42" fillId="0" borderId="46" xfId="0" applyFont="1" applyBorder="1"/>
    <xf numFmtId="37" fontId="42" fillId="0" borderId="31" xfId="0" applyNumberFormat="1" applyFont="1" applyBorder="1"/>
    <xf numFmtId="37" fontId="42" fillId="0" borderId="47" xfId="0" applyNumberFormat="1" applyFont="1" applyBorder="1"/>
    <xf numFmtId="0" fontId="53" fillId="2" borderId="6" xfId="0" applyFont="1" applyFill="1" applyBorder="1" applyAlignment="1">
      <alignment horizontal="left"/>
    </xf>
    <xf numFmtId="0" fontId="53" fillId="2" borderId="34" xfId="0" applyFont="1" applyFill="1" applyBorder="1" applyAlignment="1">
      <alignment horizontal="left"/>
    </xf>
    <xf numFmtId="0" fontId="53" fillId="2" borderId="6" xfId="0" applyFont="1" applyFill="1" applyBorder="1" applyAlignment="1">
      <alignment horizontal="centerContinuous"/>
    </xf>
    <xf numFmtId="0" fontId="53" fillId="2" borderId="1" xfId="0" applyFont="1" applyFill="1" applyBorder="1" applyAlignment="1">
      <alignment horizontal="centerContinuous"/>
    </xf>
    <xf numFmtId="0" fontId="53" fillId="2" borderId="67" xfId="0" applyFont="1" applyFill="1" applyBorder="1" applyAlignment="1">
      <alignment horizontal="centerContinuous"/>
    </xf>
    <xf numFmtId="0" fontId="58" fillId="2" borderId="1" xfId="0" applyFont="1" applyFill="1" applyBorder="1" applyAlignment="1">
      <alignment horizontal="centerContinuous"/>
    </xf>
    <xf numFmtId="0" fontId="53" fillId="2" borderId="2" xfId="0" applyFont="1" applyFill="1" applyBorder="1" applyAlignment="1">
      <alignment horizontal="centerContinuous"/>
    </xf>
    <xf numFmtId="0" fontId="53" fillId="2" borderId="8" xfId="0" applyFont="1" applyFill="1" applyBorder="1" applyAlignment="1">
      <alignment horizontal="left"/>
    </xf>
    <xf numFmtId="0" fontId="58" fillId="2" borderId="36" xfId="0" applyFont="1" applyFill="1" applyBorder="1" applyAlignment="1">
      <alignment horizontal="left"/>
    </xf>
    <xf numFmtId="0" fontId="53" fillId="2" borderId="8" xfId="0" applyFont="1" applyFill="1" applyBorder="1" applyAlignment="1">
      <alignment horizontal="centerContinuous"/>
    </xf>
    <xf numFmtId="0" fontId="53" fillId="2" borderId="0" xfId="0" applyFont="1" applyFill="1" applyAlignment="1">
      <alignment horizontal="centerContinuous"/>
    </xf>
    <xf numFmtId="0" fontId="53" fillId="2" borderId="55" xfId="0" applyFont="1" applyFill="1" applyBorder="1" applyAlignment="1">
      <alignment horizontal="centerContinuous"/>
    </xf>
    <xf numFmtId="0" fontId="53" fillId="2" borderId="59" xfId="0" applyFont="1" applyFill="1" applyBorder="1" applyAlignment="1">
      <alignment horizontal="left"/>
    </xf>
    <xf numFmtId="0" fontId="58" fillId="2" borderId="37" xfId="0" applyFont="1" applyFill="1" applyBorder="1" applyAlignment="1">
      <alignment horizontal="centerContinuous"/>
    </xf>
    <xf numFmtId="0" fontId="53" fillId="2" borderId="37" xfId="0" applyFont="1" applyFill="1" applyBorder="1" applyAlignment="1">
      <alignment horizontal="centerContinuous"/>
    </xf>
    <xf numFmtId="0" fontId="53" fillId="2" borderId="4" xfId="0" applyFont="1" applyFill="1" applyBorder="1" applyAlignment="1">
      <alignment horizontal="centerContinuous"/>
    </xf>
    <xf numFmtId="0" fontId="53" fillId="2" borderId="13" xfId="0" applyFont="1" applyFill="1" applyBorder="1" applyAlignment="1">
      <alignment horizontal="left"/>
    </xf>
    <xf numFmtId="0" fontId="53" fillId="2" borderId="29" xfId="0" applyFont="1" applyFill="1" applyBorder="1" applyAlignment="1">
      <alignment horizontal="left"/>
    </xf>
    <xf numFmtId="0" fontId="53" fillId="2" borderId="13" xfId="0" applyFont="1" applyFill="1" applyBorder="1" applyAlignment="1">
      <alignment horizontal="centerContinuous"/>
    </xf>
    <xf numFmtId="0" fontId="53" fillId="2" borderId="57" xfId="0" applyFont="1" applyFill="1" applyBorder="1" applyAlignment="1">
      <alignment horizontal="centerContinuous"/>
    </xf>
    <xf numFmtId="0" fontId="53" fillId="2" borderId="58" xfId="0" applyFont="1" applyFill="1" applyBorder="1" applyAlignment="1">
      <alignment horizontal="left"/>
    </xf>
    <xf numFmtId="0" fontId="58" fillId="2" borderId="0" xfId="0" applyFont="1" applyFill="1" applyAlignment="1">
      <alignment horizontal="centerContinuous"/>
    </xf>
    <xf numFmtId="0" fontId="53" fillId="2" borderId="38" xfId="0" applyFont="1" applyFill="1" applyBorder="1" applyAlignment="1">
      <alignment horizontal="centerContinuous"/>
    </xf>
    <xf numFmtId="0" fontId="53" fillId="2" borderId="51" xfId="0" applyFont="1" applyFill="1" applyBorder="1" applyAlignment="1">
      <alignment horizontal="left"/>
    </xf>
    <xf numFmtId="0" fontId="53" fillId="2" borderId="24" xfId="0" applyFont="1" applyFill="1" applyBorder="1" applyAlignment="1">
      <alignment horizontal="left"/>
    </xf>
    <xf numFmtId="0" fontId="53" fillId="2" borderId="51" xfId="0" applyFont="1" applyFill="1" applyBorder="1" applyAlignment="1">
      <alignment horizontal="center"/>
    </xf>
    <xf numFmtId="0" fontId="53" fillId="2" borderId="24" xfId="0" applyFont="1" applyFill="1" applyBorder="1" applyAlignment="1">
      <alignment horizontal="center"/>
    </xf>
    <xf numFmtId="0" fontId="53" fillId="2" borderId="52" xfId="0" applyFont="1" applyFill="1" applyBorder="1" applyAlignment="1">
      <alignment horizontal="center"/>
    </xf>
    <xf numFmtId="0" fontId="53" fillId="2" borderId="59" xfId="0" applyFont="1" applyFill="1" applyBorder="1" applyAlignment="1">
      <alignment horizontal="center"/>
    </xf>
    <xf numFmtId="0" fontId="53" fillId="2" borderId="36" xfId="0" applyFont="1" applyFill="1" applyBorder="1" applyAlignment="1">
      <alignment horizontal="center"/>
    </xf>
    <xf numFmtId="0" fontId="53" fillId="2" borderId="0" xfId="0" applyFont="1" applyFill="1" applyAlignment="1">
      <alignment horizontal="center"/>
    </xf>
    <xf numFmtId="0" fontId="53" fillId="2" borderId="104" xfId="0" applyFont="1" applyFill="1" applyBorder="1" applyAlignment="1">
      <alignment horizontal="center"/>
    </xf>
    <xf numFmtId="0" fontId="53" fillId="2" borderId="41" xfId="0" applyFont="1" applyFill="1" applyBorder="1" applyAlignment="1">
      <alignment horizontal="center"/>
    </xf>
    <xf numFmtId="0" fontId="53" fillId="2" borderId="4" xfId="0" applyFont="1" applyFill="1" applyBorder="1" applyAlignment="1">
      <alignment horizontal="center"/>
    </xf>
    <xf numFmtId="0" fontId="53" fillId="2" borderId="36" xfId="0" applyFont="1" applyFill="1" applyBorder="1" applyAlignment="1">
      <alignment horizontal="left"/>
    </xf>
    <xf numFmtId="0" fontId="53" fillId="2" borderId="8" xfId="0" applyFont="1" applyFill="1" applyBorder="1" applyAlignment="1">
      <alignment horizontal="center"/>
    </xf>
    <xf numFmtId="0" fontId="53" fillId="2" borderId="55" xfId="0" applyFont="1" applyFill="1" applyBorder="1" applyAlignment="1">
      <alignment horizontal="center"/>
    </xf>
    <xf numFmtId="0" fontId="53" fillId="2" borderId="105" xfId="0" applyFont="1" applyFill="1" applyBorder="1" applyAlignment="1">
      <alignment horizontal="center"/>
    </xf>
    <xf numFmtId="0" fontId="53" fillId="2" borderId="13" xfId="0" applyFont="1" applyFill="1" applyBorder="1" applyAlignment="1">
      <alignment horizontal="center"/>
    </xf>
    <xf numFmtId="0" fontId="53" fillId="2" borderId="29" xfId="0" applyFont="1" applyFill="1" applyBorder="1" applyAlignment="1">
      <alignment horizontal="center"/>
    </xf>
    <xf numFmtId="0" fontId="53" fillId="2" borderId="57" xfId="0" applyFont="1" applyFill="1" applyBorder="1" applyAlignment="1">
      <alignment horizontal="center"/>
    </xf>
    <xf numFmtId="0" fontId="53" fillId="2" borderId="58" xfId="0" applyFont="1" applyFill="1" applyBorder="1" applyAlignment="1">
      <alignment horizontal="center"/>
    </xf>
    <xf numFmtId="0" fontId="53" fillId="2" borderId="37" xfId="0" applyFont="1" applyFill="1" applyBorder="1" applyAlignment="1">
      <alignment horizontal="center"/>
    </xf>
    <xf numFmtId="0" fontId="53" fillId="2" borderId="102" xfId="0" applyFont="1" applyFill="1" applyBorder="1" applyAlignment="1">
      <alignment horizontal="center"/>
    </xf>
    <xf numFmtId="0" fontId="53" fillId="2" borderId="42" xfId="0" applyFont="1" applyFill="1" applyBorder="1" applyAlignment="1">
      <alignment horizontal="center"/>
    </xf>
    <xf numFmtId="0" fontId="53" fillId="2" borderId="38" xfId="0" applyFont="1" applyFill="1" applyBorder="1" applyAlignment="1">
      <alignment horizontal="center"/>
    </xf>
    <xf numFmtId="0" fontId="55" fillId="2" borderId="8" xfId="0" applyFont="1" applyFill="1" applyBorder="1" applyAlignment="1">
      <alignment horizontal="left"/>
    </xf>
    <xf numFmtId="0" fontId="56" fillId="2" borderId="36" xfId="0" applyFont="1" applyFill="1" applyBorder="1" applyAlignment="1">
      <alignment horizontal="left"/>
    </xf>
    <xf numFmtId="0" fontId="55" fillId="2" borderId="8" xfId="0" applyFont="1" applyFill="1" applyBorder="1" applyAlignment="1">
      <alignment horizontal="center"/>
    </xf>
    <xf numFmtId="37" fontId="55" fillId="2" borderId="36" xfId="0" applyNumberFormat="1" applyFont="1" applyFill="1" applyBorder="1" applyAlignment="1">
      <alignment horizontal="right"/>
    </xf>
    <xf numFmtId="37" fontId="55" fillId="2" borderId="0" xfId="0" applyNumberFormat="1" applyFont="1" applyFill="1" applyAlignment="1">
      <alignment horizontal="right"/>
    </xf>
    <xf numFmtId="0" fontId="55" fillId="2" borderId="59" xfId="0" applyFont="1" applyFill="1" applyBorder="1" applyAlignment="1">
      <alignment horizontal="right"/>
    </xf>
    <xf numFmtId="37" fontId="55" fillId="2" borderId="41" xfId="0" applyNumberFormat="1" applyFont="1" applyFill="1" applyBorder="1" applyAlignment="1">
      <alignment horizontal="right"/>
    </xf>
    <xf numFmtId="37" fontId="55" fillId="2" borderId="4" xfId="0" applyNumberFormat="1" applyFont="1" applyFill="1" applyBorder="1" applyAlignment="1">
      <alignment horizontal="right"/>
    </xf>
    <xf numFmtId="0" fontId="55" fillId="2" borderId="13" xfId="0" applyFont="1" applyFill="1" applyBorder="1" applyAlignment="1">
      <alignment horizontal="right"/>
    </xf>
    <xf numFmtId="0" fontId="55" fillId="2" borderId="29" xfId="0" applyFont="1" applyFill="1" applyBorder="1" applyAlignment="1">
      <alignment horizontal="left"/>
    </xf>
    <xf numFmtId="37" fontId="55" fillId="2" borderId="29" xfId="0" applyNumberFormat="1" applyFont="1" applyFill="1" applyBorder="1" applyAlignment="1">
      <alignment horizontal="right"/>
    </xf>
    <xf numFmtId="37" fontId="55" fillId="2" borderId="37" xfId="0" applyNumberFormat="1" applyFont="1" applyFill="1" applyBorder="1" applyAlignment="1">
      <alignment horizontal="right"/>
    </xf>
    <xf numFmtId="0" fontId="55" fillId="2" borderId="58" xfId="0" applyFont="1" applyFill="1" applyBorder="1" applyAlignment="1">
      <alignment horizontal="right"/>
    </xf>
    <xf numFmtId="37" fontId="55" fillId="2" borderId="42" xfId="0" applyNumberFormat="1" applyFont="1" applyFill="1" applyBorder="1" applyAlignment="1">
      <alignment horizontal="right"/>
    </xf>
    <xf numFmtId="37" fontId="55" fillId="2" borderId="38" xfId="0" applyNumberFormat="1" applyFont="1" applyFill="1" applyBorder="1" applyAlignment="1">
      <alignment horizontal="right"/>
    </xf>
    <xf numFmtId="0" fontId="55" fillId="0" borderId="60" xfId="0" applyFont="1" applyBorder="1" applyAlignment="1">
      <alignment horizontal="right"/>
    </xf>
    <xf numFmtId="0" fontId="55" fillId="0" borderId="26" xfId="0" applyFont="1" applyBorder="1" applyAlignment="1">
      <alignment horizontal="left"/>
    </xf>
    <xf numFmtId="0" fontId="55" fillId="0" borderId="13" xfId="0" applyFont="1" applyBorder="1" applyAlignment="1">
      <alignment horizontal="right"/>
    </xf>
    <xf numFmtId="37" fontId="55" fillId="0" borderId="29" xfId="0" applyNumberFormat="1" applyFont="1" applyBorder="1" applyAlignment="1">
      <alignment horizontal="right"/>
    </xf>
    <xf numFmtId="37" fontId="55" fillId="0" borderId="37" xfId="0" applyNumberFormat="1" applyFont="1" applyBorder="1" applyAlignment="1">
      <alignment horizontal="right"/>
    </xf>
    <xf numFmtId="0" fontId="55" fillId="0" borderId="58" xfId="0" applyFont="1" applyBorder="1" applyAlignment="1">
      <alignment horizontal="right"/>
    </xf>
    <xf numFmtId="37" fontId="55" fillId="0" borderId="100" xfId="0" applyNumberFormat="1" applyFont="1" applyBorder="1" applyAlignment="1">
      <alignment horizontal="right"/>
    </xf>
    <xf numFmtId="37" fontId="55" fillId="0" borderId="42" xfId="0" applyNumberFormat="1" applyFont="1" applyBorder="1" applyAlignment="1">
      <alignment horizontal="right"/>
    </xf>
    <xf numFmtId="37" fontId="55" fillId="0" borderId="38" xfId="0" applyNumberFormat="1" applyFont="1" applyBorder="1" applyAlignment="1">
      <alignment horizontal="right"/>
    </xf>
    <xf numFmtId="0" fontId="55" fillId="0" borderId="26" xfId="0" applyFont="1" applyBorder="1" applyAlignment="1">
      <alignment horizontal="right"/>
    </xf>
    <xf numFmtId="0" fontId="55" fillId="0" borderId="50" xfId="0" applyFont="1" applyBorder="1" applyAlignment="1">
      <alignment horizontal="left"/>
    </xf>
    <xf numFmtId="0" fontId="55" fillId="0" borderId="29" xfId="0" applyFont="1" applyBorder="1" applyAlignment="1">
      <alignment horizontal="right"/>
    </xf>
    <xf numFmtId="0" fontId="55" fillId="0" borderId="36" xfId="0" applyFont="1" applyBorder="1" applyAlignment="1">
      <alignment horizontal="right"/>
    </xf>
    <xf numFmtId="0" fontId="55" fillId="0" borderId="41" xfId="0" applyFont="1" applyBorder="1" applyAlignment="1">
      <alignment horizontal="left"/>
    </xf>
    <xf numFmtId="0" fontId="55" fillId="0" borderId="42" xfId="0" applyFont="1" applyBorder="1" applyAlignment="1">
      <alignment horizontal="left"/>
    </xf>
    <xf numFmtId="37" fontId="55" fillId="0" borderId="68" xfId="0" applyNumberFormat="1" applyFont="1" applyBorder="1" applyAlignment="1">
      <alignment horizontal="right"/>
    </xf>
    <xf numFmtId="0" fontId="55" fillId="0" borderId="42" xfId="0" applyFont="1" applyBorder="1" applyAlignment="1">
      <alignment horizontal="right"/>
    </xf>
    <xf numFmtId="37" fontId="55" fillId="0" borderId="13" xfId="0" applyNumberFormat="1" applyFont="1" applyBorder="1" applyAlignment="1">
      <alignment horizontal="right"/>
    </xf>
    <xf numFmtId="0" fontId="55" fillId="0" borderId="37" xfId="0" applyFont="1" applyBorder="1" applyAlignment="1">
      <alignment horizontal="left"/>
    </xf>
    <xf numFmtId="0" fontId="55" fillId="0" borderId="29" xfId="0" applyFont="1" applyBorder="1" applyAlignment="1">
      <alignment horizontal="left"/>
    </xf>
    <xf numFmtId="37" fontId="55" fillId="0" borderId="14" xfId="0" applyNumberFormat="1" applyFont="1" applyBorder="1" applyAlignment="1">
      <alignment horizontal="right"/>
    </xf>
    <xf numFmtId="0" fontId="56" fillId="2" borderId="44" xfId="0" applyFont="1" applyFill="1" applyBorder="1" applyAlignment="1">
      <alignment horizontal="left"/>
    </xf>
    <xf numFmtId="0" fontId="55" fillId="2" borderId="44" xfId="0" applyFont="1" applyFill="1" applyBorder="1" applyAlignment="1">
      <alignment horizontal="center"/>
    </xf>
    <xf numFmtId="37" fontId="55" fillId="2" borderId="44" xfId="0" applyNumberFormat="1" applyFont="1" applyFill="1" applyBorder="1" applyAlignment="1">
      <alignment horizontal="left"/>
    </xf>
    <xf numFmtId="0" fontId="55" fillId="2" borderId="44" xfId="0" applyFont="1" applyFill="1" applyBorder="1" applyAlignment="1">
      <alignment horizontal="right"/>
    </xf>
    <xf numFmtId="37" fontId="55" fillId="2" borderId="44" xfId="0" applyNumberFormat="1" applyFont="1" applyFill="1" applyBorder="1" applyAlignment="1">
      <alignment horizontal="right"/>
    </xf>
    <xf numFmtId="0" fontId="55" fillId="0" borderId="0" xfId="0" applyFont="1" applyAlignment="1">
      <alignment horizontal="right"/>
    </xf>
    <xf numFmtId="0" fontId="55" fillId="0" borderId="0" xfId="0" applyFont="1" applyAlignment="1">
      <alignment horizontal="left"/>
    </xf>
    <xf numFmtId="0" fontId="55" fillId="0" borderId="0" xfId="0" applyFont="1" applyAlignment="1">
      <alignment horizontal="center"/>
    </xf>
    <xf numFmtId="37" fontId="55" fillId="0" borderId="0" xfId="0" applyNumberFormat="1" applyFont="1" applyAlignment="1">
      <alignment horizontal="left"/>
    </xf>
    <xf numFmtId="37" fontId="55" fillId="0" borderId="0" xfId="0" applyNumberFormat="1" applyFont="1" applyAlignment="1">
      <alignment horizontal="right"/>
    </xf>
    <xf numFmtId="0" fontId="59" fillId="0" borderId="0" xfId="0" applyFont="1" applyAlignment="1">
      <alignment horizontal="right"/>
    </xf>
    <xf numFmtId="0" fontId="59" fillId="0" borderId="0" xfId="0" applyFont="1" applyAlignment="1">
      <alignment horizontal="left"/>
    </xf>
    <xf numFmtId="0" fontId="59" fillId="0" borderId="0" xfId="0" applyFont="1" applyAlignment="1">
      <alignment horizontal="center"/>
    </xf>
    <xf numFmtId="37" fontId="59" fillId="0" borderId="0" xfId="0" applyNumberFormat="1" applyFont="1" applyAlignment="1">
      <alignment horizontal="left"/>
    </xf>
    <xf numFmtId="37" fontId="59" fillId="0" borderId="0" xfId="0" applyNumberFormat="1" applyFont="1" applyAlignment="1">
      <alignment horizontal="right"/>
    </xf>
    <xf numFmtId="0" fontId="53" fillId="0" borderId="24" xfId="0" applyFont="1" applyBorder="1"/>
    <xf numFmtId="0" fontId="53" fillId="0" borderId="44" xfId="0" applyFont="1" applyBorder="1"/>
    <xf numFmtId="0" fontId="53" fillId="0" borderId="44" xfId="0" applyFont="1" applyBorder="1" applyAlignment="1">
      <alignment horizontal="center"/>
    </xf>
    <xf numFmtId="0" fontId="53" fillId="0" borderId="52" xfId="0" applyFont="1" applyBorder="1"/>
    <xf numFmtId="0" fontId="53" fillId="0" borderId="61" xfId="0" applyFont="1" applyBorder="1"/>
    <xf numFmtId="0" fontId="53" fillId="0" borderId="36" xfId="0" applyFont="1" applyBorder="1"/>
    <xf numFmtId="0" fontId="53" fillId="0" borderId="0" xfId="0" applyFont="1"/>
    <xf numFmtId="0" fontId="53" fillId="0" borderId="0" xfId="0" applyFont="1" applyAlignment="1">
      <alignment horizontal="center"/>
    </xf>
    <xf numFmtId="0" fontId="53" fillId="0" borderId="55" xfId="0" applyFont="1" applyBorder="1"/>
    <xf numFmtId="0" fontId="53" fillId="0" borderId="8" xfId="0" applyFont="1" applyBorder="1"/>
    <xf numFmtId="0" fontId="53" fillId="0" borderId="37" xfId="0" applyFont="1" applyBorder="1"/>
    <xf numFmtId="0" fontId="53" fillId="0" borderId="41" xfId="0" applyFont="1" applyBorder="1"/>
    <xf numFmtId="0" fontId="53" fillId="0" borderId="29" xfId="0" applyFont="1" applyBorder="1"/>
    <xf numFmtId="0" fontId="53" fillId="0" borderId="29" xfId="0" applyFont="1" applyBorder="1" applyAlignment="1">
      <alignment horizontal="left"/>
    </xf>
    <xf numFmtId="0" fontId="53" fillId="0" borderId="37" xfId="0" applyFont="1" applyBorder="1" applyAlignment="1">
      <alignment horizontal="center"/>
    </xf>
    <xf numFmtId="0" fontId="53" fillId="0" borderId="57" xfId="0" applyFont="1" applyBorder="1"/>
    <xf numFmtId="0" fontId="53" fillId="0" borderId="13" xfId="0" applyFont="1" applyBorder="1"/>
    <xf numFmtId="0" fontId="53" fillId="0" borderId="42" xfId="0" applyFont="1" applyBorder="1"/>
    <xf numFmtId="0" fontId="53" fillId="0" borderId="36" xfId="0" applyFont="1" applyBorder="1" applyAlignment="1">
      <alignment horizontal="center"/>
    </xf>
    <xf numFmtId="0" fontId="53" fillId="0" borderId="55" xfId="0" applyFont="1" applyBorder="1" applyAlignment="1">
      <alignment horizontal="center"/>
    </xf>
    <xf numFmtId="0" fontId="53" fillId="0" borderId="41" xfId="0" applyFont="1" applyBorder="1" applyAlignment="1">
      <alignment horizontal="center"/>
    </xf>
    <xf numFmtId="0" fontId="53" fillId="0" borderId="29" xfId="0" applyFont="1" applyBorder="1" applyAlignment="1">
      <alignment horizontal="center"/>
    </xf>
    <xf numFmtId="0" fontId="53" fillId="0" borderId="57" xfId="0" applyFont="1" applyBorder="1" applyAlignment="1">
      <alignment horizontal="center"/>
    </xf>
    <xf numFmtId="0" fontId="53" fillId="0" borderId="42" xfId="0" applyFont="1" applyBorder="1" applyAlignment="1">
      <alignment horizontal="center"/>
    </xf>
    <xf numFmtId="0" fontId="42" fillId="0" borderId="36" xfId="0" applyFont="1" applyBorder="1" applyAlignment="1">
      <alignment horizontal="left"/>
    </xf>
    <xf numFmtId="0" fontId="42" fillId="0" borderId="36" xfId="0" applyFont="1" applyBorder="1"/>
    <xf numFmtId="0" fontId="42" fillId="0" borderId="55" xfId="0" applyFont="1" applyBorder="1"/>
    <xf numFmtId="0" fontId="42" fillId="0" borderId="41" xfId="0" applyFont="1" applyBorder="1"/>
    <xf numFmtId="0" fontId="42" fillId="0" borderId="29" xfId="0" applyFont="1" applyBorder="1" applyAlignment="1">
      <alignment horizontal="right"/>
    </xf>
    <xf numFmtId="37" fontId="42" fillId="0" borderId="29" xfId="0" applyNumberFormat="1" applyFont="1" applyBorder="1" applyAlignment="1">
      <alignment horizontal="right"/>
    </xf>
    <xf numFmtId="37" fontId="42" fillId="0" borderId="57" xfId="0" applyNumberFormat="1" applyFont="1" applyBorder="1" applyAlignment="1">
      <alignment horizontal="right"/>
    </xf>
    <xf numFmtId="37" fontId="42" fillId="0" borderId="37" xfId="0" applyNumberFormat="1" applyFont="1" applyBorder="1" applyAlignment="1">
      <alignment horizontal="right"/>
    </xf>
    <xf numFmtId="37" fontId="42" fillId="0" borderId="42" xfId="0" applyNumberFormat="1" applyFont="1" applyBorder="1" applyAlignment="1">
      <alignment horizontal="right"/>
    </xf>
    <xf numFmtId="37" fontId="42" fillId="0" borderId="88" xfId="0" applyNumberFormat="1" applyFont="1" applyBorder="1" applyAlignment="1">
      <alignment horizontal="right"/>
    </xf>
    <xf numFmtId="0" fontId="42" fillId="0" borderId="36" xfId="0" applyFont="1" applyBorder="1" applyAlignment="1">
      <alignment horizontal="right"/>
    </xf>
    <xf numFmtId="37" fontId="42" fillId="0" borderId="36" xfId="0" applyNumberFormat="1" applyFont="1" applyBorder="1" applyAlignment="1">
      <alignment horizontal="right"/>
    </xf>
    <xf numFmtId="37" fontId="42" fillId="0" borderId="55" xfId="0" applyNumberFormat="1" applyFont="1" applyBorder="1" applyAlignment="1">
      <alignment horizontal="right"/>
    </xf>
    <xf numFmtId="37" fontId="42" fillId="0" borderId="0" xfId="0" applyNumberFormat="1" applyFont="1" applyAlignment="1">
      <alignment horizontal="right"/>
    </xf>
    <xf numFmtId="37" fontId="42" fillId="0" borderId="41" xfId="0" applyNumberFormat="1" applyFont="1" applyBorder="1" applyAlignment="1">
      <alignment horizontal="right"/>
    </xf>
    <xf numFmtId="0" fontId="53" fillId="0" borderId="51" xfId="0" applyFont="1" applyBorder="1" applyAlignment="1">
      <alignment horizontal="centerContinuous" vertical="top"/>
    </xf>
    <xf numFmtId="0" fontId="42" fillId="0" borderId="44" xfId="0" applyFont="1" applyBorder="1" applyAlignment="1">
      <alignment horizontal="centerContinuous"/>
    </xf>
    <xf numFmtId="0" fontId="53" fillId="0" borderId="52" xfId="0" applyFont="1" applyBorder="1" applyAlignment="1">
      <alignment horizontal="centerContinuous" vertical="top"/>
    </xf>
    <xf numFmtId="0" fontId="53" fillId="0" borderId="45" xfId="0" applyFont="1" applyBorder="1"/>
    <xf numFmtId="0" fontId="53" fillId="0" borderId="0" xfId="0" applyFont="1" applyAlignment="1">
      <alignment horizontal="centerContinuous"/>
    </xf>
    <xf numFmtId="0" fontId="42" fillId="0" borderId="0" xfId="0" applyFont="1" applyAlignment="1">
      <alignment horizontal="centerContinuous"/>
    </xf>
    <xf numFmtId="0" fontId="53" fillId="0" borderId="55" xfId="0" applyFont="1" applyBorder="1" applyAlignment="1">
      <alignment horizontal="centerContinuous"/>
    </xf>
    <xf numFmtId="0" fontId="53" fillId="0" borderId="4" xfId="0" applyFont="1" applyBorder="1"/>
    <xf numFmtId="0" fontId="53" fillId="0" borderId="37" xfId="0" applyFont="1" applyBorder="1" applyAlignment="1">
      <alignment horizontal="centerContinuous"/>
    </xf>
    <xf numFmtId="0" fontId="53" fillId="0" borderId="57" xfId="0" applyFont="1" applyBorder="1" applyAlignment="1">
      <alignment horizontal="centerContinuous"/>
    </xf>
    <xf numFmtId="0" fontId="53" fillId="0" borderId="38" xfId="0" applyFont="1" applyBorder="1"/>
    <xf numFmtId="0" fontId="53" fillId="0" borderId="8" xfId="0" applyFont="1" applyBorder="1" applyAlignment="1">
      <alignment horizontal="center"/>
    </xf>
    <xf numFmtId="0" fontId="53" fillId="0" borderId="24" xfId="0" applyFont="1" applyBorder="1" applyAlignment="1">
      <alignment horizontal="center"/>
    </xf>
    <xf numFmtId="0" fontId="53" fillId="0" borderId="4" xfId="0" applyFont="1" applyBorder="1" applyAlignment="1">
      <alignment horizontal="center"/>
    </xf>
    <xf numFmtId="0" fontId="53" fillId="0" borderId="13" xfId="0" applyFont="1" applyBorder="1" applyAlignment="1">
      <alignment horizontal="center"/>
    </xf>
    <xf numFmtId="0" fontId="53" fillId="0" borderId="38" xfId="0" applyFont="1" applyBorder="1" applyAlignment="1">
      <alignment horizontal="center"/>
    </xf>
    <xf numFmtId="0" fontId="42" fillId="0" borderId="8" xfId="0" applyFont="1" applyBorder="1" applyAlignment="1">
      <alignment horizontal="center"/>
    </xf>
    <xf numFmtId="0" fontId="42" fillId="0" borderId="36" xfId="0" applyFont="1" applyBorder="1" applyAlignment="1">
      <alignment horizontal="center"/>
    </xf>
    <xf numFmtId="0" fontId="42" fillId="0" borderId="55" xfId="0" applyFont="1" applyBorder="1" applyAlignment="1">
      <alignment horizontal="center"/>
    </xf>
    <xf numFmtId="0" fontId="42" fillId="0" borderId="41" xfId="0" applyFont="1" applyBorder="1" applyAlignment="1">
      <alignment horizontal="center"/>
    </xf>
    <xf numFmtId="3" fontId="42" fillId="0" borderId="41" xfId="0" applyNumberFormat="1" applyFont="1" applyBorder="1" applyAlignment="1">
      <alignment horizontal="right"/>
    </xf>
    <xf numFmtId="3" fontId="42" fillId="0" borderId="4" xfId="0" applyNumberFormat="1" applyFont="1" applyBorder="1" applyAlignment="1">
      <alignment horizontal="right"/>
    </xf>
    <xf numFmtId="0" fontId="42" fillId="0" borderId="13" xfId="0" applyFont="1" applyBorder="1" applyAlignment="1">
      <alignment horizontal="right"/>
    </xf>
    <xf numFmtId="0" fontId="42" fillId="0" borderId="42" xfId="0" applyFont="1" applyBorder="1" applyAlignment="1">
      <alignment horizontal="right"/>
    </xf>
    <xf numFmtId="3" fontId="42" fillId="0" borderId="42" xfId="0" applyNumberFormat="1" applyFont="1" applyBorder="1" applyAlignment="1">
      <alignment horizontal="right"/>
    </xf>
    <xf numFmtId="3" fontId="42" fillId="0" borderId="38" xfId="0" applyNumberFormat="1" applyFont="1" applyBorder="1" applyAlignment="1">
      <alignment horizontal="right"/>
    </xf>
    <xf numFmtId="0" fontId="42" fillId="0" borderId="8" xfId="0" applyFont="1" applyBorder="1" applyAlignment="1">
      <alignment horizontal="right"/>
    </xf>
    <xf numFmtId="0" fontId="42" fillId="0" borderId="41" xfId="0" applyFont="1" applyBorder="1" applyAlignment="1">
      <alignment horizontal="right"/>
    </xf>
    <xf numFmtId="3" fontId="42" fillId="0" borderId="29" xfId="0" applyNumberFormat="1" applyFont="1" applyBorder="1" applyAlignment="1">
      <alignment horizontal="right"/>
    </xf>
    <xf numFmtId="0" fontId="53" fillId="0" borderId="51" xfId="0" applyFont="1" applyBorder="1"/>
    <xf numFmtId="0" fontId="58" fillId="0" borderId="36" xfId="0" applyFont="1" applyBorder="1"/>
    <xf numFmtId="0" fontId="42" fillId="0" borderId="8" xfId="0" applyFont="1" applyBorder="1" applyAlignment="1">
      <alignment horizontal="left"/>
    </xf>
    <xf numFmtId="37" fontId="42" fillId="0" borderId="41" xfId="0" applyNumberFormat="1" applyFont="1" applyBorder="1"/>
    <xf numFmtId="37" fontId="42" fillId="0" borderId="55" xfId="0" applyNumberFormat="1" applyFont="1" applyBorder="1"/>
    <xf numFmtId="0" fontId="42" fillId="0" borderId="13" xfId="0" applyFont="1" applyBorder="1"/>
    <xf numFmtId="37" fontId="42" fillId="0" borderId="38" xfId="0" applyNumberFormat="1" applyFont="1" applyBorder="1" applyAlignment="1">
      <alignment horizontal="right"/>
    </xf>
    <xf numFmtId="0" fontId="42" fillId="0" borderId="8" xfId="0" applyFont="1" applyBorder="1"/>
    <xf numFmtId="37" fontId="42" fillId="0" borderId="4" xfId="0" applyNumberFormat="1" applyFont="1" applyBorder="1" applyAlignment="1">
      <alignment horizontal="right"/>
    </xf>
    <xf numFmtId="37" fontId="42" fillId="0" borderId="100" xfId="0" applyNumberFormat="1" applyFont="1" applyBorder="1" applyAlignment="1">
      <alignment horizontal="right"/>
    </xf>
    <xf numFmtId="37" fontId="42" fillId="0" borderId="106" xfId="0" applyNumberFormat="1" applyFont="1" applyBorder="1" applyAlignment="1">
      <alignment horizontal="right"/>
    </xf>
    <xf numFmtId="37" fontId="42" fillId="0" borderId="104" xfId="0" applyNumberFormat="1" applyFont="1" applyBorder="1" applyAlignment="1">
      <alignment horizontal="right"/>
    </xf>
    <xf numFmtId="0" fontId="43" fillId="0" borderId="36" xfId="0" applyFont="1" applyBorder="1"/>
    <xf numFmtId="37" fontId="42" fillId="0" borderId="69" xfId="0" applyNumberFormat="1" applyFont="1" applyBorder="1" applyAlignment="1">
      <alignment horizontal="right"/>
    </xf>
    <xf numFmtId="37" fontId="42" fillId="0" borderId="70" xfId="0" applyNumberFormat="1" applyFont="1" applyBorder="1" applyAlignment="1">
      <alignment horizontal="right"/>
    </xf>
    <xf numFmtId="37" fontId="42" fillId="0" borderId="71" xfId="0" applyNumberFormat="1" applyFont="1" applyBorder="1" applyAlignment="1">
      <alignment horizontal="right"/>
    </xf>
    <xf numFmtId="0" fontId="42" fillId="0" borderId="38" xfId="0" applyFont="1" applyBorder="1" applyAlignment="1">
      <alignment horizontal="right"/>
    </xf>
    <xf numFmtId="3" fontId="42" fillId="0" borderId="0" xfId="0" applyNumberFormat="1" applyFont="1" applyAlignment="1">
      <alignment horizontal="right"/>
    </xf>
    <xf numFmtId="0" fontId="55" fillId="0" borderId="1" xfId="0" applyFont="1" applyBorder="1" applyAlignment="1">
      <alignment horizontal="centerContinuous"/>
    </xf>
    <xf numFmtId="3" fontId="55" fillId="0" borderId="2" xfId="0" applyNumberFormat="1" applyFont="1" applyBorder="1" applyAlignment="1">
      <alignment horizontal="right"/>
    </xf>
    <xf numFmtId="3" fontId="55" fillId="0" borderId="4" xfId="0" applyNumberFormat="1" applyFont="1" applyBorder="1" applyAlignment="1">
      <alignment horizontal="right"/>
    </xf>
    <xf numFmtId="0" fontId="55" fillId="0" borderId="15" xfId="0" applyFont="1" applyBorder="1" applyAlignment="1">
      <alignment horizontal="centerContinuous"/>
    </xf>
    <xf numFmtId="0" fontId="55" fillId="0" borderId="5" xfId="0" applyFont="1" applyBorder="1" applyAlignment="1">
      <alignment horizontal="centerContinuous"/>
    </xf>
    <xf numFmtId="3" fontId="55" fillId="0" borderId="38" xfId="0" applyNumberFormat="1" applyFont="1" applyBorder="1" applyAlignment="1">
      <alignment horizontal="right"/>
    </xf>
    <xf numFmtId="0" fontId="53" fillId="0" borderId="25" xfId="0" applyFont="1" applyBorder="1" applyAlignment="1">
      <alignment horizontal="center" wrapText="1"/>
    </xf>
    <xf numFmtId="3" fontId="53" fillId="0" borderId="40" xfId="0" applyNumberFormat="1" applyFont="1" applyBorder="1" applyAlignment="1">
      <alignment horizontal="right"/>
    </xf>
    <xf numFmtId="0" fontId="55" fillId="0" borderId="27" xfId="0" applyFont="1" applyBorder="1" applyAlignment="1">
      <alignment horizontal="center"/>
    </xf>
    <xf numFmtId="3" fontId="55" fillId="0" borderId="48" xfId="0" applyNumberFormat="1" applyFont="1" applyBorder="1" applyAlignment="1">
      <alignment horizontal="right"/>
    </xf>
    <xf numFmtId="0" fontId="55" fillId="0" borderId="27" xfId="0" applyFont="1" applyBorder="1" applyAlignment="1">
      <alignment horizontal="left"/>
    </xf>
    <xf numFmtId="0" fontId="55" fillId="0" borderId="26" xfId="0" applyFont="1" applyBorder="1" applyAlignment="1">
      <alignment horizontal="centerContinuous"/>
    </xf>
    <xf numFmtId="0" fontId="55" fillId="0" borderId="26" xfId="0" applyFont="1" applyBorder="1" applyAlignment="1">
      <alignment horizontal="center"/>
    </xf>
    <xf numFmtId="3" fontId="55" fillId="0" borderId="18" xfId="0" applyNumberFormat="1" applyFont="1" applyBorder="1" applyAlignment="1">
      <alignment horizontal="right"/>
    </xf>
    <xf numFmtId="3" fontId="55" fillId="0" borderId="0" xfId="0" applyNumberFormat="1" applyFont="1" applyAlignment="1">
      <alignment horizontal="right"/>
    </xf>
    <xf numFmtId="0" fontId="55" fillId="0" borderId="0" xfId="0" quotePrefix="1" applyFont="1" applyAlignment="1">
      <alignment horizontal="centerContinuous"/>
    </xf>
    <xf numFmtId="0" fontId="55" fillId="0" borderId="24" xfId="0" applyFont="1" applyBorder="1" applyAlignment="1">
      <alignment horizontal="center"/>
    </xf>
    <xf numFmtId="0" fontId="55" fillId="0" borderId="36" xfId="0" applyFont="1" applyBorder="1" applyAlignment="1">
      <alignment horizontal="center"/>
    </xf>
    <xf numFmtId="0" fontId="55" fillId="0" borderId="29" xfId="0" applyFont="1" applyBorder="1" applyAlignment="1">
      <alignment horizontal="center"/>
    </xf>
    <xf numFmtId="0" fontId="55" fillId="0" borderId="17" xfId="0" applyFont="1" applyBorder="1" applyAlignment="1">
      <alignment horizontal="right"/>
    </xf>
    <xf numFmtId="0" fontId="55" fillId="0" borderId="0" xfId="0" quotePrefix="1" applyFont="1" applyAlignment="1">
      <alignment horizontal="left"/>
    </xf>
    <xf numFmtId="0" fontId="61" fillId="0" borderId="0" xfId="0" applyFont="1"/>
    <xf numFmtId="0" fontId="63" fillId="0" borderId="0" xfId="0" applyFont="1" applyAlignment="1">
      <alignment horizontal="center"/>
    </xf>
    <xf numFmtId="0" fontId="64" fillId="0" borderId="0" xfId="0" applyFont="1" applyAlignment="1">
      <alignment horizontal="centerContinuous"/>
    </xf>
    <xf numFmtId="3" fontId="42" fillId="0" borderId="0" xfId="0" applyNumberFormat="1" applyFont="1"/>
    <xf numFmtId="3" fontId="55" fillId="0" borderId="0" xfId="0" applyNumberFormat="1" applyFont="1" applyAlignment="1">
      <alignment horizontal="centerContinuous"/>
    </xf>
    <xf numFmtId="0" fontId="58" fillId="0" borderId="0" xfId="0" applyFont="1" applyAlignment="1">
      <alignment horizontal="centerContinuous"/>
    </xf>
    <xf numFmtId="0" fontId="55" fillId="0" borderId="15" xfId="0" applyFont="1" applyBorder="1" applyAlignment="1">
      <alignment horizontal="center"/>
    </xf>
    <xf numFmtId="3" fontId="55" fillId="0" borderId="15" xfId="0" applyNumberFormat="1" applyFont="1" applyBorder="1" applyAlignment="1">
      <alignment horizontal="centerContinuous"/>
    </xf>
    <xf numFmtId="0" fontId="53" fillId="0" borderId="33" xfId="0" applyFont="1" applyBorder="1" applyAlignment="1">
      <alignment horizontal="center"/>
    </xf>
    <xf numFmtId="3" fontId="53" fillId="0" borderId="7" xfId="0" applyNumberFormat="1" applyFont="1" applyBorder="1" applyAlignment="1">
      <alignment horizontal="center"/>
    </xf>
    <xf numFmtId="0" fontId="53" fillId="0" borderId="28" xfId="0" applyFont="1" applyBorder="1" applyAlignment="1">
      <alignment horizontal="center"/>
    </xf>
    <xf numFmtId="3" fontId="53" fillId="0" borderId="14" xfId="0" applyNumberFormat="1" applyFont="1" applyBorder="1" applyAlignment="1">
      <alignment horizontal="center"/>
    </xf>
    <xf numFmtId="0" fontId="55" fillId="0" borderId="28" xfId="0" applyFont="1" applyBorder="1" applyAlignment="1">
      <alignment horizontal="center"/>
    </xf>
    <xf numFmtId="4" fontId="55" fillId="0" borderId="29" xfId="0" applyNumberFormat="1" applyFont="1" applyBorder="1" applyAlignment="1">
      <alignment horizontal="center"/>
    </xf>
    <xf numFmtId="4" fontId="55" fillId="0" borderId="29" xfId="0" applyNumberFormat="1" applyFont="1" applyBorder="1"/>
    <xf numFmtId="4" fontId="55" fillId="0" borderId="14" xfId="0" applyNumberFormat="1" applyFont="1" applyBorder="1"/>
    <xf numFmtId="4" fontId="55" fillId="0" borderId="26" xfId="0" applyNumberFormat="1" applyFont="1" applyBorder="1" applyAlignment="1">
      <alignment horizontal="center"/>
    </xf>
    <xf numFmtId="4" fontId="55" fillId="0" borderId="26" xfId="0" applyNumberFormat="1" applyFont="1" applyBorder="1"/>
    <xf numFmtId="4" fontId="55" fillId="0" borderId="26" xfId="0" applyNumberFormat="1" applyFont="1" applyBorder="1" applyAlignment="1">
      <alignment horizontal="left"/>
    </xf>
    <xf numFmtId="4" fontId="55" fillId="0" borderId="26" xfId="0" applyNumberFormat="1" applyFont="1" applyBorder="1" applyAlignment="1">
      <alignment horizontal="centerContinuous"/>
    </xf>
    <xf numFmtId="0" fontId="55" fillId="0" borderId="17" xfId="0" applyFont="1" applyBorder="1" applyAlignment="1">
      <alignment horizontal="center"/>
    </xf>
    <xf numFmtId="4" fontId="55" fillId="0" borderId="17" xfId="0" applyNumberFormat="1" applyFont="1" applyBorder="1" applyAlignment="1">
      <alignment horizontal="center"/>
    </xf>
    <xf numFmtId="4" fontId="55" fillId="0" borderId="18" xfId="0" applyNumberFormat="1" applyFont="1" applyBorder="1" applyAlignment="1">
      <alignment horizontal="center"/>
    </xf>
    <xf numFmtId="0" fontId="55" fillId="0" borderId="0" xfId="0" quotePrefix="1" applyFont="1" applyAlignment="1">
      <alignment horizontal="center"/>
    </xf>
    <xf numFmtId="3" fontId="55" fillId="0" borderId="0" xfId="0" applyNumberFormat="1" applyFont="1"/>
    <xf numFmtId="0" fontId="53" fillId="2" borderId="5" xfId="0" applyFont="1" applyFill="1" applyBorder="1" applyAlignment="1">
      <alignment horizontal="centerContinuous"/>
    </xf>
    <xf numFmtId="0" fontId="55" fillId="2" borderId="1" xfId="0" applyFont="1" applyFill="1" applyBorder="1" applyAlignment="1">
      <alignment horizontal="centerContinuous"/>
    </xf>
    <xf numFmtId="0" fontId="55" fillId="2" borderId="2" xfId="0" applyFont="1" applyFill="1" applyBorder="1" applyAlignment="1">
      <alignment horizontal="centerContinuous"/>
    </xf>
    <xf numFmtId="0" fontId="53" fillId="2" borderId="3" xfId="0" applyFont="1" applyFill="1" applyBorder="1" applyAlignment="1">
      <alignment horizontal="centerContinuous"/>
    </xf>
    <xf numFmtId="0" fontId="55" fillId="2" borderId="0" xfId="0" applyFont="1" applyFill="1" applyAlignment="1">
      <alignment horizontal="centerContinuous"/>
    </xf>
    <xf numFmtId="0" fontId="55" fillId="2" borderId="4" xfId="0" applyFont="1" applyFill="1" applyBorder="1" applyAlignment="1">
      <alignment horizontal="centerContinuous"/>
    </xf>
    <xf numFmtId="0" fontId="55" fillId="2" borderId="33" xfId="0" applyFont="1" applyFill="1" applyBorder="1"/>
    <xf numFmtId="0" fontId="55" fillId="2" borderId="34" xfId="0" applyFont="1" applyFill="1" applyBorder="1" applyAlignment="1">
      <alignment horizontal="centerContinuous"/>
    </xf>
    <xf numFmtId="0" fontId="55" fillId="2" borderId="6" xfId="0" applyFont="1" applyFill="1" applyBorder="1" applyAlignment="1">
      <alignment horizontal="centerContinuous"/>
    </xf>
    <xf numFmtId="0" fontId="55" fillId="2" borderId="35" xfId="0" applyFont="1" applyFill="1" applyBorder="1"/>
    <xf numFmtId="0" fontId="55" fillId="2" borderId="12" xfId="0" applyFont="1" applyFill="1" applyBorder="1" applyAlignment="1">
      <alignment horizontal="left" wrapText="1"/>
    </xf>
    <xf numFmtId="0" fontId="56" fillId="2" borderId="29" xfId="0" applyFont="1" applyFill="1" applyBorder="1" applyAlignment="1">
      <alignment horizontal="left"/>
    </xf>
    <xf numFmtId="0" fontId="55" fillId="2" borderId="13" xfId="0" applyFont="1" applyFill="1" applyBorder="1"/>
    <xf numFmtId="0" fontId="55" fillId="2" borderId="38" xfId="0" applyFont="1" applyFill="1" applyBorder="1" applyAlignment="1">
      <alignment horizontal="center"/>
    </xf>
    <xf numFmtId="0" fontId="57" fillId="0" borderId="23" xfId="0" applyFont="1" applyBorder="1" applyAlignment="1">
      <alignment horizontal="center" wrapText="1"/>
    </xf>
    <xf numFmtId="0" fontId="56" fillId="0" borderId="24" xfId="0" applyFont="1" applyBorder="1" applyAlignment="1">
      <alignment horizontal="left"/>
    </xf>
    <xf numFmtId="0" fontId="55" fillId="0" borderId="51" xfId="0" applyFont="1" applyBorder="1" applyAlignment="1">
      <alignment horizontal="center"/>
    </xf>
    <xf numFmtId="0" fontId="55" fillId="0" borderId="49" xfId="0" applyFont="1" applyBorder="1" applyAlignment="1">
      <alignment horizontal="center"/>
    </xf>
    <xf numFmtId="0" fontId="57" fillId="0" borderId="12" xfId="0" applyFont="1" applyBorder="1" applyAlignment="1">
      <alignment horizontal="center" wrapText="1"/>
    </xf>
    <xf numFmtId="0" fontId="55" fillId="0" borderId="13" xfId="0" applyFont="1" applyBorder="1" applyAlignment="1">
      <alignment horizontal="center"/>
    </xf>
    <xf numFmtId="0" fontId="55" fillId="0" borderId="14" xfId="0" applyFont="1" applyBorder="1" applyAlignment="1">
      <alignment horizontal="center"/>
    </xf>
    <xf numFmtId="0" fontId="55" fillId="2" borderId="43" xfId="0" applyFont="1" applyFill="1" applyBorder="1" applyAlignment="1">
      <alignment horizontal="left"/>
    </xf>
    <xf numFmtId="0" fontId="56" fillId="2" borderId="24" xfId="0" applyFont="1" applyFill="1" applyBorder="1"/>
    <xf numFmtId="37" fontId="55" fillId="2" borderId="24" xfId="0" applyNumberFormat="1" applyFont="1" applyFill="1" applyBorder="1" applyAlignment="1">
      <alignment horizontal="center"/>
    </xf>
    <xf numFmtId="37" fontId="55" fillId="2" borderId="49" xfId="0" applyNumberFormat="1" applyFont="1" applyFill="1" applyBorder="1" applyAlignment="1">
      <alignment horizontal="center"/>
    </xf>
    <xf numFmtId="0" fontId="55" fillId="2" borderId="28" xfId="0" applyFont="1" applyFill="1" applyBorder="1" applyAlignment="1">
      <alignment horizontal="right"/>
    </xf>
    <xf numFmtId="0" fontId="55" fillId="2" borderId="29" xfId="0" applyFont="1" applyFill="1" applyBorder="1"/>
    <xf numFmtId="37" fontId="55" fillId="2" borderId="14" xfId="0" applyNumberFormat="1" applyFont="1" applyFill="1" applyBorder="1" applyAlignment="1">
      <alignment horizontal="right"/>
    </xf>
    <xf numFmtId="0" fontId="55" fillId="0" borderId="27" xfId="0" applyFont="1" applyBorder="1" applyAlignment="1">
      <alignment horizontal="right"/>
    </xf>
    <xf numFmtId="37" fontId="55" fillId="0" borderId="26" xfId="0" applyNumberFormat="1" applyFont="1" applyBorder="1" applyAlignment="1">
      <alignment horizontal="right"/>
    </xf>
    <xf numFmtId="37" fontId="55" fillId="0" borderId="48" xfId="0" applyNumberFormat="1" applyFont="1" applyBorder="1" applyAlignment="1">
      <alignment horizontal="right"/>
    </xf>
    <xf numFmtId="0" fontId="42" fillId="0" borderId="25" xfId="0" applyFont="1" applyBorder="1"/>
    <xf numFmtId="0" fontId="56" fillId="0" borderId="25" xfId="0" applyFont="1" applyBorder="1" applyAlignment="1">
      <alignment horizontal="left"/>
    </xf>
    <xf numFmtId="0" fontId="55" fillId="0" borderId="50" xfId="0" applyFont="1" applyBorder="1"/>
    <xf numFmtId="37" fontId="55" fillId="2" borderId="24" xfId="0" applyNumberFormat="1" applyFont="1" applyFill="1" applyBorder="1" applyAlignment="1">
      <alignment horizontal="right"/>
    </xf>
    <xf numFmtId="37" fontId="55" fillId="2" borderId="49" xfId="0" applyNumberFormat="1" applyFont="1" applyFill="1" applyBorder="1" applyAlignment="1">
      <alignment horizontal="right"/>
    </xf>
    <xf numFmtId="0" fontId="55" fillId="0" borderId="43" xfId="0" applyFont="1" applyBorder="1" applyAlignment="1">
      <alignment horizontal="left"/>
    </xf>
    <xf numFmtId="37" fontId="55" fillId="0" borderId="24" xfId="0" applyNumberFormat="1" applyFont="1" applyBorder="1" applyAlignment="1">
      <alignment horizontal="right"/>
    </xf>
    <xf numFmtId="37" fontId="55" fillId="0" borderId="49" xfId="0" applyNumberFormat="1" applyFont="1" applyBorder="1" applyAlignment="1">
      <alignment horizontal="right"/>
    </xf>
    <xf numFmtId="0" fontId="56" fillId="0" borderId="29" xfId="0" applyFont="1" applyBorder="1" applyAlignment="1">
      <alignment horizontal="left"/>
    </xf>
    <xf numFmtId="0" fontId="55" fillId="0" borderId="43" xfId="0" applyFont="1" applyBorder="1" applyAlignment="1">
      <alignment horizontal="right"/>
    </xf>
    <xf numFmtId="0" fontId="55" fillId="0" borderId="50" xfId="0" applyFont="1" applyBorder="1" applyAlignment="1">
      <alignment horizontal="centerContinuous" wrapText="1"/>
    </xf>
    <xf numFmtId="37" fontId="55" fillId="0" borderId="17" xfId="0" applyNumberFormat="1" applyFont="1" applyBorder="1" applyAlignment="1">
      <alignment horizontal="right"/>
    </xf>
    <xf numFmtId="0" fontId="55" fillId="2" borderId="0" xfId="0" applyFont="1" applyFill="1" applyAlignment="1">
      <alignment horizontal="left"/>
    </xf>
    <xf numFmtId="0" fontId="55" fillId="2" borderId="51" xfId="0" applyFont="1" applyFill="1" applyBorder="1" applyAlignment="1">
      <alignment horizontal="left"/>
    </xf>
    <xf numFmtId="0" fontId="55" fillId="2" borderId="24" xfId="0" applyFont="1" applyFill="1" applyBorder="1" applyAlignment="1">
      <alignment horizontal="left"/>
    </xf>
    <xf numFmtId="0" fontId="55" fillId="2" borderId="51" xfId="0" applyFont="1" applyFill="1" applyBorder="1" applyAlignment="1">
      <alignment horizontal="centerContinuous"/>
    </xf>
    <xf numFmtId="0" fontId="55" fillId="2" borderId="44" xfId="0" applyFont="1" applyFill="1" applyBorder="1" applyAlignment="1">
      <alignment horizontal="centerContinuous"/>
    </xf>
    <xf numFmtId="0" fontId="55" fillId="2" borderId="52" xfId="0" applyFont="1" applyFill="1" applyBorder="1" applyAlignment="1">
      <alignment horizontal="centerContinuous"/>
    </xf>
    <xf numFmtId="0" fontId="42" fillId="3" borderId="53" xfId="0" applyFont="1" applyFill="1" applyBorder="1" applyAlignment="1">
      <alignment horizontal="left"/>
    </xf>
    <xf numFmtId="0" fontId="55" fillId="2" borderId="45" xfId="0" applyFont="1" applyFill="1" applyBorder="1" applyAlignment="1">
      <alignment horizontal="centerContinuous"/>
    </xf>
    <xf numFmtId="0" fontId="55" fillId="2" borderId="8" xfId="0" applyFont="1" applyFill="1" applyBorder="1" applyAlignment="1">
      <alignment horizontal="centerContinuous"/>
    </xf>
    <xf numFmtId="0" fontId="55" fillId="2" borderId="55" xfId="0" applyFont="1" applyFill="1" applyBorder="1" applyAlignment="1">
      <alignment horizontal="centerContinuous"/>
    </xf>
    <xf numFmtId="0" fontId="42" fillId="3" borderId="0" xfId="0" applyFont="1" applyFill="1" applyAlignment="1">
      <alignment horizontal="left"/>
    </xf>
    <xf numFmtId="0" fontId="55" fillId="2" borderId="13" xfId="0" applyFont="1" applyFill="1" applyBorder="1" applyAlignment="1">
      <alignment horizontal="left"/>
    </xf>
    <xf numFmtId="0" fontId="55" fillId="2" borderId="13" xfId="0" applyFont="1" applyFill="1" applyBorder="1" applyAlignment="1">
      <alignment horizontal="centerContinuous"/>
    </xf>
    <xf numFmtId="0" fontId="55" fillId="2" borderId="37" xfId="0" applyFont="1" applyFill="1" applyBorder="1" applyAlignment="1">
      <alignment horizontal="centerContinuous"/>
    </xf>
    <xf numFmtId="0" fontId="55" fillId="2" borderId="57" xfId="0" applyFont="1" applyFill="1" applyBorder="1" applyAlignment="1">
      <alignment horizontal="centerContinuous"/>
    </xf>
    <xf numFmtId="0" fontId="55" fillId="2" borderId="58" xfId="0" applyFont="1" applyFill="1" applyBorder="1" applyAlignment="1">
      <alignment horizontal="left"/>
    </xf>
    <xf numFmtId="0" fontId="56" fillId="2" borderId="37" xfId="0" applyFont="1" applyFill="1" applyBorder="1" applyAlignment="1">
      <alignment horizontal="centerContinuous"/>
    </xf>
    <xf numFmtId="0" fontId="55" fillId="2" borderId="38" xfId="0" applyFont="1" applyFill="1" applyBorder="1" applyAlignment="1">
      <alignment horizontal="centerContinuous"/>
    </xf>
    <xf numFmtId="0" fontId="57" fillId="2" borderId="51" xfId="0" applyFont="1" applyFill="1" applyBorder="1" applyAlignment="1">
      <alignment horizontal="left"/>
    </xf>
    <xf numFmtId="0" fontId="55" fillId="2" borderId="51" xfId="0" applyFont="1" applyFill="1" applyBorder="1" applyAlignment="1">
      <alignment horizontal="center"/>
    </xf>
    <xf numFmtId="0" fontId="55" fillId="2" borderId="24" xfId="0" applyFont="1" applyFill="1" applyBorder="1" applyAlignment="1">
      <alignment horizontal="center"/>
    </xf>
    <xf numFmtId="0" fontId="55" fillId="2" borderId="52" xfId="0" applyFont="1" applyFill="1" applyBorder="1" applyAlignment="1">
      <alignment horizontal="center"/>
    </xf>
    <xf numFmtId="0" fontId="55" fillId="2" borderId="59" xfId="0" applyFont="1" applyFill="1" applyBorder="1" applyAlignment="1">
      <alignment horizontal="center"/>
    </xf>
    <xf numFmtId="0" fontId="55" fillId="2" borderId="36" xfId="0" applyFont="1" applyFill="1" applyBorder="1" applyAlignment="1">
      <alignment horizontal="center"/>
    </xf>
    <xf numFmtId="0" fontId="55" fillId="2" borderId="0" xfId="0" applyFont="1" applyFill="1" applyAlignment="1">
      <alignment horizontal="center"/>
    </xf>
    <xf numFmtId="0" fontId="55" fillId="2" borderId="4" xfId="0" applyFont="1" applyFill="1" applyBorder="1" applyAlignment="1">
      <alignment horizontal="center"/>
    </xf>
    <xf numFmtId="0" fontId="57" fillId="2" borderId="8" xfId="0" applyFont="1" applyFill="1" applyBorder="1" applyAlignment="1">
      <alignment horizontal="left"/>
    </xf>
    <xf numFmtId="0" fontId="55" fillId="2" borderId="36" xfId="0" applyFont="1" applyFill="1" applyBorder="1" applyAlignment="1">
      <alignment horizontal="left"/>
    </xf>
    <xf numFmtId="0" fontId="55" fillId="2" borderId="55" xfId="0" applyFont="1" applyFill="1" applyBorder="1" applyAlignment="1">
      <alignment horizontal="center"/>
    </xf>
    <xf numFmtId="0" fontId="57" fillId="2" borderId="13" xfId="0" applyFont="1" applyFill="1" applyBorder="1" applyAlignment="1">
      <alignment horizontal="center"/>
    </xf>
    <xf numFmtId="0" fontId="55" fillId="2" borderId="29" xfId="0" applyFont="1" applyFill="1" applyBorder="1" applyAlignment="1">
      <alignment horizontal="center"/>
    </xf>
    <xf numFmtId="0" fontId="55" fillId="2" borderId="13" xfId="0" applyFont="1" applyFill="1" applyBorder="1" applyAlignment="1">
      <alignment horizontal="center"/>
    </xf>
    <xf numFmtId="0" fontId="55" fillId="2" borderId="57" xfId="0" applyFont="1" applyFill="1" applyBorder="1" applyAlignment="1">
      <alignment horizontal="center"/>
    </xf>
    <xf numFmtId="0" fontId="55" fillId="2" borderId="58" xfId="0" applyFont="1" applyFill="1" applyBorder="1" applyAlignment="1">
      <alignment horizontal="center"/>
    </xf>
    <xf numFmtId="0" fontId="55" fillId="2" borderId="37" xfId="0" applyFont="1" applyFill="1" applyBorder="1" applyAlignment="1">
      <alignment horizontal="center"/>
    </xf>
    <xf numFmtId="37" fontId="55" fillId="2" borderId="8" xfId="0" applyNumberFormat="1" applyFont="1" applyFill="1" applyBorder="1" applyAlignment="1">
      <alignment horizontal="right"/>
    </xf>
    <xf numFmtId="37" fontId="55" fillId="2" borderId="59" xfId="0" applyNumberFormat="1" applyFont="1" applyFill="1" applyBorder="1" applyAlignment="1">
      <alignment horizontal="right"/>
    </xf>
    <xf numFmtId="37" fontId="55" fillId="2" borderId="13" xfId="0" applyNumberFormat="1" applyFont="1" applyFill="1" applyBorder="1" applyAlignment="1">
      <alignment horizontal="right"/>
    </xf>
    <xf numFmtId="37" fontId="55" fillId="2" borderId="58" xfId="0" applyNumberFormat="1" applyFont="1" applyFill="1" applyBorder="1" applyAlignment="1">
      <alignment horizontal="right"/>
    </xf>
    <xf numFmtId="37" fontId="55" fillId="0" borderId="58" xfId="0" applyNumberFormat="1" applyFont="1" applyBorder="1" applyAlignment="1">
      <alignment horizontal="right"/>
    </xf>
    <xf numFmtId="0" fontId="57" fillId="0" borderId="26" xfId="0" applyFont="1" applyBorder="1" applyAlignment="1">
      <alignment horizontal="right"/>
    </xf>
    <xf numFmtId="0" fontId="55" fillId="0" borderId="36" xfId="0" applyFont="1" applyBorder="1" applyAlignment="1">
      <alignment horizontal="left"/>
    </xf>
    <xf numFmtId="0" fontId="56" fillId="0" borderId="41" xfId="0" applyFont="1" applyBorder="1" applyAlignment="1">
      <alignment horizontal="left"/>
    </xf>
    <xf numFmtId="37" fontId="55" fillId="0" borderId="36" xfId="0" applyNumberFormat="1" applyFont="1" applyBorder="1" applyAlignment="1">
      <alignment horizontal="right"/>
    </xf>
    <xf numFmtId="37" fontId="55" fillId="0" borderId="59" xfId="0" applyNumberFormat="1" applyFont="1" applyBorder="1" applyAlignment="1">
      <alignment horizontal="right"/>
    </xf>
    <xf numFmtId="37" fontId="55" fillId="0" borderId="4" xfId="0" applyNumberFormat="1" applyFont="1" applyBorder="1" applyAlignment="1">
      <alignment horizontal="right"/>
    </xf>
    <xf numFmtId="0" fontId="56" fillId="0" borderId="50" xfId="0" applyFont="1" applyBorder="1" applyAlignment="1">
      <alignment horizontal="left"/>
    </xf>
    <xf numFmtId="0" fontId="57" fillId="0" borderId="29" xfId="0" applyFont="1" applyBorder="1" applyAlignment="1">
      <alignment horizontal="right"/>
    </xf>
    <xf numFmtId="37" fontId="55" fillId="0" borderId="57" xfId="0" applyNumberFormat="1" applyFont="1" applyBorder="1" applyAlignment="1">
      <alignment horizontal="right"/>
    </xf>
    <xf numFmtId="0" fontId="56" fillId="0" borderId="42" xfId="0" applyFont="1" applyBorder="1" applyAlignment="1">
      <alignment horizontal="left"/>
    </xf>
    <xf numFmtId="37" fontId="55" fillId="0" borderId="86" xfId="0" applyNumberFormat="1" applyFont="1" applyBorder="1" applyAlignment="1">
      <alignment horizontal="right"/>
    </xf>
    <xf numFmtId="37" fontId="55" fillId="0" borderId="87" xfId="0" applyNumberFormat="1" applyFont="1" applyBorder="1" applyAlignment="1">
      <alignment horizontal="right"/>
    </xf>
    <xf numFmtId="0" fontId="54" fillId="0" borderId="23" xfId="0" applyFont="1" applyBorder="1" applyAlignment="1">
      <alignment horizontal="center" wrapText="1"/>
    </xf>
    <xf numFmtId="0" fontId="53" fillId="0" borderId="51" xfId="0" applyFont="1" applyBorder="1" applyAlignment="1">
      <alignment horizontal="center"/>
    </xf>
    <xf numFmtId="0" fontId="53" fillId="0" borderId="49" xfId="0" applyFont="1" applyBorder="1" applyAlignment="1">
      <alignment horizontal="center"/>
    </xf>
    <xf numFmtId="0" fontId="54" fillId="0" borderId="12" xfId="0" applyFont="1" applyBorder="1" applyAlignment="1">
      <alignment horizontal="center" wrapText="1"/>
    </xf>
    <xf numFmtId="0" fontId="53" fillId="0" borderId="14" xfId="0" applyFont="1" applyBorder="1" applyAlignment="1">
      <alignment horizontal="center"/>
    </xf>
    <xf numFmtId="0" fontId="56" fillId="0" borderId="23" xfId="0" applyFont="1" applyBorder="1" applyAlignment="1">
      <alignment horizontal="left"/>
    </xf>
    <xf numFmtId="0" fontId="55" fillId="0" borderId="61" xfId="0" applyFont="1" applyBorder="1"/>
    <xf numFmtId="0" fontId="55" fillId="2" borderId="35" xfId="0" applyFont="1" applyFill="1" applyBorder="1" applyAlignment="1">
      <alignment horizontal="left"/>
    </xf>
    <xf numFmtId="0" fontId="56" fillId="2" borderId="36" xfId="0" applyFont="1" applyFill="1" applyBorder="1"/>
    <xf numFmtId="37" fontId="55" fillId="2" borderId="9" xfId="0" applyNumberFormat="1" applyFont="1" applyFill="1" applyBorder="1" applyAlignment="1">
      <alignment horizontal="right"/>
    </xf>
    <xf numFmtId="0" fontId="55" fillId="0" borderId="35" xfId="0" applyFont="1" applyBorder="1" applyAlignment="1">
      <alignment horizontal="right"/>
    </xf>
    <xf numFmtId="0" fontId="56" fillId="0" borderId="36" xfId="0" applyFont="1" applyBorder="1" applyAlignment="1">
      <alignment horizontal="left"/>
    </xf>
    <xf numFmtId="37" fontId="55" fillId="0" borderId="9" xfId="0" applyNumberFormat="1" applyFont="1" applyBorder="1" applyAlignment="1">
      <alignment horizontal="right"/>
    </xf>
    <xf numFmtId="0" fontId="53" fillId="2" borderId="33" xfId="0" applyFont="1" applyFill="1" applyBorder="1"/>
    <xf numFmtId="0" fontId="53" fillId="2" borderId="34" xfId="0" applyFont="1" applyFill="1" applyBorder="1" applyAlignment="1">
      <alignment horizontal="centerContinuous"/>
    </xf>
    <xf numFmtId="0" fontId="53" fillId="2" borderId="35" xfId="0" applyFont="1" applyFill="1" applyBorder="1"/>
    <xf numFmtId="0" fontId="53" fillId="2" borderId="12" xfId="0" applyFont="1" applyFill="1" applyBorder="1" applyAlignment="1">
      <alignment horizontal="left" wrapText="1"/>
    </xf>
    <xf numFmtId="0" fontId="58" fillId="2" borderId="29" xfId="0" applyFont="1" applyFill="1" applyBorder="1" applyAlignment="1">
      <alignment horizontal="left"/>
    </xf>
    <xf numFmtId="0" fontId="53" fillId="2" borderId="13" xfId="0" applyFont="1" applyFill="1" applyBorder="1"/>
    <xf numFmtId="0" fontId="53" fillId="0" borderId="23" xfId="0" applyFont="1" applyBorder="1" applyAlignment="1">
      <alignment horizontal="center" wrapText="1"/>
    </xf>
    <xf numFmtId="0" fontId="58" fillId="0" borderId="24" xfId="0" applyFont="1" applyBorder="1" applyAlignment="1">
      <alignment horizontal="left"/>
    </xf>
    <xf numFmtId="0" fontId="53" fillId="0" borderId="12" xfId="0" applyFont="1" applyBorder="1" applyAlignment="1">
      <alignment horizontal="center" wrapText="1"/>
    </xf>
    <xf numFmtId="0" fontId="55" fillId="2" borderId="24" xfId="0" applyFont="1" applyFill="1" applyBorder="1" applyAlignment="1">
      <alignment horizontal="right"/>
    </xf>
    <xf numFmtId="0" fontId="55" fillId="2" borderId="49" xfId="0" applyFont="1" applyFill="1" applyBorder="1" applyAlignment="1">
      <alignment horizontal="right"/>
    </xf>
    <xf numFmtId="37" fontId="56" fillId="0" borderId="26" xfId="0" applyNumberFormat="1" applyFont="1" applyBorder="1" applyAlignment="1">
      <alignment horizontal="right"/>
    </xf>
    <xf numFmtId="0" fontId="55" fillId="0" borderId="28" xfId="0" applyFont="1" applyBorder="1" applyAlignment="1">
      <alignment horizontal="left"/>
    </xf>
    <xf numFmtId="37" fontId="55" fillId="0" borderId="18" xfId="0" applyNumberFormat="1" applyFont="1" applyBorder="1" applyAlignment="1">
      <alignment horizontal="right"/>
    </xf>
    <xf numFmtId="0" fontId="57" fillId="0" borderId="0" xfId="0" applyFont="1" applyAlignment="1">
      <alignment horizontal="centerContinuous"/>
    </xf>
    <xf numFmtId="37" fontId="55" fillId="0" borderId="110" xfId="0" applyNumberFormat="1" applyFont="1" applyBorder="1" applyAlignment="1">
      <alignment horizontal="right"/>
    </xf>
    <xf numFmtId="37" fontId="55" fillId="0" borderId="109" xfId="0" applyNumberFormat="1" applyFont="1" applyBorder="1" applyAlignment="1">
      <alignment horizontal="right"/>
    </xf>
    <xf numFmtId="0" fontId="59" fillId="2" borderId="0" xfId="0" applyFont="1" applyFill="1" applyAlignment="1">
      <alignment horizontal="left"/>
    </xf>
    <xf numFmtId="0" fontId="53" fillId="2" borderId="51" xfId="0" applyFont="1" applyFill="1" applyBorder="1" applyAlignment="1">
      <alignment horizontal="centerContinuous"/>
    </xf>
    <xf numFmtId="0" fontId="53" fillId="2" borderId="44" xfId="0" applyFont="1" applyFill="1" applyBorder="1" applyAlignment="1">
      <alignment horizontal="centerContinuous"/>
    </xf>
    <xf numFmtId="0" fontId="53" fillId="2" borderId="52" xfId="0" applyFont="1" applyFill="1" applyBorder="1" applyAlignment="1">
      <alignment horizontal="centerContinuous"/>
    </xf>
    <xf numFmtId="0" fontId="53" fillId="2" borderId="44" xfId="0" applyFont="1" applyFill="1" applyBorder="1" applyAlignment="1">
      <alignment horizontal="left"/>
    </xf>
    <xf numFmtId="0" fontId="53" fillId="2" borderId="61" xfId="0" applyFont="1" applyFill="1" applyBorder="1" applyAlignment="1">
      <alignment horizontal="centerContinuous"/>
    </xf>
    <xf numFmtId="0" fontId="53" fillId="2" borderId="41" xfId="0" applyFont="1" applyFill="1" applyBorder="1" applyAlignment="1">
      <alignment horizontal="centerContinuous"/>
    </xf>
    <xf numFmtId="0" fontId="53" fillId="2" borderId="42" xfId="0" applyFont="1" applyFill="1" applyBorder="1" applyAlignment="1">
      <alignment horizontal="centerContinuous"/>
    </xf>
    <xf numFmtId="37" fontId="55" fillId="2" borderId="36" xfId="0" applyNumberFormat="1" applyFont="1" applyFill="1" applyBorder="1" applyAlignment="1">
      <alignment horizontal="center"/>
    </xf>
    <xf numFmtId="37" fontId="55" fillId="2" borderId="0" xfId="0" applyNumberFormat="1" applyFont="1" applyFill="1" applyAlignment="1">
      <alignment horizontal="center"/>
    </xf>
    <xf numFmtId="37" fontId="55" fillId="2" borderId="41" xfId="0" applyNumberFormat="1" applyFont="1" applyFill="1" applyBorder="1" applyAlignment="1">
      <alignment horizontal="center"/>
    </xf>
    <xf numFmtId="0" fontId="59" fillId="0" borderId="26" xfId="0" applyFont="1" applyBorder="1" applyAlignment="1">
      <alignment horizontal="right"/>
    </xf>
    <xf numFmtId="0" fontId="55" fillId="0" borderId="68" xfId="0" applyFont="1" applyBorder="1" applyAlignment="1">
      <alignment horizontal="right"/>
    </xf>
    <xf numFmtId="0" fontId="55" fillId="0" borderId="24" xfId="0" applyFont="1" applyBorder="1" applyAlignment="1">
      <alignment horizontal="left"/>
    </xf>
    <xf numFmtId="0" fontId="56" fillId="0" borderId="61" xfId="0" applyFont="1" applyBorder="1" applyAlignment="1">
      <alignment horizontal="left"/>
    </xf>
    <xf numFmtId="0" fontId="55" fillId="0" borderId="59" xfId="0" applyFont="1" applyBorder="1" applyAlignment="1">
      <alignment horizontal="right"/>
    </xf>
    <xf numFmtId="37" fontId="55" fillId="0" borderId="41" xfId="0" applyNumberFormat="1" applyFont="1" applyBorder="1" applyAlignment="1">
      <alignment horizontal="right"/>
    </xf>
    <xf numFmtId="0" fontId="55" fillId="0" borderId="37" xfId="0" applyFont="1" applyBorder="1" applyAlignment="1">
      <alignment horizontal="right"/>
    </xf>
    <xf numFmtId="37" fontId="55" fillId="0" borderId="88" xfId="0" applyNumberFormat="1" applyFont="1" applyBorder="1" applyAlignment="1">
      <alignment horizontal="right"/>
    </xf>
    <xf numFmtId="0" fontId="59" fillId="0" borderId="26" xfId="0" applyFont="1" applyBorder="1" applyAlignment="1">
      <alignment horizontal="left"/>
    </xf>
    <xf numFmtId="0" fontId="55" fillId="2" borderId="49" xfId="0" applyFont="1" applyFill="1" applyBorder="1" applyAlignment="1">
      <alignment horizontal="center"/>
    </xf>
    <xf numFmtId="0" fontId="56" fillId="0" borderId="43" xfId="0" applyFont="1" applyBorder="1" applyAlignment="1">
      <alignment horizontal="left"/>
    </xf>
    <xf numFmtId="0" fontId="53" fillId="2" borderId="3" xfId="0" applyFont="1" applyFill="1" applyBorder="1" applyAlignment="1">
      <alignment horizontal="left" wrapText="1"/>
    </xf>
    <xf numFmtId="0" fontId="53" fillId="2" borderId="8" xfId="0" applyFont="1" applyFill="1" applyBorder="1"/>
    <xf numFmtId="0" fontId="56" fillId="0" borderId="23" xfId="0" applyFont="1" applyBorder="1" applyAlignment="1">
      <alignment horizontal="center" wrapText="1"/>
    </xf>
    <xf numFmtId="0" fontId="55" fillId="0" borderId="51" xfId="0" applyFont="1" applyBorder="1" applyAlignment="1">
      <alignment horizontal="right"/>
    </xf>
    <xf numFmtId="0" fontId="55" fillId="0" borderId="49" xfId="0" applyFont="1" applyBorder="1" applyAlignment="1">
      <alignment horizontal="right"/>
    </xf>
    <xf numFmtId="0" fontId="55" fillId="2" borderId="36" xfId="0" applyFont="1" applyFill="1" applyBorder="1" applyAlignment="1">
      <alignment horizontal="right"/>
    </xf>
    <xf numFmtId="0" fontId="55" fillId="2" borderId="9" xfId="0" applyFont="1" applyFill="1" applyBorder="1" applyAlignment="1">
      <alignment horizontal="right"/>
    </xf>
    <xf numFmtId="0" fontId="55" fillId="2" borderId="29" xfId="0" applyFont="1" applyFill="1" applyBorder="1" applyAlignment="1">
      <alignment horizontal="right"/>
    </xf>
    <xf numFmtId="0" fontId="55" fillId="2" borderId="14" xfId="0" applyFont="1" applyFill="1" applyBorder="1" applyAlignment="1">
      <alignment horizontal="right"/>
    </xf>
    <xf numFmtId="0" fontId="56" fillId="0" borderId="26" xfId="0" applyFont="1" applyBorder="1" applyAlignment="1">
      <alignment horizontal="right"/>
    </xf>
    <xf numFmtId="0" fontId="55" fillId="0" borderId="48" xfId="0" applyFont="1" applyBorder="1" applyAlignment="1">
      <alignment horizontal="right"/>
    </xf>
    <xf numFmtId="0" fontId="55" fillId="0" borderId="61" xfId="0" applyFont="1" applyBorder="1" applyAlignment="1">
      <alignment horizontal="centerContinuous"/>
    </xf>
    <xf numFmtId="0" fontId="55" fillId="0" borderId="18" xfId="0" applyFont="1" applyBorder="1" applyAlignment="1">
      <alignment horizontal="right"/>
    </xf>
    <xf numFmtId="0" fontId="55" fillId="0" borderId="9" xfId="0" applyFont="1" applyBorder="1" applyAlignment="1">
      <alignment horizontal="right"/>
    </xf>
    <xf numFmtId="0" fontId="55" fillId="0" borderId="50" xfId="0" applyFont="1" applyBorder="1" applyAlignment="1">
      <alignment horizontal="centerContinuous"/>
    </xf>
    <xf numFmtId="0" fontId="55" fillId="0" borderId="62" xfId="0" applyFont="1" applyBorder="1" applyAlignment="1">
      <alignment horizontal="center"/>
    </xf>
    <xf numFmtId="0" fontId="53" fillId="2" borderId="43" xfId="0" applyFont="1" applyFill="1" applyBorder="1"/>
    <xf numFmtId="0" fontId="53" fillId="2" borderId="45" xfId="0" applyFont="1" applyFill="1" applyBorder="1" applyAlignment="1">
      <alignment horizontal="centerContinuous"/>
    </xf>
    <xf numFmtId="0" fontId="56" fillId="0" borderId="43" xfId="0" applyFont="1" applyBorder="1" applyAlignment="1">
      <alignment horizontal="center"/>
    </xf>
    <xf numFmtId="0" fontId="55" fillId="0" borderId="35" xfId="0" applyFont="1" applyBorder="1" applyAlignment="1">
      <alignment horizontal="left"/>
    </xf>
    <xf numFmtId="0" fontId="56" fillId="0" borderId="0" xfId="0" applyFont="1"/>
    <xf numFmtId="0" fontId="55" fillId="0" borderId="14" xfId="0" applyFont="1" applyBorder="1" applyAlignment="1">
      <alignment horizontal="right"/>
    </xf>
    <xf numFmtId="1" fontId="55" fillId="0" borderId="18" xfId="0" applyNumberFormat="1" applyFont="1" applyBorder="1" applyAlignment="1">
      <alignment horizontal="right"/>
    </xf>
    <xf numFmtId="0" fontId="55" fillId="0" borderId="89" xfId="0" applyFont="1" applyBorder="1" applyAlignment="1">
      <alignment horizontal="right"/>
    </xf>
    <xf numFmtId="0" fontId="55" fillId="0" borderId="90" xfId="0" applyFont="1" applyBorder="1" applyAlignment="1">
      <alignment horizontal="right"/>
    </xf>
    <xf numFmtId="0" fontId="55" fillId="2" borderId="12" xfId="0" applyFont="1" applyFill="1" applyBorder="1" applyAlignment="1">
      <alignment horizontal="right"/>
    </xf>
    <xf numFmtId="0" fontId="55" fillId="2" borderId="42" xfId="0" applyFont="1" applyFill="1" applyBorder="1"/>
    <xf numFmtId="0" fontId="55" fillId="2" borderId="3" xfId="0" applyFont="1" applyFill="1" applyBorder="1" applyAlignment="1">
      <alignment horizontal="left"/>
    </xf>
    <xf numFmtId="0" fontId="56" fillId="2" borderId="42" xfId="0" applyFont="1" applyFill="1" applyBorder="1"/>
    <xf numFmtId="0" fontId="53" fillId="2" borderId="4" xfId="0" applyFont="1" applyFill="1" applyBorder="1" applyAlignment="1">
      <alignment horizontal="left"/>
    </xf>
    <xf numFmtId="37" fontId="55" fillId="0" borderId="24" xfId="0" applyNumberFormat="1" applyFont="1" applyBorder="1" applyAlignment="1">
      <alignment horizontal="center"/>
    </xf>
    <xf numFmtId="37" fontId="55" fillId="0" borderId="49" xfId="0" applyNumberFormat="1" applyFont="1" applyBorder="1" applyAlignment="1">
      <alignment horizontal="center"/>
    </xf>
    <xf numFmtId="0" fontId="55" fillId="0" borderId="3" xfId="0" applyFont="1" applyBorder="1" applyAlignment="1">
      <alignment horizontal="left"/>
    </xf>
    <xf numFmtId="0" fontId="56" fillId="0" borderId="42" xfId="0" applyFont="1" applyBorder="1"/>
    <xf numFmtId="0" fontId="55" fillId="0" borderId="12" xfId="0" applyFont="1" applyBorder="1" applyAlignment="1">
      <alignment horizontal="center"/>
    </xf>
    <xf numFmtId="0" fontId="55" fillId="0" borderId="42" xfId="0" applyFont="1" applyBorder="1"/>
    <xf numFmtId="0" fontId="55" fillId="0" borderId="24" xfId="0" applyFont="1" applyBorder="1" applyAlignment="1">
      <alignment horizontal="centerContinuous"/>
    </xf>
    <xf numFmtId="0" fontId="66" fillId="0" borderId="0" xfId="0" applyFont="1" applyAlignment="1">
      <alignment horizontal="centerContinuous"/>
    </xf>
    <xf numFmtId="0" fontId="59" fillId="0" borderId="0" xfId="0" applyFont="1" applyAlignment="1">
      <alignment horizontal="centerContinuous"/>
    </xf>
    <xf numFmtId="0" fontId="53" fillId="0" borderId="0" xfId="0" applyFont="1" applyAlignment="1">
      <alignment horizontal="left"/>
    </xf>
    <xf numFmtId="0" fontId="55" fillId="0" borderId="15" xfId="0" applyFont="1" applyBorder="1" applyAlignment="1">
      <alignment horizontal="left"/>
    </xf>
    <xf numFmtId="0" fontId="55" fillId="0" borderId="34" xfId="0" applyFont="1" applyBorder="1" applyAlignment="1">
      <alignment horizontal="center"/>
    </xf>
    <xf numFmtId="0" fontId="55" fillId="0" borderId="34" xfId="0" applyFont="1" applyBorder="1"/>
    <xf numFmtId="0" fontId="55" fillId="0" borderId="42" xfId="0" applyFont="1" applyBorder="1" applyAlignment="1">
      <alignment horizontal="center"/>
    </xf>
    <xf numFmtId="0" fontId="55" fillId="0" borderId="31" xfId="0" applyFont="1" applyBorder="1" applyAlignment="1">
      <alignment horizontal="right"/>
    </xf>
    <xf numFmtId="0" fontId="55" fillId="0" borderId="37" xfId="0" applyFont="1" applyBorder="1" applyAlignment="1">
      <alignment horizontal="center"/>
    </xf>
    <xf numFmtId="0" fontId="55" fillId="0" borderId="37" xfId="0" applyFont="1" applyBorder="1"/>
    <xf numFmtId="0" fontId="55" fillId="0" borderId="44" xfId="0" applyFont="1" applyBorder="1" applyAlignment="1">
      <alignment horizontal="center"/>
    </xf>
    <xf numFmtId="0" fontId="55" fillId="0" borderId="44" xfId="0" applyFont="1" applyBorder="1"/>
    <xf numFmtId="0" fontId="55" fillId="0" borderId="65" xfId="0" applyFont="1" applyBorder="1" applyAlignment="1">
      <alignment horizontal="center"/>
    </xf>
    <xf numFmtId="0" fontId="55" fillId="0" borderId="65" xfId="0" applyFont="1" applyBorder="1"/>
    <xf numFmtId="0" fontId="55" fillId="0" borderId="44" xfId="0" applyFont="1" applyBorder="1" applyAlignment="1">
      <alignment horizontal="left"/>
    </xf>
    <xf numFmtId="0" fontId="59" fillId="0" borderId="0" xfId="0" quotePrefix="1" applyFont="1" applyAlignment="1">
      <alignment horizontal="center"/>
    </xf>
    <xf numFmtId="0" fontId="59" fillId="0" borderId="0" xfId="0" applyFont="1"/>
    <xf numFmtId="0" fontId="56" fillId="2" borderId="44" xfId="0" applyFont="1" applyFill="1" applyBorder="1" applyAlignment="1">
      <alignment horizontal="centerContinuous"/>
    </xf>
    <xf numFmtId="0" fontId="53" fillId="2" borderId="26" xfId="0" applyFont="1" applyFill="1" applyBorder="1" applyAlignment="1">
      <alignment horizontal="center"/>
    </xf>
    <xf numFmtId="0" fontId="53" fillId="2" borderId="10" xfId="0" applyFont="1" applyFill="1" applyBorder="1" applyAlignment="1">
      <alignment horizontal="center"/>
    </xf>
    <xf numFmtId="0" fontId="53" fillId="2" borderId="63" xfId="0" applyFont="1" applyFill="1" applyBorder="1" applyAlignment="1">
      <alignment horizontal="center"/>
    </xf>
    <xf numFmtId="0" fontId="53" fillId="2" borderId="16" xfId="0" applyFont="1" applyFill="1" applyBorder="1" applyAlignment="1">
      <alignment horizontal="center"/>
    </xf>
    <xf numFmtId="0" fontId="67" fillId="2" borderId="64" xfId="0" applyFont="1" applyFill="1" applyBorder="1" applyAlignment="1">
      <alignment horizontal="left"/>
    </xf>
    <xf numFmtId="0" fontId="55" fillId="2" borderId="65" xfId="0" applyFont="1" applyFill="1" applyBorder="1" applyAlignment="1">
      <alignment horizontal="left"/>
    </xf>
    <xf numFmtId="0" fontId="55" fillId="2" borderId="74" xfId="0" applyFont="1" applyFill="1" applyBorder="1" applyAlignment="1">
      <alignment horizontal="right"/>
    </xf>
    <xf numFmtId="37" fontId="55" fillId="2" borderId="22" xfId="0" applyNumberFormat="1" applyFont="1" applyFill="1" applyBorder="1" applyAlignment="1">
      <alignment horizontal="right"/>
    </xf>
    <xf numFmtId="0" fontId="55" fillId="2" borderId="22" xfId="0" applyFont="1" applyFill="1" applyBorder="1" applyAlignment="1">
      <alignment horizontal="right"/>
    </xf>
    <xf numFmtId="37" fontId="55" fillId="2" borderId="75" xfId="0" applyNumberFormat="1" applyFont="1" applyFill="1" applyBorder="1" applyAlignment="1">
      <alignment horizontal="right"/>
    </xf>
    <xf numFmtId="0" fontId="55" fillId="0" borderId="13" xfId="0" applyFont="1" applyBorder="1" applyAlignment="1">
      <alignment horizontal="left"/>
    </xf>
    <xf numFmtId="0" fontId="55" fillId="0" borderId="60" xfId="0" applyFont="1" applyBorder="1" applyAlignment="1">
      <alignment horizontal="left"/>
    </xf>
    <xf numFmtId="0" fontId="42" fillId="0" borderId="60" xfId="0" applyFont="1" applyBorder="1"/>
    <xf numFmtId="0" fontId="55" fillId="0" borderId="39" xfId="0" applyFont="1" applyBorder="1" applyAlignment="1">
      <alignment horizontal="left"/>
    </xf>
    <xf numFmtId="0" fontId="67" fillId="2" borderId="51" xfId="0" applyFont="1" applyFill="1" applyBorder="1" applyAlignment="1">
      <alignment horizontal="left" vertical="center"/>
    </xf>
    <xf numFmtId="0" fontId="56" fillId="2" borderId="44" xfId="0" applyFont="1" applyFill="1" applyBorder="1" applyAlignment="1">
      <alignment horizontal="left" vertical="center"/>
    </xf>
    <xf numFmtId="0" fontId="55" fillId="2" borderId="41" xfId="0" applyFont="1" applyFill="1" applyBorder="1" applyAlignment="1">
      <alignment horizontal="right"/>
    </xf>
    <xf numFmtId="37" fontId="55" fillId="2" borderId="26" xfId="0" applyNumberFormat="1" applyFont="1" applyFill="1" applyBorder="1" applyAlignment="1">
      <alignment horizontal="right"/>
    </xf>
    <xf numFmtId="0" fontId="55" fillId="2" borderId="26" xfId="0" applyFont="1" applyFill="1" applyBorder="1" applyAlignment="1">
      <alignment horizontal="right"/>
    </xf>
    <xf numFmtId="37" fontId="55" fillId="2" borderId="40" xfId="0" applyNumberFormat="1" applyFont="1" applyFill="1" applyBorder="1" applyAlignment="1">
      <alignment horizontal="right"/>
    </xf>
    <xf numFmtId="0" fontId="55" fillId="0" borderId="50" xfId="0" applyFont="1" applyBorder="1" applyAlignment="1">
      <alignment horizontal="right"/>
    </xf>
    <xf numFmtId="0" fontId="42" fillId="0" borderId="50" xfId="0" applyFont="1" applyBorder="1" applyAlignment="1">
      <alignment horizontal="right"/>
    </xf>
    <xf numFmtId="37" fontId="55" fillId="2" borderId="17" xfId="0" applyNumberFormat="1" applyFont="1" applyFill="1" applyBorder="1" applyAlignment="1">
      <alignment horizontal="right"/>
    </xf>
    <xf numFmtId="37" fontId="55" fillId="2" borderId="87" xfId="0" applyNumberFormat="1" applyFont="1" applyFill="1" applyBorder="1" applyAlignment="1">
      <alignment horizontal="right"/>
    </xf>
    <xf numFmtId="0" fontId="56" fillId="2" borderId="13" xfId="0" applyFont="1" applyFill="1" applyBorder="1" applyAlignment="1">
      <alignment horizontal="left"/>
    </xf>
    <xf numFmtId="0" fontId="55" fillId="2" borderId="42" xfId="0" applyFont="1" applyFill="1" applyBorder="1" applyAlignment="1">
      <alignment horizontal="right"/>
    </xf>
    <xf numFmtId="37" fontId="55" fillId="0" borderId="40" xfId="0" applyNumberFormat="1" applyFont="1" applyBorder="1" applyAlignment="1">
      <alignment horizontal="right"/>
    </xf>
    <xf numFmtId="0" fontId="55" fillId="0" borderId="29" xfId="0" applyFont="1" applyBorder="1" applyAlignment="1">
      <alignment horizontal="centerContinuous"/>
    </xf>
    <xf numFmtId="37" fontId="55" fillId="0" borderId="26" xfId="0" applyNumberFormat="1" applyFont="1" applyBorder="1"/>
    <xf numFmtId="37" fontId="55" fillId="0" borderId="38" xfId="0" applyNumberFormat="1" applyFont="1" applyBorder="1"/>
    <xf numFmtId="37" fontId="55" fillId="0" borderId="29" xfId="0" applyNumberFormat="1" applyFont="1" applyBorder="1"/>
    <xf numFmtId="0" fontId="55" fillId="0" borderId="41" xfId="0" applyFont="1" applyBorder="1"/>
    <xf numFmtId="37" fontId="55" fillId="0" borderId="36" xfId="0" applyNumberFormat="1" applyFont="1" applyBorder="1"/>
    <xf numFmtId="0" fontId="55" fillId="0" borderId="87" xfId="0" applyFont="1" applyBorder="1" applyAlignment="1">
      <alignment horizontal="right"/>
    </xf>
    <xf numFmtId="0" fontId="55" fillId="2" borderId="0" xfId="0" applyFont="1" applyFill="1" applyAlignment="1">
      <alignment horizontal="left" vertical="center"/>
    </xf>
    <xf numFmtId="0" fontId="55" fillId="2" borderId="61" xfId="0" applyFont="1" applyFill="1" applyBorder="1" applyAlignment="1">
      <alignment horizontal="centerContinuous"/>
    </xf>
    <xf numFmtId="0" fontId="53" fillId="2" borderId="60" xfId="0" applyFont="1" applyFill="1" applyBorder="1" applyAlignment="1">
      <alignment horizontal="center"/>
    </xf>
    <xf numFmtId="0" fontId="54" fillId="2" borderId="36" xfId="0" applyFont="1" applyFill="1" applyBorder="1" applyAlignment="1">
      <alignment horizontal="center"/>
    </xf>
    <xf numFmtId="0" fontId="54" fillId="2" borderId="8" xfId="0" applyFont="1" applyFill="1" applyBorder="1" applyAlignment="1">
      <alignment horizontal="center"/>
    </xf>
    <xf numFmtId="0" fontId="54" fillId="2" borderId="63" xfId="0" applyFont="1" applyFill="1" applyBorder="1" applyAlignment="1">
      <alignment horizontal="center"/>
    </xf>
    <xf numFmtId="0" fontId="54" fillId="2" borderId="10" xfId="0" applyFont="1" applyFill="1" applyBorder="1" applyAlignment="1">
      <alignment horizontal="center"/>
    </xf>
    <xf numFmtId="0" fontId="53" fillId="2" borderId="15" xfId="0" applyFont="1" applyFill="1" applyBorder="1" applyAlignment="1">
      <alignment horizontal="center"/>
    </xf>
    <xf numFmtId="0" fontId="53" fillId="2" borderId="66" xfId="0" applyFont="1" applyFill="1" applyBorder="1" applyAlignment="1">
      <alignment horizontal="center"/>
    </xf>
    <xf numFmtId="0" fontId="56" fillId="2" borderId="8" xfId="0" applyFont="1" applyFill="1" applyBorder="1" applyAlignment="1">
      <alignment horizontal="left"/>
    </xf>
    <xf numFmtId="0" fontId="56" fillId="2" borderId="0" xfId="0" applyFont="1" applyFill="1" applyAlignment="1">
      <alignment horizontal="centerContinuous"/>
    </xf>
    <xf numFmtId="37" fontId="55" fillId="2" borderId="8" xfId="0" applyNumberFormat="1" applyFont="1" applyFill="1" applyBorder="1" applyAlignment="1">
      <alignment horizontal="center"/>
    </xf>
    <xf numFmtId="37" fontId="55" fillId="0" borderId="60" xfId="0" applyNumberFormat="1" applyFont="1" applyBorder="1" applyAlignment="1">
      <alignment horizontal="right"/>
    </xf>
    <xf numFmtId="37" fontId="55" fillId="0" borderId="39" xfId="0" applyNumberFormat="1" applyFont="1" applyBorder="1" applyAlignment="1">
      <alignment horizontal="right"/>
    </xf>
    <xf numFmtId="37" fontId="55" fillId="0" borderId="50" xfId="0" applyNumberFormat="1" applyFont="1" applyBorder="1" applyAlignment="1">
      <alignment horizontal="right"/>
    </xf>
    <xf numFmtId="0" fontId="55" fillId="0" borderId="41" xfId="0" applyFont="1" applyBorder="1" applyAlignment="1">
      <alignment horizontal="center"/>
    </xf>
    <xf numFmtId="37" fontId="55" fillId="0" borderId="8" xfId="0" applyNumberFormat="1" applyFont="1" applyBorder="1" applyAlignment="1">
      <alignment horizontal="right"/>
    </xf>
    <xf numFmtId="0" fontId="56" fillId="2" borderId="60" xfId="0" applyFont="1" applyFill="1" applyBorder="1" applyAlignment="1">
      <alignment horizontal="centerContinuous"/>
    </xf>
    <xf numFmtId="0" fontId="55" fillId="2" borderId="50" xfId="0" applyFont="1" applyFill="1" applyBorder="1" applyAlignment="1">
      <alignment horizontal="center"/>
    </xf>
    <xf numFmtId="37" fontId="55" fillId="2" borderId="60" xfId="0" applyNumberFormat="1" applyFont="1" applyFill="1" applyBorder="1" applyAlignment="1">
      <alignment horizontal="right"/>
    </xf>
    <xf numFmtId="37" fontId="55" fillId="2" borderId="39" xfId="0" applyNumberFormat="1" applyFont="1" applyFill="1" applyBorder="1" applyAlignment="1">
      <alignment horizontal="right"/>
    </xf>
    <xf numFmtId="37" fontId="55" fillId="0" borderId="51" xfId="0" applyNumberFormat="1" applyFont="1" applyBorder="1" applyAlignment="1">
      <alignment horizontal="right"/>
    </xf>
    <xf numFmtId="0" fontId="59" fillId="0" borderId="17" xfId="0" applyFont="1" applyBorder="1" applyAlignment="1">
      <alignment horizontal="center"/>
    </xf>
    <xf numFmtId="0" fontId="55" fillId="2" borderId="0" xfId="0" applyFont="1" applyFill="1" applyAlignment="1">
      <alignment horizontal="centerContinuous" vertical="center"/>
    </xf>
    <xf numFmtId="37" fontId="55" fillId="2" borderId="0" xfId="0" applyNumberFormat="1" applyFont="1" applyFill="1" applyAlignment="1">
      <alignment horizontal="left"/>
    </xf>
    <xf numFmtId="0" fontId="48" fillId="0" borderId="0" xfId="0" applyFont="1"/>
    <xf numFmtId="0" fontId="48" fillId="0" borderId="27" xfId="0" applyFont="1" applyBorder="1"/>
    <xf numFmtId="0" fontId="55" fillId="0" borderId="24" xfId="0" applyFont="1" applyBorder="1" applyAlignment="1">
      <alignment horizontal="right"/>
    </xf>
    <xf numFmtId="0" fontId="48" fillId="0" borderId="26" xfId="0" applyFont="1" applyBorder="1"/>
    <xf numFmtId="0" fontId="48" fillId="0" borderId="28" xfId="0" applyFont="1" applyBorder="1"/>
    <xf numFmtId="0" fontId="48" fillId="0" borderId="29" xfId="0" applyFont="1" applyBorder="1"/>
    <xf numFmtId="0" fontId="55" fillId="0" borderId="36" xfId="0" applyFont="1" applyBorder="1"/>
    <xf numFmtId="0" fontId="53" fillId="0" borderId="28" xfId="0" applyFont="1" applyBorder="1" applyAlignment="1">
      <alignment horizontal="left"/>
    </xf>
    <xf numFmtId="0" fontId="55" fillId="0" borderId="91" xfId="0" applyFont="1" applyBorder="1" applyAlignment="1">
      <alignment horizontal="right"/>
    </xf>
    <xf numFmtId="0" fontId="55" fillId="0" borderId="4" xfId="0" applyFont="1" applyBorder="1" applyAlignment="1">
      <alignment horizontal="right"/>
    </xf>
    <xf numFmtId="0" fontId="56" fillId="0" borderId="36" xfId="0" applyFont="1" applyBorder="1"/>
    <xf numFmtId="0" fontId="55" fillId="0" borderId="25" xfId="0" applyFont="1" applyBorder="1" applyAlignment="1">
      <alignment horizontal="centerContinuous"/>
    </xf>
    <xf numFmtId="0" fontId="56" fillId="0" borderId="26" xfId="0" applyFont="1" applyBorder="1" applyAlignment="1">
      <alignment horizontal="centerContinuous"/>
    </xf>
    <xf numFmtId="0" fontId="58" fillId="0" borderId="24" xfId="0" applyFont="1" applyBorder="1"/>
    <xf numFmtId="0" fontId="53" fillId="0" borderId="33" xfId="0" applyFont="1" applyBorder="1" applyAlignment="1">
      <alignment horizontal="left"/>
    </xf>
    <xf numFmtId="0" fontId="53" fillId="0" borderId="34" xfId="0" applyFont="1" applyBorder="1" applyAlignment="1">
      <alignment horizontal="left"/>
    </xf>
    <xf numFmtId="0" fontId="53" fillId="0" borderId="6" xfId="0" applyFont="1" applyBorder="1" applyAlignment="1">
      <alignment horizontal="center"/>
    </xf>
    <xf numFmtId="0" fontId="53" fillId="0" borderId="2" xfId="0" applyFont="1" applyBorder="1" applyAlignment="1">
      <alignment horizontal="center"/>
    </xf>
    <xf numFmtId="0" fontId="53" fillId="0" borderId="35" xfId="0" applyFont="1" applyBorder="1" applyAlignment="1">
      <alignment horizontal="left"/>
    </xf>
    <xf numFmtId="0" fontId="53" fillId="0" borderId="36" xfId="0" applyFont="1" applyBorder="1" applyAlignment="1">
      <alignment horizontal="left"/>
    </xf>
    <xf numFmtId="0" fontId="53" fillId="0" borderId="8" xfId="0" applyFont="1" applyBorder="1" applyAlignment="1">
      <alignment horizontal="left"/>
    </xf>
    <xf numFmtId="0" fontId="53" fillId="0" borderId="4" xfId="0" applyFont="1" applyBorder="1" applyAlignment="1">
      <alignment horizontal="centerContinuous"/>
    </xf>
    <xf numFmtId="0" fontId="53" fillId="0" borderId="73" xfId="0" applyFont="1" applyBorder="1" applyAlignment="1">
      <alignment horizontal="left"/>
    </xf>
    <xf numFmtId="0" fontId="58" fillId="0" borderId="63" xfId="0" applyFont="1" applyBorder="1" applyAlignment="1">
      <alignment horizontal="left"/>
    </xf>
    <xf numFmtId="0" fontId="53" fillId="0" borderId="63" xfId="0" applyFont="1" applyBorder="1" applyAlignment="1">
      <alignment horizontal="left"/>
    </xf>
    <xf numFmtId="0" fontId="53" fillId="0" borderId="16" xfId="0" applyFont="1" applyBorder="1" applyAlignment="1">
      <alignment horizontal="center"/>
    </xf>
    <xf numFmtId="0" fontId="53" fillId="0" borderId="74" xfId="0" applyFont="1" applyBorder="1" applyAlignment="1">
      <alignment horizontal="center" wrapText="1"/>
    </xf>
    <xf numFmtId="0" fontId="53" fillId="0" borderId="75" xfId="0" applyFont="1" applyBorder="1" applyAlignment="1">
      <alignment horizontal="center" wrapText="1"/>
    </xf>
    <xf numFmtId="0" fontId="56" fillId="0" borderId="43" xfId="0" applyFont="1" applyBorder="1" applyAlignment="1">
      <alignment horizontal="left" vertical="top" wrapText="1"/>
    </xf>
    <xf numFmtId="0" fontId="56" fillId="0" borderId="36" xfId="0" applyFont="1" applyBorder="1" applyAlignment="1">
      <alignment wrapText="1"/>
    </xf>
    <xf numFmtId="0" fontId="55" fillId="0" borderId="61" xfId="0" applyFont="1" applyBorder="1" applyAlignment="1">
      <alignment horizontal="center"/>
    </xf>
    <xf numFmtId="0" fontId="55" fillId="0" borderId="45" xfId="0" applyFont="1" applyBorder="1" applyAlignment="1">
      <alignment horizontal="center"/>
    </xf>
    <xf numFmtId="0" fontId="55" fillId="0" borderId="35" xfId="0" applyFont="1" applyBorder="1" applyAlignment="1">
      <alignment horizontal="left" vertical="top" wrapText="1"/>
    </xf>
    <xf numFmtId="0" fontId="55" fillId="0" borderId="41" xfId="0" applyFont="1" applyBorder="1" applyAlignment="1">
      <alignment horizontal="right"/>
    </xf>
    <xf numFmtId="37" fontId="55" fillId="0" borderId="61" xfId="0" applyNumberFormat="1" applyFont="1" applyBorder="1" applyAlignment="1">
      <alignment horizontal="right"/>
    </xf>
    <xf numFmtId="37" fontId="55" fillId="0" borderId="45" xfId="0" applyNumberFormat="1" applyFont="1" applyBorder="1" applyAlignment="1">
      <alignment horizontal="right"/>
    </xf>
    <xf numFmtId="0" fontId="55" fillId="0" borderId="43" xfId="0" applyFont="1" applyBorder="1"/>
    <xf numFmtId="0" fontId="53" fillId="0" borderId="28" xfId="0" applyFont="1" applyBorder="1"/>
    <xf numFmtId="0" fontId="53" fillId="0" borderId="10" xfId="0" applyFont="1" applyBorder="1" applyAlignment="1">
      <alignment horizontal="center"/>
    </xf>
    <xf numFmtId="0" fontId="53" fillId="0" borderId="76" xfId="0" applyFont="1" applyBorder="1" applyAlignment="1">
      <alignment horizontal="center" vertical="top" wrapText="1"/>
    </xf>
    <xf numFmtId="0" fontId="56" fillId="0" borderId="23" xfId="0" applyFont="1" applyBorder="1" applyAlignment="1">
      <alignment horizontal="left" vertical="top" wrapText="1"/>
    </xf>
    <xf numFmtId="37" fontId="55" fillId="0" borderId="61" xfId="0" applyNumberFormat="1" applyFont="1" applyBorder="1" applyAlignment="1">
      <alignment horizontal="center"/>
    </xf>
    <xf numFmtId="0" fontId="55" fillId="0" borderId="3" xfId="0" applyFont="1" applyBorder="1" applyAlignment="1">
      <alignment horizontal="left" vertical="top" wrapText="1"/>
    </xf>
    <xf numFmtId="0" fontId="55" fillId="0" borderId="12" xfId="0" applyFont="1" applyBorder="1" applyAlignment="1">
      <alignment horizontal="left"/>
    </xf>
    <xf numFmtId="0" fontId="55" fillId="0" borderId="25" xfId="0" applyFont="1" applyBorder="1" applyAlignment="1">
      <alignment horizontal="right"/>
    </xf>
    <xf numFmtId="0" fontId="53" fillId="0" borderId="12" xfId="0" applyFont="1" applyBorder="1"/>
    <xf numFmtId="3" fontId="53" fillId="0" borderId="10" xfId="0" applyNumberFormat="1" applyFont="1" applyBorder="1" applyAlignment="1">
      <alignment horizontal="center"/>
    </xf>
    <xf numFmtId="3" fontId="53" fillId="0" borderId="16" xfId="0" applyNumberFormat="1" applyFont="1" applyBorder="1" applyAlignment="1">
      <alignment horizontal="center"/>
    </xf>
    <xf numFmtId="3" fontId="53" fillId="0" borderId="76" xfId="0" applyNumberFormat="1" applyFont="1" applyBorder="1" applyAlignment="1">
      <alignment horizontal="center" vertical="top" wrapText="1"/>
    </xf>
    <xf numFmtId="3" fontId="55" fillId="0" borderId="61" xfId="0" applyNumberFormat="1" applyFont="1" applyBorder="1" applyAlignment="1">
      <alignment horizontal="center"/>
    </xf>
    <xf numFmtId="3" fontId="55" fillId="0" borderId="49" xfId="0" applyNumberFormat="1" applyFont="1" applyBorder="1" applyAlignment="1">
      <alignment horizontal="center"/>
    </xf>
    <xf numFmtId="3" fontId="55" fillId="0" borderId="41" xfId="0" applyNumberFormat="1" applyFont="1" applyBorder="1" applyAlignment="1">
      <alignment horizontal="right"/>
    </xf>
    <xf numFmtId="3" fontId="55" fillId="0" borderId="9" xfId="0" applyNumberFormat="1" applyFont="1" applyBorder="1" applyAlignment="1">
      <alignment horizontal="right"/>
    </xf>
    <xf numFmtId="3" fontId="55" fillId="0" borderId="29" xfId="0" applyNumberFormat="1" applyFont="1" applyBorder="1" applyAlignment="1">
      <alignment horizontal="right"/>
    </xf>
    <xf numFmtId="3" fontId="55" fillId="0" borderId="14" xfId="0" applyNumberFormat="1" applyFont="1" applyBorder="1" applyAlignment="1">
      <alignment horizontal="right"/>
    </xf>
    <xf numFmtId="3" fontId="55" fillId="0" borderId="42" xfId="0" applyNumberFormat="1" applyFont="1" applyBorder="1" applyAlignment="1">
      <alignment horizontal="right"/>
    </xf>
    <xf numFmtId="3" fontId="55" fillId="0" borderId="50" xfId="0" applyNumberFormat="1" applyFont="1" applyBorder="1" applyAlignment="1">
      <alignment horizontal="right"/>
    </xf>
    <xf numFmtId="3" fontId="55" fillId="0" borderId="61" xfId="0" applyNumberFormat="1" applyFont="1" applyBorder="1" applyAlignment="1">
      <alignment horizontal="right"/>
    </xf>
    <xf numFmtId="3" fontId="55" fillId="0" borderId="49" xfId="0" applyNumberFormat="1" applyFont="1" applyBorder="1" applyAlignment="1">
      <alignment horizontal="right"/>
    </xf>
    <xf numFmtId="3" fontId="55" fillId="0" borderId="26" xfId="0" applyNumberFormat="1" applyFont="1" applyBorder="1" applyAlignment="1">
      <alignment horizontal="right"/>
    </xf>
    <xf numFmtId="3" fontId="55" fillId="0" borderId="36" xfId="0" applyNumberFormat="1" applyFont="1" applyBorder="1" applyAlignment="1">
      <alignment horizontal="right"/>
    </xf>
    <xf numFmtId="3" fontId="55" fillId="0" borderId="17" xfId="0" applyNumberFormat="1" applyFont="1" applyBorder="1" applyAlignment="1">
      <alignment horizontal="right"/>
    </xf>
    <xf numFmtId="3" fontId="55" fillId="0" borderId="24" xfId="0" applyNumberFormat="1" applyFont="1" applyBorder="1" applyAlignment="1">
      <alignment horizontal="right"/>
    </xf>
    <xf numFmtId="0" fontId="55" fillId="0" borderId="34" xfId="0" applyFont="1" applyBorder="1" applyAlignment="1">
      <alignment horizontal="left"/>
    </xf>
    <xf numFmtId="0" fontId="56" fillId="0" borderId="63" xfId="0" applyFont="1" applyBorder="1" applyAlignment="1">
      <alignment horizontal="left"/>
    </xf>
    <xf numFmtId="3" fontId="53" fillId="0" borderId="75" xfId="0" applyNumberFormat="1" applyFont="1" applyBorder="1" applyAlignment="1">
      <alignment horizontal="center" vertical="top" wrapText="1"/>
    </xf>
    <xf numFmtId="3" fontId="55" fillId="0" borderId="45" xfId="0" applyNumberFormat="1" applyFont="1" applyBorder="1" applyAlignment="1">
      <alignment horizontal="center"/>
    </xf>
    <xf numFmtId="3" fontId="55" fillId="0" borderId="40" xfId="0" applyNumberFormat="1" applyFont="1" applyBorder="1" applyAlignment="1">
      <alignment horizontal="right"/>
    </xf>
    <xf numFmtId="3" fontId="55" fillId="0" borderId="45" xfId="0" applyNumberFormat="1" applyFont="1" applyBorder="1" applyAlignment="1">
      <alignment horizontal="right"/>
    </xf>
    <xf numFmtId="0" fontId="56" fillId="0" borderId="43" xfId="0" applyFont="1" applyBorder="1"/>
    <xf numFmtId="0" fontId="55" fillId="0" borderId="8" xfId="0" applyFont="1" applyBorder="1"/>
    <xf numFmtId="3" fontId="55" fillId="0" borderId="89" xfId="0" applyNumberFormat="1" applyFont="1" applyBorder="1" applyAlignment="1">
      <alignment horizontal="right"/>
    </xf>
    <xf numFmtId="0" fontId="53" fillId="0" borderId="22" xfId="0" applyFont="1" applyBorder="1"/>
    <xf numFmtId="0" fontId="55" fillId="0" borderId="36" xfId="0" applyFont="1" applyBorder="1" applyAlignment="1">
      <alignment wrapText="1"/>
    </xf>
    <xf numFmtId="0" fontId="55" fillId="0" borderId="12" xfId="0" applyFont="1" applyBorder="1" applyAlignment="1">
      <alignment horizontal="left" vertical="top" wrapText="1"/>
    </xf>
    <xf numFmtId="0" fontId="55" fillId="0" borderId="29" xfId="0" applyFont="1" applyBorder="1" applyAlignment="1">
      <alignment wrapText="1"/>
    </xf>
    <xf numFmtId="0" fontId="55" fillId="0" borderId="12" xfId="0" applyFont="1" applyBorder="1" applyAlignment="1">
      <alignment horizontal="left" vertical="center"/>
    </xf>
    <xf numFmtId="0" fontId="53" fillId="0" borderId="77" xfId="0" applyFont="1" applyBorder="1" applyAlignment="1">
      <alignment horizontal="center"/>
    </xf>
    <xf numFmtId="0" fontId="53" fillId="0" borderId="78" xfId="0" applyFont="1" applyBorder="1" applyAlignment="1">
      <alignment horizontal="center"/>
    </xf>
    <xf numFmtId="3" fontId="53" fillId="0" borderId="78" xfId="0" applyNumberFormat="1" applyFont="1" applyBorder="1" applyAlignment="1">
      <alignment horizontal="center"/>
    </xf>
    <xf numFmtId="3" fontId="53" fillId="0" borderId="80" xfId="0" applyNumberFormat="1" applyFont="1" applyBorder="1" applyAlignment="1">
      <alignment horizontal="center"/>
    </xf>
    <xf numFmtId="0" fontId="53" fillId="0" borderId="72" xfId="0" applyFont="1" applyBorder="1" applyAlignment="1">
      <alignment horizontal="centerContinuous"/>
    </xf>
    <xf numFmtId="0" fontId="53" fillId="0" borderId="79" xfId="0" applyFont="1" applyBorder="1" applyAlignment="1">
      <alignment horizontal="centerContinuous"/>
    </xf>
    <xf numFmtId="3" fontId="53" fillId="0" borderId="79" xfId="0" applyNumberFormat="1" applyFont="1" applyBorder="1" applyAlignment="1">
      <alignment horizontal="centerContinuous"/>
    </xf>
    <xf numFmtId="3" fontId="53" fillId="0" borderId="81" xfId="0" applyNumberFormat="1" applyFont="1" applyBorder="1" applyAlignment="1">
      <alignment horizontal="centerContinuous"/>
    </xf>
    <xf numFmtId="3" fontId="53" fillId="0" borderId="13" xfId="0" applyNumberFormat="1" applyFont="1" applyBorder="1" applyAlignment="1">
      <alignment horizontal="center"/>
    </xf>
    <xf numFmtId="3" fontId="53" fillId="0" borderId="38" xfId="0" applyNumberFormat="1" applyFont="1" applyBorder="1" applyAlignment="1">
      <alignment horizontal="center"/>
    </xf>
    <xf numFmtId="0" fontId="53" fillId="0" borderId="28" xfId="0" applyFont="1" applyBorder="1" applyAlignment="1">
      <alignment horizontal="center" wrapText="1"/>
    </xf>
    <xf numFmtId="3" fontId="53" fillId="0" borderId="42" xfId="0" applyNumberFormat="1" applyFont="1" applyBorder="1" applyAlignment="1">
      <alignment horizontal="center" wrapText="1"/>
    </xf>
    <xf numFmtId="3" fontId="53" fillId="0" borderId="38" xfId="0" applyNumberFormat="1" applyFont="1" applyBorder="1" applyAlignment="1">
      <alignment horizontal="center" vertical="top" wrapText="1"/>
    </xf>
    <xf numFmtId="0" fontId="59" fillId="0" borderId="26" xfId="0" applyFont="1" applyBorder="1"/>
    <xf numFmtId="3" fontId="53" fillId="2" borderId="6" xfId="0" applyNumberFormat="1" applyFont="1" applyFill="1" applyBorder="1" applyAlignment="1">
      <alignment horizontal="centerContinuous"/>
    </xf>
    <xf numFmtId="3" fontId="53" fillId="2" borderId="2" xfId="0" applyNumberFormat="1" applyFont="1" applyFill="1" applyBorder="1" applyAlignment="1">
      <alignment horizontal="centerContinuous"/>
    </xf>
    <xf numFmtId="3" fontId="53" fillId="2" borderId="4" xfId="0" applyNumberFormat="1" applyFont="1" applyFill="1" applyBorder="1" applyAlignment="1">
      <alignment horizontal="centerContinuous"/>
    </xf>
    <xf numFmtId="3" fontId="53" fillId="2" borderId="13" xfId="0" applyNumberFormat="1" applyFont="1" applyFill="1" applyBorder="1"/>
    <xf numFmtId="3" fontId="53" fillId="2" borderId="38" xfId="0" applyNumberFormat="1" applyFont="1" applyFill="1" applyBorder="1" applyAlignment="1">
      <alignment horizontal="center"/>
    </xf>
    <xf numFmtId="3" fontId="53" fillId="0" borderId="51" xfId="0" applyNumberFormat="1" applyFont="1" applyBorder="1" applyAlignment="1">
      <alignment horizontal="center"/>
    </xf>
    <xf numFmtId="3" fontId="53" fillId="0" borderId="49" xfId="0" applyNumberFormat="1" applyFont="1" applyBorder="1" applyAlignment="1">
      <alignment horizontal="center"/>
    </xf>
    <xf numFmtId="3" fontId="55" fillId="0" borderId="51" xfId="0" applyNumberFormat="1" applyFont="1" applyBorder="1" applyAlignment="1">
      <alignment horizontal="right"/>
    </xf>
    <xf numFmtId="3" fontId="55" fillId="2" borderId="29" xfId="0" applyNumberFormat="1" applyFont="1" applyFill="1" applyBorder="1" applyAlignment="1">
      <alignment horizontal="right"/>
    </xf>
    <xf numFmtId="3" fontId="55" fillId="2" borderId="14" xfId="0" applyNumberFormat="1" applyFont="1" applyFill="1" applyBorder="1" applyAlignment="1">
      <alignment horizontal="right"/>
    </xf>
    <xf numFmtId="3" fontId="55" fillId="2" borderId="36" xfId="0" applyNumberFormat="1" applyFont="1" applyFill="1" applyBorder="1" applyAlignment="1">
      <alignment horizontal="right"/>
    </xf>
    <xf numFmtId="3" fontId="55" fillId="2" borderId="9" xfId="0" applyNumberFormat="1" applyFont="1" applyFill="1" applyBorder="1" applyAlignment="1">
      <alignment horizontal="right"/>
    </xf>
    <xf numFmtId="3" fontId="53" fillId="2" borderId="51" xfId="0" applyNumberFormat="1" applyFont="1" applyFill="1" applyBorder="1" applyAlignment="1">
      <alignment horizontal="centerContinuous"/>
    </xf>
    <xf numFmtId="3" fontId="53" fillId="2" borderId="45" xfId="0" applyNumberFormat="1" applyFont="1" applyFill="1" applyBorder="1" applyAlignment="1">
      <alignment horizontal="centerContinuous"/>
    </xf>
    <xf numFmtId="3" fontId="55" fillId="0" borderId="51" xfId="0" applyNumberFormat="1" applyFont="1" applyBorder="1" applyAlignment="1">
      <alignment horizontal="center"/>
    </xf>
    <xf numFmtId="0" fontId="55" fillId="0" borderId="26" xfId="0" applyFont="1" applyBorder="1" applyAlignment="1" applyProtection="1">
      <alignment horizontal="left"/>
      <protection locked="0"/>
    </xf>
    <xf numFmtId="0" fontId="71" fillId="0" borderId="0" xfId="0" applyFont="1"/>
    <xf numFmtId="0" fontId="55" fillId="0" borderId="60" xfId="0" applyFont="1" applyBorder="1" applyAlignment="1" applyProtection="1">
      <alignment horizontal="left"/>
      <protection locked="0"/>
    </xf>
    <xf numFmtId="0" fontId="55" fillId="3" borderId="0" xfId="0" applyFont="1" applyFill="1" applyAlignment="1">
      <alignment horizontal="left"/>
    </xf>
    <xf numFmtId="0" fontId="64" fillId="3" borderId="0" xfId="0" applyFont="1" applyFill="1" applyAlignment="1">
      <alignment horizontal="centerContinuous"/>
    </xf>
    <xf numFmtId="0" fontId="55" fillId="3" borderId="0" xfId="0" applyFont="1" applyFill="1" applyAlignment="1">
      <alignment horizontal="centerContinuous"/>
    </xf>
    <xf numFmtId="0" fontId="56" fillId="3" borderId="0" xfId="0" applyFont="1" applyFill="1" applyAlignment="1">
      <alignment horizontal="centerContinuous"/>
    </xf>
    <xf numFmtId="0" fontId="53" fillId="3" borderId="0" xfId="0" applyFont="1" applyFill="1" applyAlignment="1">
      <alignment horizontal="centerContinuous"/>
    </xf>
    <xf numFmtId="3" fontId="53" fillId="3" borderId="0" xfId="0" applyNumberFormat="1" applyFont="1" applyFill="1" applyAlignment="1">
      <alignment horizontal="centerContinuous"/>
    </xf>
    <xf numFmtId="0" fontId="55" fillId="3" borderId="33" xfId="0" applyFont="1" applyFill="1" applyBorder="1" applyAlignment="1">
      <alignment horizontal="left"/>
    </xf>
    <xf numFmtId="0" fontId="55" fillId="3" borderId="34" xfId="0" applyFont="1" applyFill="1" applyBorder="1" applyAlignment="1">
      <alignment horizontal="left"/>
    </xf>
    <xf numFmtId="0" fontId="55" fillId="3" borderId="6" xfId="0" applyFont="1" applyFill="1" applyBorder="1" applyAlignment="1">
      <alignment horizontal="center"/>
    </xf>
    <xf numFmtId="0" fontId="55" fillId="3" borderId="34" xfId="0" applyFont="1" applyFill="1" applyBorder="1" applyAlignment="1">
      <alignment horizontal="center"/>
    </xf>
    <xf numFmtId="0" fontId="55" fillId="3" borderId="1" xfId="0" applyFont="1" applyFill="1" applyBorder="1" applyAlignment="1">
      <alignment horizontal="center"/>
    </xf>
    <xf numFmtId="0" fontId="55" fillId="3" borderId="7" xfId="0" applyFont="1" applyFill="1" applyBorder="1" applyAlignment="1">
      <alignment horizontal="center"/>
    </xf>
    <xf numFmtId="0" fontId="55" fillId="3" borderId="35" xfId="0" applyFont="1" applyFill="1" applyBorder="1" applyAlignment="1">
      <alignment horizontal="left"/>
    </xf>
    <xf numFmtId="0" fontId="55" fillId="3" borderId="36" xfId="0" applyFont="1" applyFill="1" applyBorder="1" applyAlignment="1">
      <alignment horizontal="center"/>
    </xf>
    <xf numFmtId="0" fontId="55" fillId="3" borderId="8" xfId="0" applyFont="1" applyFill="1" applyBorder="1" applyAlignment="1">
      <alignment horizontal="center"/>
    </xf>
    <xf numFmtId="0" fontId="53" fillId="3" borderId="13" xfId="0" applyFont="1" applyFill="1" applyBorder="1" applyAlignment="1">
      <alignment horizontal="center"/>
    </xf>
    <xf numFmtId="0" fontId="53" fillId="3" borderId="29" xfId="0" applyFont="1" applyFill="1" applyBorder="1" applyAlignment="1">
      <alignment horizontal="center"/>
    </xf>
    <xf numFmtId="0" fontId="53" fillId="3" borderId="37" xfId="0" applyFont="1" applyFill="1" applyBorder="1" applyAlignment="1">
      <alignment horizontal="center"/>
    </xf>
    <xf numFmtId="0" fontId="53" fillId="3" borderId="14" xfId="0" applyFont="1" applyFill="1" applyBorder="1" applyAlignment="1">
      <alignment horizontal="center"/>
    </xf>
    <xf numFmtId="0" fontId="55" fillId="3" borderId="35" xfId="0" applyFont="1" applyFill="1" applyBorder="1" applyAlignment="1">
      <alignment horizontal="center"/>
    </xf>
    <xf numFmtId="0" fontId="55" fillId="3" borderId="49" xfId="0" applyFont="1" applyFill="1" applyBorder="1" applyAlignment="1">
      <alignment horizontal="center"/>
    </xf>
    <xf numFmtId="0" fontId="53" fillId="3" borderId="73" xfId="0" applyFont="1" applyFill="1" applyBorder="1" applyAlignment="1">
      <alignment horizontal="center"/>
    </xf>
    <xf numFmtId="0" fontId="55" fillId="3" borderId="63" xfId="0" applyFont="1" applyFill="1" applyBorder="1" applyAlignment="1">
      <alignment horizontal="center"/>
    </xf>
    <xf numFmtId="0" fontId="55" fillId="3" borderId="10" xfId="0" applyFont="1" applyFill="1" applyBorder="1" applyAlignment="1">
      <alignment horizontal="center"/>
    </xf>
    <xf numFmtId="0" fontId="55" fillId="3" borderId="11" xfId="0" applyFont="1" applyFill="1" applyBorder="1" applyAlignment="1">
      <alignment horizontal="center"/>
    </xf>
    <xf numFmtId="0" fontId="55" fillId="3" borderId="28" xfId="0" applyFont="1" applyFill="1" applyBorder="1" applyAlignment="1">
      <alignment horizontal="left"/>
    </xf>
    <xf numFmtId="0" fontId="55" fillId="3" borderId="42" xfId="0" applyFont="1" applyFill="1" applyBorder="1" applyAlignment="1">
      <alignment horizontal="right"/>
    </xf>
    <xf numFmtId="37" fontId="55" fillId="3" borderId="29" xfId="0" applyNumberFormat="1" applyFont="1" applyFill="1" applyBorder="1" applyAlignment="1">
      <alignment horizontal="right"/>
    </xf>
    <xf numFmtId="0" fontId="55" fillId="3" borderId="13" xfId="0" applyFont="1" applyFill="1" applyBorder="1" applyAlignment="1">
      <alignment horizontal="right"/>
    </xf>
    <xf numFmtId="37" fontId="55" fillId="3" borderId="37" xfId="0" applyNumberFormat="1" applyFont="1" applyFill="1" applyBorder="1" applyAlignment="1">
      <alignment horizontal="right"/>
    </xf>
    <xf numFmtId="37" fontId="55" fillId="3" borderId="14" xfId="0" applyNumberFormat="1" applyFont="1" applyFill="1" applyBorder="1" applyAlignment="1">
      <alignment horizontal="right"/>
    </xf>
    <xf numFmtId="0" fontId="55" fillId="3" borderId="26" xfId="0" applyFont="1" applyFill="1" applyBorder="1" applyAlignment="1">
      <alignment horizontal="right"/>
    </xf>
    <xf numFmtId="0" fontId="55" fillId="3" borderId="29" xfId="0" applyFont="1" applyFill="1" applyBorder="1" applyAlignment="1">
      <alignment horizontal="right"/>
    </xf>
    <xf numFmtId="0" fontId="55" fillId="3" borderId="28" xfId="0" applyFont="1" applyFill="1" applyBorder="1" applyAlignment="1">
      <alignment horizontal="right"/>
    </xf>
    <xf numFmtId="0" fontId="55" fillId="3" borderId="28" xfId="0" applyFont="1" applyFill="1" applyBorder="1"/>
    <xf numFmtId="0" fontId="55" fillId="3" borderId="17" xfId="0" applyFont="1" applyFill="1" applyBorder="1" applyAlignment="1">
      <alignment horizontal="right"/>
    </xf>
    <xf numFmtId="0" fontId="55" fillId="3" borderId="92" xfId="0" applyFont="1" applyFill="1" applyBorder="1" applyAlignment="1">
      <alignment horizontal="right"/>
    </xf>
    <xf numFmtId="0" fontId="55" fillId="3" borderId="18" xfId="0" applyFont="1" applyFill="1" applyBorder="1" applyAlignment="1">
      <alignment horizontal="right"/>
    </xf>
    <xf numFmtId="37" fontId="55" fillId="3" borderId="42" xfId="0" applyNumberFormat="1" applyFont="1" applyFill="1" applyBorder="1" applyAlignment="1">
      <alignment horizontal="right"/>
    </xf>
    <xf numFmtId="0" fontId="55" fillId="3" borderId="51" xfId="0" applyFont="1" applyFill="1" applyBorder="1" applyAlignment="1">
      <alignment horizontal="right"/>
    </xf>
    <xf numFmtId="37" fontId="55" fillId="3" borderId="26" xfId="0" applyNumberFormat="1" applyFont="1" applyFill="1" applyBorder="1" applyAlignment="1">
      <alignment horizontal="right"/>
    </xf>
    <xf numFmtId="0" fontId="55" fillId="3" borderId="30" xfId="0" applyFont="1" applyFill="1" applyBorder="1" applyAlignment="1">
      <alignment horizontal="left"/>
    </xf>
    <xf numFmtId="0" fontId="55" fillId="3" borderId="93" xfId="0" applyFont="1" applyFill="1" applyBorder="1" applyAlignment="1">
      <alignment horizontal="right"/>
    </xf>
    <xf numFmtId="0" fontId="55" fillId="3" borderId="31" xfId="0" applyFont="1" applyFill="1" applyBorder="1" applyAlignment="1">
      <alignment horizontal="right"/>
    </xf>
    <xf numFmtId="37" fontId="55" fillId="3" borderId="31" xfId="0" applyNumberFormat="1" applyFont="1" applyFill="1" applyBorder="1" applyAlignment="1">
      <alignment horizontal="right"/>
    </xf>
    <xf numFmtId="37" fontId="55" fillId="3" borderId="46" xfId="0" applyNumberFormat="1" applyFont="1" applyFill="1" applyBorder="1" applyAlignment="1">
      <alignment horizontal="right"/>
    </xf>
    <xf numFmtId="0" fontId="76" fillId="0" borderId="0" xfId="0" applyFont="1" applyAlignment="1">
      <alignment horizontal="center"/>
    </xf>
    <xf numFmtId="0" fontId="77" fillId="0" borderId="0" xfId="0" applyFont="1" applyAlignment="1">
      <alignment horizontal="left" indent="2"/>
    </xf>
    <xf numFmtId="0" fontId="77" fillId="0" borderId="0" xfId="0" applyFont="1" applyAlignment="1">
      <alignment horizontal="right"/>
    </xf>
    <xf numFmtId="0" fontId="77" fillId="0" borderId="0" xfId="0" applyFont="1"/>
    <xf numFmtId="0" fontId="72" fillId="0" borderId="0" xfId="0" applyFont="1" applyAlignment="1">
      <alignment horizontal="left" indent="2"/>
    </xf>
    <xf numFmtId="0" fontId="41" fillId="0" borderId="0" xfId="0" applyFont="1" applyAlignment="1">
      <alignment horizontal="center"/>
    </xf>
    <xf numFmtId="0" fontId="78" fillId="0" borderId="0" xfId="5" applyFont="1" applyAlignment="1">
      <alignment horizontal="center"/>
    </xf>
    <xf numFmtId="0" fontId="78" fillId="0" borderId="0" xfId="0" applyFont="1" applyAlignment="1">
      <alignment horizontal="center"/>
    </xf>
    <xf numFmtId="0" fontId="55" fillId="2" borderId="61" xfId="0" applyFont="1" applyFill="1" applyBorder="1" applyAlignment="1">
      <alignment horizontal="left"/>
    </xf>
    <xf numFmtId="0" fontId="36" fillId="0" borderId="0" xfId="5" applyFont="1" applyProtection="1">
      <protection locked="0"/>
    </xf>
    <xf numFmtId="0" fontId="10" fillId="0" borderId="0" xfId="5" applyFont="1" applyProtection="1">
      <protection locked="0"/>
    </xf>
    <xf numFmtId="0" fontId="53" fillId="2" borderId="101" xfId="0" applyFont="1" applyFill="1" applyBorder="1" applyAlignment="1">
      <alignment horizontal="centerContinuous"/>
    </xf>
    <xf numFmtId="0" fontId="55" fillId="3" borderId="28" xfId="0" applyFont="1" applyFill="1" applyBorder="1" applyAlignment="1" applyProtection="1">
      <alignment horizontal="left"/>
      <protection locked="0"/>
    </xf>
    <xf numFmtId="0" fontId="55" fillId="3" borderId="42" xfId="0" applyFont="1" applyFill="1" applyBorder="1" applyAlignment="1" applyProtection="1">
      <alignment horizontal="right"/>
      <protection locked="0"/>
    </xf>
    <xf numFmtId="37" fontId="55" fillId="3" borderId="13" xfId="0" applyNumberFormat="1" applyFont="1" applyFill="1" applyBorder="1" applyAlignment="1" applyProtection="1">
      <alignment horizontal="right"/>
      <protection locked="0"/>
    </xf>
    <xf numFmtId="37" fontId="55" fillId="3" borderId="29" xfId="0" applyNumberFormat="1" applyFont="1" applyFill="1" applyBorder="1" applyAlignment="1" applyProtection="1">
      <alignment horizontal="right"/>
      <protection locked="0"/>
    </xf>
    <xf numFmtId="0" fontId="55" fillId="3" borderId="13" xfId="0" applyFont="1" applyFill="1" applyBorder="1" applyAlignment="1" applyProtection="1">
      <alignment horizontal="right"/>
      <protection locked="0"/>
    </xf>
    <xf numFmtId="37" fontId="55" fillId="3" borderId="37" xfId="0" applyNumberFormat="1" applyFont="1" applyFill="1" applyBorder="1" applyAlignment="1" applyProtection="1">
      <alignment horizontal="right"/>
      <protection locked="0"/>
    </xf>
    <xf numFmtId="37" fontId="55" fillId="3" borderId="14" xfId="0" applyNumberFormat="1" applyFont="1" applyFill="1" applyBorder="1" applyAlignment="1" applyProtection="1">
      <alignment horizontal="right"/>
      <protection locked="0"/>
    </xf>
    <xf numFmtId="0" fontId="55" fillId="3" borderId="27" xfId="0" applyFont="1" applyFill="1" applyBorder="1" applyAlignment="1" applyProtection="1">
      <alignment horizontal="left"/>
      <protection locked="0"/>
    </xf>
    <xf numFmtId="0" fontId="55" fillId="3" borderId="26" xfId="0" applyFont="1" applyFill="1" applyBorder="1" applyAlignment="1" applyProtection="1">
      <alignment horizontal="right"/>
      <protection locked="0"/>
    </xf>
    <xf numFmtId="0" fontId="55" fillId="3" borderId="50" xfId="0" applyFont="1" applyFill="1" applyBorder="1" applyAlignment="1" applyProtection="1">
      <alignment horizontal="right"/>
      <protection locked="0"/>
    </xf>
    <xf numFmtId="0" fontId="55" fillId="3" borderId="29" xfId="0" applyFont="1" applyFill="1" applyBorder="1" applyAlignment="1" applyProtection="1">
      <alignment horizontal="right"/>
      <protection locked="0"/>
    </xf>
    <xf numFmtId="0" fontId="55" fillId="3" borderId="27" xfId="0" applyFont="1" applyFill="1" applyBorder="1" applyAlignment="1" applyProtection="1">
      <alignment horizontal="right"/>
      <protection locked="0"/>
    </xf>
    <xf numFmtId="0" fontId="55" fillId="3" borderId="28" xfId="0" applyFont="1" applyFill="1" applyBorder="1" applyAlignment="1" applyProtection="1">
      <alignment horizontal="right"/>
      <protection locked="0"/>
    </xf>
    <xf numFmtId="0" fontId="86" fillId="0" borderId="0" xfId="5" applyFont="1"/>
    <xf numFmtId="0" fontId="86" fillId="0" borderId="0" xfId="5" applyFont="1" applyProtection="1">
      <protection locked="0"/>
    </xf>
    <xf numFmtId="0" fontId="88" fillId="0" borderId="0" xfId="0" applyFont="1"/>
    <xf numFmtId="0" fontId="89" fillId="0" borderId="0" xfId="0" applyFont="1"/>
    <xf numFmtId="0" fontId="90" fillId="0" borderId="0" xfId="0" applyFont="1"/>
    <xf numFmtId="0" fontId="40" fillId="0" borderId="0" xfId="6" applyAlignment="1"/>
    <xf numFmtId="0" fontId="87" fillId="0" borderId="0" xfId="0" applyFont="1"/>
    <xf numFmtId="0" fontId="91" fillId="0" borderId="0" xfId="0" applyFont="1"/>
    <xf numFmtId="0" fontId="93" fillId="0" borderId="0" xfId="0" applyFont="1" applyAlignment="1">
      <alignment horizontal="center"/>
    </xf>
    <xf numFmtId="0" fontId="95" fillId="0" borderId="0" xfId="0" applyFont="1" applyAlignment="1" applyProtection="1">
      <alignment horizontal="center"/>
      <protection locked="0"/>
    </xf>
    <xf numFmtId="0" fontId="96" fillId="0" borderId="0" xfId="0" applyFont="1" applyAlignment="1" applyProtection="1">
      <alignment horizontal="center"/>
      <protection locked="0"/>
    </xf>
    <xf numFmtId="0" fontId="96" fillId="0" borderId="0" xfId="0" applyFont="1" applyProtection="1">
      <protection locked="0"/>
    </xf>
    <xf numFmtId="0" fontId="99" fillId="0" borderId="0" xfId="0" applyFont="1"/>
    <xf numFmtId="0" fontId="40" fillId="3" borderId="0" xfId="6" applyFill="1" applyAlignment="1">
      <alignment horizontal="right"/>
    </xf>
    <xf numFmtId="0" fontId="24" fillId="0" borderId="0" xfId="0" applyFont="1" applyAlignment="1">
      <alignment wrapText="1"/>
    </xf>
    <xf numFmtId="37" fontId="42" fillId="0" borderId="110" xfId="0" applyNumberFormat="1" applyFont="1" applyBorder="1" applyAlignment="1">
      <alignment horizontal="right"/>
    </xf>
    <xf numFmtId="0" fontId="55" fillId="0" borderId="29" xfId="0" applyFont="1" applyBorder="1" applyAlignment="1" applyProtection="1">
      <alignment horizontal="centerContinuous"/>
      <protection locked="0"/>
    </xf>
    <xf numFmtId="0" fontId="55" fillId="0" borderId="37" xfId="0" applyFont="1" applyBorder="1" applyAlignment="1" applyProtection="1">
      <alignment horizontal="left"/>
      <protection locked="0"/>
    </xf>
    <xf numFmtId="0" fontId="55" fillId="0" borderId="39" xfId="0" applyFont="1" applyBorder="1" applyAlignment="1" applyProtection="1">
      <alignment horizontal="left"/>
      <protection locked="0"/>
    </xf>
    <xf numFmtId="0" fontId="50" fillId="0" borderId="0" xfId="0" applyFont="1" applyProtection="1">
      <protection locked="0"/>
    </xf>
    <xf numFmtId="0" fontId="55" fillId="0" borderId="36" xfId="0" quotePrefix="1" applyFont="1" applyBorder="1" applyAlignment="1">
      <alignment horizontal="center"/>
    </xf>
    <xf numFmtId="0" fontId="35" fillId="0" borderId="0" xfId="0" applyFont="1" applyAlignment="1">
      <alignment horizontal="center" vertical="center"/>
    </xf>
    <xf numFmtId="49" fontId="0" fillId="0" borderId="0" xfId="0" applyNumberFormat="1"/>
    <xf numFmtId="49" fontId="12" fillId="0" borderId="0" xfId="0" applyNumberFormat="1" applyFont="1"/>
    <xf numFmtId="0" fontId="101" fillId="0" borderId="0" xfId="0" applyFont="1" applyAlignment="1">
      <alignment horizontal="left" vertical="center"/>
    </xf>
    <xf numFmtId="0" fontId="53" fillId="2" borderId="1" xfId="0" applyFont="1" applyFill="1" applyBorder="1" applyAlignment="1">
      <alignment horizontal="left"/>
    </xf>
    <xf numFmtId="0" fontId="42" fillId="3" borderId="44" xfId="0" applyFont="1" applyFill="1" applyBorder="1" applyAlignment="1">
      <alignment horizontal="centerContinuous"/>
    </xf>
    <xf numFmtId="0" fontId="42" fillId="3" borderId="0" xfId="0" applyFont="1" applyFill="1" applyAlignment="1">
      <alignment horizontal="centerContinuous"/>
    </xf>
    <xf numFmtId="0" fontId="42" fillId="3" borderId="44" xfId="0" applyFont="1" applyFill="1" applyBorder="1"/>
    <xf numFmtId="0" fontId="45" fillId="3" borderId="44" xfId="0" applyFont="1" applyFill="1" applyBorder="1" applyAlignment="1">
      <alignment horizontal="centerContinuous"/>
    </xf>
    <xf numFmtId="0" fontId="45" fillId="3" borderId="0" xfId="0" applyFont="1" applyFill="1" applyAlignment="1">
      <alignment horizontal="centerContinuous"/>
    </xf>
    <xf numFmtId="0" fontId="55" fillId="2" borderId="53" xfId="0" applyFont="1" applyFill="1" applyBorder="1" applyAlignment="1">
      <alignment horizontal="left"/>
    </xf>
    <xf numFmtId="0" fontId="55" fillId="2" borderId="59" xfId="0" applyFont="1" applyFill="1" applyBorder="1" applyAlignment="1">
      <alignment horizontal="left"/>
    </xf>
    <xf numFmtId="0" fontId="53" fillId="2" borderId="98" xfId="0" applyFont="1" applyFill="1" applyBorder="1" applyAlignment="1">
      <alignment horizontal="centerContinuous"/>
    </xf>
    <xf numFmtId="0" fontId="56" fillId="0" borderId="28" xfId="0" applyFont="1" applyBorder="1"/>
    <xf numFmtId="0" fontId="53" fillId="0" borderId="115" xfId="0" applyFont="1" applyBorder="1"/>
    <xf numFmtId="0" fontId="55" fillId="0" borderId="116" xfId="0" applyFont="1" applyBorder="1"/>
    <xf numFmtId="0" fontId="55" fillId="0" borderId="115" xfId="0" applyFont="1" applyBorder="1"/>
    <xf numFmtId="0" fontId="53" fillId="0" borderId="23" xfId="0" applyFont="1" applyBorder="1"/>
    <xf numFmtId="0" fontId="56" fillId="0" borderId="3" xfId="0" applyFont="1" applyBorder="1"/>
    <xf numFmtId="0" fontId="53" fillId="0" borderId="117" xfId="0" applyFont="1" applyBorder="1"/>
    <xf numFmtId="0" fontId="56" fillId="0" borderId="35" xfId="0" applyFont="1" applyBorder="1" applyAlignment="1">
      <alignment horizontal="center"/>
    </xf>
    <xf numFmtId="0" fontId="53" fillId="0" borderId="115" xfId="0" applyFont="1" applyBorder="1" applyAlignment="1">
      <alignment horizontal="left"/>
    </xf>
    <xf numFmtId="0" fontId="55" fillId="0" borderId="116" xfId="0" applyFont="1" applyBorder="1" applyAlignment="1">
      <alignment horizontal="centerContinuous"/>
    </xf>
    <xf numFmtId="0" fontId="55" fillId="0" borderId="115" xfId="0" applyFont="1" applyBorder="1" applyAlignment="1">
      <alignment horizontal="left"/>
    </xf>
    <xf numFmtId="0" fontId="56" fillId="0" borderId="35" xfId="0" applyFont="1" applyBorder="1"/>
    <xf numFmtId="0" fontId="55" fillId="0" borderId="23" xfId="0" applyFont="1" applyBorder="1" applyAlignment="1">
      <alignment horizontal="centerContinuous"/>
    </xf>
    <xf numFmtId="0" fontId="55" fillId="0" borderId="117" xfId="0" applyFont="1" applyBorder="1"/>
    <xf numFmtId="0" fontId="56" fillId="0" borderId="116" xfId="0" applyFont="1" applyBorder="1"/>
    <xf numFmtId="0" fontId="55" fillId="0" borderId="43" xfId="0" applyFont="1" applyBorder="1" applyAlignment="1">
      <alignment horizontal="center"/>
    </xf>
    <xf numFmtId="0" fontId="56" fillId="0" borderId="35" xfId="0" applyFont="1" applyBorder="1" applyAlignment="1">
      <alignment horizontal="left"/>
    </xf>
    <xf numFmtId="0" fontId="55" fillId="0" borderId="118" xfId="0" applyFont="1" applyBorder="1"/>
    <xf numFmtId="0" fontId="56" fillId="0" borderId="3" xfId="0" applyFont="1" applyBorder="1" applyAlignment="1">
      <alignment horizontal="left"/>
    </xf>
    <xf numFmtId="0" fontId="55" fillId="0" borderId="117" xfId="0" applyFont="1" applyBorder="1" applyAlignment="1">
      <alignment horizontal="left"/>
    </xf>
    <xf numFmtId="0" fontId="55" fillId="0" borderId="118" xfId="0" applyFont="1" applyBorder="1" applyAlignment="1">
      <alignment horizontal="centerContinuous"/>
    </xf>
    <xf numFmtId="3" fontId="53" fillId="2" borderId="119" xfId="0" applyNumberFormat="1" applyFont="1" applyFill="1" applyBorder="1" applyAlignment="1">
      <alignment horizontal="centerContinuous"/>
    </xf>
    <xf numFmtId="3" fontId="55" fillId="0" borderId="120" xfId="0" applyNumberFormat="1" applyFont="1" applyBorder="1"/>
    <xf numFmtId="0" fontId="53" fillId="2" borderId="121" xfId="0" applyFont="1" applyFill="1" applyBorder="1"/>
    <xf numFmtId="0" fontId="55" fillId="2" borderId="122" xfId="0" applyFont="1" applyFill="1" applyBorder="1" applyAlignment="1">
      <alignment horizontal="left"/>
    </xf>
    <xf numFmtId="0" fontId="56" fillId="2" borderId="123" xfId="0" applyFont="1" applyFill="1" applyBorder="1" applyAlignment="1">
      <alignment horizontal="centerContinuous"/>
    </xf>
    <xf numFmtId="0" fontId="55" fillId="2" borderId="118" xfId="0" applyFont="1" applyFill="1" applyBorder="1" applyAlignment="1">
      <alignment horizontal="right"/>
    </xf>
    <xf numFmtId="0" fontId="42" fillId="0" borderId="51" xfId="0" applyFont="1" applyBorder="1"/>
    <xf numFmtId="0" fontId="55" fillId="0" borderId="117" xfId="0" applyFont="1" applyBorder="1" applyAlignment="1">
      <alignment horizontal="left" vertical="center"/>
    </xf>
    <xf numFmtId="0" fontId="57" fillId="0" borderId="36" xfId="0" applyFont="1" applyBorder="1" applyAlignment="1">
      <alignment horizontal="right"/>
    </xf>
    <xf numFmtId="37" fontId="42" fillId="0" borderId="124" xfId="0" applyNumberFormat="1" applyFont="1" applyBorder="1"/>
    <xf numFmtId="0" fontId="77" fillId="0" borderId="0" xfId="0" applyFont="1" applyAlignment="1">
      <alignment horizontal="center"/>
    </xf>
    <xf numFmtId="0" fontId="102" fillId="0" borderId="0" xfId="0" applyFont="1" applyAlignment="1">
      <alignment horizontal="right"/>
    </xf>
    <xf numFmtId="0" fontId="77" fillId="0" borderId="0" xfId="0" applyFont="1" applyAlignment="1">
      <alignment horizontal="left"/>
    </xf>
    <xf numFmtId="14" fontId="0" fillId="0" borderId="0" xfId="0" applyNumberFormat="1"/>
    <xf numFmtId="0" fontId="57" fillId="7" borderId="130" xfId="14" quotePrefix="1" applyFont="1" applyFill="1" applyBorder="1" applyAlignment="1" applyProtection="1">
      <alignment horizontal="left" vertical="center"/>
      <protection locked="0"/>
    </xf>
    <xf numFmtId="3" fontId="57" fillId="7" borderId="132" xfId="14" quotePrefix="1" applyNumberFormat="1" applyFont="1" applyFill="1" applyBorder="1" applyAlignment="1" applyProtection="1">
      <alignment horizontal="left" vertical="center"/>
      <protection locked="0"/>
    </xf>
    <xf numFmtId="3" fontId="57" fillId="7" borderId="134" xfId="14" quotePrefix="1" applyNumberFormat="1" applyFont="1" applyFill="1" applyBorder="1" applyAlignment="1">
      <alignment horizontal="left" vertical="center"/>
    </xf>
    <xf numFmtId="0" fontId="2" fillId="12" borderId="144" xfId="14" applyFill="1" applyBorder="1"/>
    <xf numFmtId="0" fontId="2" fillId="12" borderId="145" xfId="14" applyFill="1" applyBorder="1"/>
    <xf numFmtId="0" fontId="2" fillId="0" borderId="0" xfId="14"/>
    <xf numFmtId="0" fontId="35" fillId="0" borderId="0" xfId="14" applyFont="1" applyAlignment="1">
      <alignment horizontal="center" vertical="center"/>
    </xf>
    <xf numFmtId="0" fontId="2" fillId="12" borderId="125" xfId="14" applyFill="1" applyBorder="1"/>
    <xf numFmtId="0" fontId="34" fillId="12" borderId="0" xfId="14" applyFont="1" applyFill="1" applyAlignment="1">
      <alignment horizontal="center"/>
    </xf>
    <xf numFmtId="0" fontId="2" fillId="12" borderId="0" xfId="14" applyFill="1"/>
    <xf numFmtId="49" fontId="2" fillId="0" borderId="0" xfId="14" applyNumberFormat="1"/>
    <xf numFmtId="0" fontId="35" fillId="12" borderId="0" xfId="14" applyFont="1" applyFill="1" applyAlignment="1">
      <alignment horizontal="center"/>
    </xf>
    <xf numFmtId="0" fontId="2" fillId="0" borderId="0" xfId="14" applyAlignment="1">
      <alignment horizontal="center"/>
    </xf>
    <xf numFmtId="0" fontId="2" fillId="12" borderId="0" xfId="14" applyFill="1" applyAlignment="1">
      <alignment wrapText="1"/>
    </xf>
    <xf numFmtId="0" fontId="40" fillId="0" borderId="0" xfId="6" applyAlignment="1" applyProtection="1"/>
    <xf numFmtId="0" fontId="95" fillId="0" borderId="0" xfId="0" applyFont="1" applyAlignment="1">
      <alignment horizontal="center"/>
    </xf>
    <xf numFmtId="0" fontId="96" fillId="0" borderId="0" xfId="0" applyFont="1" applyAlignment="1">
      <alignment horizontal="center"/>
    </xf>
    <xf numFmtId="0" fontId="96" fillId="0" borderId="0" xfId="0" applyFont="1"/>
    <xf numFmtId="0" fontId="57" fillId="7" borderId="0" xfId="16" quotePrefix="1" applyFont="1" applyFill="1" applyAlignment="1">
      <alignment horizontal="right" vertical="center" textRotation="180"/>
    </xf>
    <xf numFmtId="0" fontId="57" fillId="7" borderId="0" xfId="16" quotePrefix="1" applyFont="1" applyFill="1" applyAlignment="1">
      <alignment horizontal="left" vertical="center"/>
    </xf>
    <xf numFmtId="0" fontId="55" fillId="7" borderId="0" xfId="16" applyFont="1" applyFill="1" applyAlignment="1">
      <alignment horizontal="left"/>
    </xf>
    <xf numFmtId="3" fontId="55" fillId="7" borderId="0" xfId="16" applyNumberFormat="1" applyFont="1" applyFill="1" applyAlignment="1">
      <alignment horizontal="left"/>
    </xf>
    <xf numFmtId="0" fontId="1" fillId="7" borderId="0" xfId="16" applyFill="1" applyAlignment="1">
      <alignment horizontal="left"/>
    </xf>
    <xf numFmtId="0" fontId="64" fillId="7" borderId="128" xfId="16" quotePrefix="1" applyFont="1" applyFill="1" applyBorder="1" applyAlignment="1">
      <alignment horizontal="left" vertical="center"/>
    </xf>
    <xf numFmtId="0" fontId="57" fillId="7" borderId="0" xfId="16" quotePrefix="1" applyFont="1" applyFill="1" applyAlignment="1" applyProtection="1">
      <alignment horizontal="left" vertical="center"/>
      <protection locked="0"/>
    </xf>
    <xf numFmtId="3" fontId="104" fillId="7" borderId="0" xfId="16" applyNumberFormat="1" applyFont="1" applyFill="1" applyAlignment="1">
      <alignment horizontal="left"/>
    </xf>
    <xf numFmtId="3" fontId="59" fillId="7" borderId="0" xfId="16" applyNumberFormat="1" applyFont="1" applyFill="1" applyAlignment="1">
      <alignment horizontal="left"/>
    </xf>
    <xf numFmtId="0" fontId="42" fillId="7" borderId="0" xfId="16" applyFont="1" applyFill="1" applyAlignment="1">
      <alignment horizontal="left"/>
    </xf>
    <xf numFmtId="0" fontId="64" fillId="7" borderId="131" xfId="16" quotePrefix="1" applyFont="1" applyFill="1" applyBorder="1" applyAlignment="1">
      <alignment horizontal="left" vertical="center"/>
    </xf>
    <xf numFmtId="3" fontId="57" fillId="7" borderId="0" xfId="16" quotePrefix="1" applyNumberFormat="1" applyFont="1" applyFill="1" applyAlignment="1" applyProtection="1">
      <alignment horizontal="left" vertical="center"/>
      <protection locked="0"/>
    </xf>
    <xf numFmtId="3" fontId="1" fillId="7" borderId="0" xfId="16" applyNumberFormat="1" applyFill="1" applyAlignment="1">
      <alignment horizontal="left"/>
    </xf>
    <xf numFmtId="3" fontId="56" fillId="7" borderId="0" xfId="16" applyNumberFormat="1" applyFont="1" applyFill="1" applyAlignment="1">
      <alignment horizontal="left"/>
    </xf>
    <xf numFmtId="0" fontId="64" fillId="7" borderId="133" xfId="16" quotePrefix="1" applyFont="1" applyFill="1" applyBorder="1" applyAlignment="1">
      <alignment horizontal="left" vertical="center"/>
    </xf>
    <xf numFmtId="0" fontId="57" fillId="7" borderId="0" xfId="16" applyFont="1" applyFill="1" applyAlignment="1">
      <alignment horizontal="left"/>
    </xf>
    <xf numFmtId="3" fontId="55" fillId="7" borderId="0" xfId="16" applyNumberFormat="1" applyFont="1" applyFill="1" applyAlignment="1" applyProtection="1">
      <alignment horizontal="left"/>
      <protection locked="0"/>
    </xf>
    <xf numFmtId="3" fontId="53" fillId="7" borderId="0" xfId="16" applyNumberFormat="1" applyFont="1" applyFill="1" applyAlignment="1">
      <alignment horizontal="left"/>
    </xf>
    <xf numFmtId="3" fontId="56" fillId="7" borderId="0" xfId="16" applyNumberFormat="1" applyFont="1" applyFill="1" applyAlignment="1" applyProtection="1">
      <alignment horizontal="left"/>
      <protection locked="0"/>
    </xf>
    <xf numFmtId="3" fontId="68" fillId="7" borderId="0" xfId="16" applyNumberFormat="1" applyFont="1" applyFill="1" applyAlignment="1" applyProtection="1">
      <alignment horizontal="left"/>
      <protection locked="0"/>
    </xf>
    <xf numFmtId="3" fontId="68" fillId="7" borderId="0" xfId="16" applyNumberFormat="1" applyFont="1" applyFill="1" applyAlignment="1">
      <alignment horizontal="left"/>
    </xf>
    <xf numFmtId="0" fontId="81" fillId="7" borderId="0" xfId="16" applyFont="1" applyFill="1" applyAlignment="1">
      <alignment horizontal="left" wrapText="1"/>
    </xf>
    <xf numFmtId="0" fontId="57" fillId="7" borderId="0" xfId="16" quotePrefix="1" applyFont="1" applyFill="1" applyAlignment="1">
      <alignment horizontal="left" vertical="center" textRotation="180"/>
    </xf>
    <xf numFmtId="0" fontId="107" fillId="7" borderId="108" xfId="16" applyFont="1" applyFill="1" applyBorder="1" applyAlignment="1">
      <alignment horizontal="left"/>
    </xf>
    <xf numFmtId="3" fontId="108" fillId="8" borderId="100" xfId="16" applyNumberFormat="1" applyFont="1" applyFill="1" applyBorder="1" applyAlignment="1">
      <alignment horizontal="left"/>
    </xf>
    <xf numFmtId="3" fontId="108" fillId="8" borderId="100" xfId="16" quotePrefix="1" applyNumberFormat="1" applyFont="1" applyFill="1" applyBorder="1" applyAlignment="1">
      <alignment horizontal="left"/>
    </xf>
    <xf numFmtId="3" fontId="69" fillId="7" borderId="0" xfId="16" applyNumberFormat="1" applyFont="1" applyFill="1" applyAlignment="1">
      <alignment horizontal="left"/>
    </xf>
    <xf numFmtId="3" fontId="70" fillId="7" borderId="0" xfId="16" applyNumberFormat="1" applyFont="1" applyFill="1" applyAlignment="1">
      <alignment horizontal="left"/>
    </xf>
    <xf numFmtId="0" fontId="108" fillId="8" borderId="100" xfId="16" applyFont="1" applyFill="1" applyBorder="1" applyAlignment="1">
      <alignment horizontal="left"/>
    </xf>
    <xf numFmtId="0" fontId="106" fillId="8" borderId="100" xfId="16" quotePrefix="1" applyFont="1" applyFill="1" applyBorder="1" applyAlignment="1">
      <alignment wrapText="1"/>
    </xf>
    <xf numFmtId="0" fontId="106" fillId="8" borderId="100" xfId="16" applyFont="1" applyFill="1" applyBorder="1" applyAlignment="1">
      <alignment horizontal="left" wrapText="1"/>
    </xf>
    <xf numFmtId="3" fontId="106" fillId="8" borderId="100" xfId="16" applyNumberFormat="1" applyFont="1" applyFill="1" applyBorder="1" applyAlignment="1">
      <alignment horizontal="left" wrapText="1"/>
    </xf>
    <xf numFmtId="0" fontId="43" fillId="7" borderId="0" xfId="16" applyFont="1" applyFill="1" applyAlignment="1">
      <alignment horizontal="left"/>
    </xf>
    <xf numFmtId="0" fontId="35" fillId="7" borderId="0" xfId="16" applyFont="1" applyFill="1" applyAlignment="1">
      <alignment horizontal="left"/>
    </xf>
    <xf numFmtId="0" fontId="1" fillId="10" borderId="100" xfId="16" applyFill="1" applyBorder="1" applyAlignment="1">
      <alignment horizontal="left"/>
    </xf>
    <xf numFmtId="0" fontId="57" fillId="10" borderId="100" xfId="16" quotePrefix="1" applyFont="1" applyFill="1" applyBorder="1" applyAlignment="1">
      <alignment horizontal="left" vertical="center"/>
    </xf>
    <xf numFmtId="0" fontId="55" fillId="9" borderId="100" xfId="16" applyFont="1" applyFill="1" applyBorder="1" applyAlignment="1" applyProtection="1">
      <alignment horizontal="left"/>
      <protection locked="0"/>
    </xf>
    <xf numFmtId="1" fontId="55" fillId="10" borderId="100" xfId="16" applyNumberFormat="1" applyFont="1" applyFill="1" applyBorder="1" applyAlignment="1">
      <alignment horizontal="left"/>
    </xf>
    <xf numFmtId="1" fontId="55" fillId="10" borderId="100" xfId="16" applyNumberFormat="1" applyFont="1" applyFill="1" applyBorder="1" applyAlignment="1" applyProtection="1">
      <alignment horizontal="left"/>
      <protection locked="0"/>
    </xf>
    <xf numFmtId="3" fontId="83" fillId="7" borderId="0" xfId="16" applyNumberFormat="1" applyFont="1" applyFill="1" applyAlignment="1">
      <alignment horizontal="left"/>
    </xf>
    <xf numFmtId="9" fontId="83" fillId="7" borderId="0" xfId="16" applyNumberFormat="1" applyFont="1" applyFill="1" applyAlignment="1">
      <alignment horizontal="left"/>
    </xf>
    <xf numFmtId="0" fontId="103" fillId="8" borderId="100" xfId="16" quotePrefix="1" applyFont="1" applyFill="1" applyBorder="1" applyAlignment="1">
      <alignment horizontal="left" vertical="center"/>
    </xf>
    <xf numFmtId="0" fontId="110" fillId="8" borderId="100" xfId="16" applyFont="1" applyFill="1" applyBorder="1" applyAlignment="1">
      <alignment horizontal="left" vertical="center"/>
    </xf>
    <xf numFmtId="0" fontId="111" fillId="8" borderId="100" xfId="16" applyFont="1" applyFill="1" applyBorder="1" applyAlignment="1">
      <alignment horizontal="left"/>
    </xf>
    <xf numFmtId="1" fontId="111" fillId="8" borderId="100" xfId="16" applyNumberFormat="1" applyFont="1" applyFill="1" applyBorder="1" applyAlignment="1">
      <alignment horizontal="left"/>
    </xf>
    <xf numFmtId="0" fontId="83" fillId="7" borderId="0" xfId="16" applyFont="1" applyFill="1" applyAlignment="1">
      <alignment horizontal="left"/>
    </xf>
    <xf numFmtId="0" fontId="1" fillId="7" borderId="0" xfId="16" applyFill="1" applyAlignment="1">
      <alignment horizontal="left" vertical="center"/>
    </xf>
    <xf numFmtId="0" fontId="55" fillId="7" borderId="0" xfId="16" applyFont="1" applyFill="1" applyAlignment="1">
      <alignment horizontal="left" vertical="center"/>
    </xf>
    <xf numFmtId="0" fontId="53" fillId="7" borderId="0" xfId="16" applyFont="1" applyFill="1" applyAlignment="1">
      <alignment horizontal="left"/>
    </xf>
    <xf numFmtId="4" fontId="53" fillId="7" borderId="0" xfId="16" applyNumberFormat="1" applyFont="1" applyFill="1" applyAlignment="1">
      <alignment horizontal="left"/>
    </xf>
    <xf numFmtId="0" fontId="48" fillId="7" borderId="0" xfId="16" applyFont="1" applyFill="1" applyAlignment="1">
      <alignment horizontal="left"/>
    </xf>
    <xf numFmtId="3" fontId="82" fillId="7" borderId="0" xfId="16" applyNumberFormat="1" applyFont="1" applyFill="1" applyAlignment="1">
      <alignment horizontal="left"/>
    </xf>
    <xf numFmtId="0" fontId="59" fillId="7" borderId="0" xfId="16" applyFont="1" applyFill="1" applyAlignment="1">
      <alignment horizontal="left"/>
    </xf>
    <xf numFmtId="3" fontId="112" fillId="7" borderId="0" xfId="16" applyNumberFormat="1" applyFont="1" applyFill="1" applyAlignment="1">
      <alignment horizontal="left"/>
    </xf>
    <xf numFmtId="3" fontId="113" fillId="7" borderId="0" xfId="16" applyNumberFormat="1" applyFont="1" applyFill="1" applyAlignment="1">
      <alignment horizontal="left"/>
    </xf>
    <xf numFmtId="3" fontId="113" fillId="7" borderId="54" xfId="16" applyNumberFormat="1" applyFont="1" applyFill="1" applyBorder="1" applyAlignment="1">
      <alignment horizontal="left"/>
    </xf>
    <xf numFmtId="3" fontId="114" fillId="7" borderId="0" xfId="16" applyNumberFormat="1" applyFont="1" applyFill="1" applyAlignment="1">
      <alignment horizontal="left"/>
    </xf>
    <xf numFmtId="38" fontId="113" fillId="7" borderId="56" xfId="16" applyNumberFormat="1" applyFont="1" applyFill="1" applyBorder="1" applyAlignment="1">
      <alignment horizontal="left"/>
    </xf>
    <xf numFmtId="3" fontId="115" fillId="7" borderId="0" xfId="16" applyNumberFormat="1" applyFont="1" applyFill="1" applyAlignment="1">
      <alignment horizontal="left"/>
    </xf>
    <xf numFmtId="0" fontId="57" fillId="7" borderId="0" xfId="17" quotePrefix="1" applyFont="1" applyFill="1" applyAlignment="1">
      <alignment horizontal="right" vertical="center" textRotation="180"/>
    </xf>
    <xf numFmtId="0" fontId="57" fillId="7" borderId="0" xfId="17" quotePrefix="1" applyFont="1" applyFill="1" applyAlignment="1">
      <alignment horizontal="left" vertical="center"/>
    </xf>
    <xf numFmtId="0" fontId="55" fillId="7" borderId="0" xfId="17" applyFont="1" applyFill="1" applyAlignment="1">
      <alignment horizontal="left"/>
    </xf>
    <xf numFmtId="3" fontId="55" fillId="7" borderId="0" xfId="17" applyNumberFormat="1" applyFont="1" applyFill="1" applyAlignment="1">
      <alignment horizontal="left"/>
    </xf>
    <xf numFmtId="0" fontId="1" fillId="7" borderId="0" xfId="17" applyFill="1" applyAlignment="1">
      <alignment horizontal="left"/>
    </xf>
    <xf numFmtId="0" fontId="64" fillId="7" borderId="141" xfId="17" quotePrefix="1" applyFont="1" applyFill="1" applyBorder="1" applyAlignment="1">
      <alignment horizontal="left" vertical="center"/>
    </xf>
    <xf numFmtId="3" fontId="104" fillId="7" borderId="0" xfId="17" applyNumberFormat="1" applyFont="1" applyFill="1" applyAlignment="1">
      <alignment horizontal="left"/>
    </xf>
    <xf numFmtId="3" fontId="1" fillId="7" borderId="0" xfId="17" applyNumberFormat="1" applyFill="1" applyAlignment="1">
      <alignment horizontal="left"/>
    </xf>
    <xf numFmtId="0" fontId="42" fillId="7" borderId="0" xfId="17" applyFont="1" applyFill="1" applyAlignment="1">
      <alignment horizontal="left"/>
    </xf>
    <xf numFmtId="0" fontId="64" fillId="7" borderId="140" xfId="17" quotePrefix="1" applyFont="1" applyFill="1" applyBorder="1" applyAlignment="1">
      <alignment horizontal="left" vertical="center"/>
    </xf>
    <xf numFmtId="3" fontId="56" fillId="7" borderId="0" xfId="17" applyNumberFormat="1" applyFont="1" applyFill="1" applyAlignment="1">
      <alignment horizontal="left"/>
    </xf>
    <xf numFmtId="0" fontId="64" fillId="7" borderId="139" xfId="17" quotePrefix="1" applyFont="1" applyFill="1" applyBorder="1" applyAlignment="1">
      <alignment horizontal="left" vertical="center"/>
    </xf>
    <xf numFmtId="0" fontId="57" fillId="7" borderId="0" xfId="17" applyFont="1" applyFill="1" applyAlignment="1">
      <alignment horizontal="left"/>
    </xf>
    <xf numFmtId="3" fontId="55" fillId="7" borderId="0" xfId="17" applyNumberFormat="1" applyFont="1" applyFill="1" applyAlignment="1" applyProtection="1">
      <alignment horizontal="left"/>
      <protection locked="0"/>
    </xf>
    <xf numFmtId="3" fontId="53" fillId="7" borderId="0" xfId="17" applyNumberFormat="1" applyFont="1" applyFill="1" applyAlignment="1">
      <alignment horizontal="left"/>
    </xf>
    <xf numFmtId="3" fontId="56" fillId="7" borderId="0" xfId="17" applyNumberFormat="1" applyFont="1" applyFill="1" applyAlignment="1" applyProtection="1">
      <alignment horizontal="left"/>
      <protection locked="0"/>
    </xf>
    <xf numFmtId="3" fontId="68" fillId="7" borderId="0" xfId="17" applyNumberFormat="1" applyFont="1" applyFill="1" applyAlignment="1" applyProtection="1">
      <alignment horizontal="left"/>
      <protection locked="0"/>
    </xf>
    <xf numFmtId="3" fontId="68" fillId="7" borderId="0" xfId="17" applyNumberFormat="1" applyFont="1" applyFill="1" applyAlignment="1">
      <alignment horizontal="left"/>
    </xf>
    <xf numFmtId="0" fontId="81" fillId="7" borderId="0" xfId="17" applyFont="1" applyFill="1" applyAlignment="1">
      <alignment horizontal="left" wrapText="1"/>
    </xf>
    <xf numFmtId="0" fontId="57" fillId="7" borderId="0" xfId="17" quotePrefix="1" applyFont="1" applyFill="1" applyAlignment="1">
      <alignment horizontal="left" vertical="center" textRotation="180"/>
    </xf>
    <xf numFmtId="3" fontId="59" fillId="7" borderId="0" xfId="17" applyNumberFormat="1" applyFont="1" applyFill="1" applyAlignment="1">
      <alignment horizontal="left"/>
    </xf>
    <xf numFmtId="0" fontId="107" fillId="7" borderId="108" xfId="17" applyFont="1" applyFill="1" applyBorder="1" applyAlignment="1">
      <alignment horizontal="left"/>
    </xf>
    <xf numFmtId="3" fontId="108" fillId="8" borderId="100" xfId="17" applyNumberFormat="1" applyFont="1" applyFill="1" applyBorder="1" applyAlignment="1">
      <alignment horizontal="left"/>
    </xf>
    <xf numFmtId="3" fontId="108" fillId="8" borderId="100" xfId="17" quotePrefix="1" applyNumberFormat="1" applyFont="1" applyFill="1" applyBorder="1" applyAlignment="1">
      <alignment horizontal="left"/>
    </xf>
    <xf numFmtId="3" fontId="69" fillId="7" borderId="0" xfId="17" applyNumberFormat="1" applyFont="1" applyFill="1" applyAlignment="1">
      <alignment horizontal="left"/>
    </xf>
    <xf numFmtId="3" fontId="70" fillId="7" borderId="0" xfId="17" applyNumberFormat="1" applyFont="1" applyFill="1" applyAlignment="1">
      <alignment horizontal="left"/>
    </xf>
    <xf numFmtId="3" fontId="108" fillId="7" borderId="56" xfId="17" quotePrefix="1" applyNumberFormat="1" applyFont="1" applyFill="1" applyBorder="1" applyAlignment="1">
      <alignment horizontal="left"/>
    </xf>
    <xf numFmtId="3" fontId="70" fillId="7" borderId="143" xfId="17" quotePrefix="1" applyNumberFormat="1" applyFont="1" applyFill="1" applyBorder="1" applyAlignment="1">
      <alignment horizontal="left"/>
    </xf>
    <xf numFmtId="0" fontId="108" fillId="8" borderId="137" xfId="17" applyFont="1" applyFill="1" applyBorder="1" applyAlignment="1">
      <alignment horizontal="left"/>
    </xf>
    <xf numFmtId="0" fontId="106" fillId="8" borderId="100" xfId="17" quotePrefix="1" applyFont="1" applyFill="1" applyBorder="1" applyAlignment="1">
      <alignment wrapText="1"/>
    </xf>
    <xf numFmtId="0" fontId="106" fillId="8" borderId="100" xfId="17" applyFont="1" applyFill="1" applyBorder="1" applyAlignment="1">
      <alignment horizontal="left" wrapText="1"/>
    </xf>
    <xf numFmtId="3" fontId="106" fillId="8" borderId="100" xfId="17" applyNumberFormat="1" applyFont="1" applyFill="1" applyBorder="1" applyAlignment="1">
      <alignment horizontal="left" wrapText="1"/>
    </xf>
    <xf numFmtId="3" fontId="106" fillId="8" borderId="104" xfId="17" applyNumberFormat="1" applyFont="1" applyFill="1" applyBorder="1" applyAlignment="1">
      <alignment horizontal="left" wrapText="1"/>
    </xf>
    <xf numFmtId="3" fontId="106" fillId="8" borderId="102" xfId="17" applyNumberFormat="1" applyFont="1" applyFill="1" applyBorder="1" applyAlignment="1">
      <alignment horizontal="left" wrapText="1"/>
    </xf>
    <xf numFmtId="0" fontId="43" fillId="7" borderId="0" xfId="17" applyFont="1" applyFill="1" applyAlignment="1">
      <alignment horizontal="left"/>
    </xf>
    <xf numFmtId="0" fontId="35" fillId="7" borderId="0" xfId="17" applyFont="1" applyFill="1" applyAlignment="1">
      <alignment horizontal="left"/>
    </xf>
    <xf numFmtId="0" fontId="1" fillId="10" borderId="100" xfId="17" applyFill="1" applyBorder="1" applyAlignment="1">
      <alignment horizontal="left"/>
    </xf>
    <xf numFmtId="0" fontId="57" fillId="10" borderId="100" xfId="17" quotePrefix="1" applyFont="1" applyFill="1" applyBorder="1" applyAlignment="1">
      <alignment horizontal="left" vertical="center"/>
    </xf>
    <xf numFmtId="0" fontId="55" fillId="9" borderId="100" xfId="17" applyFont="1" applyFill="1" applyBorder="1" applyAlignment="1" applyProtection="1">
      <alignment horizontal="left"/>
      <protection locked="0"/>
    </xf>
    <xf numFmtId="1" fontId="55" fillId="9" borderId="100" xfId="17" applyNumberFormat="1" applyFont="1" applyFill="1" applyBorder="1" applyAlignment="1" applyProtection="1">
      <alignment horizontal="left"/>
      <protection locked="0"/>
    </xf>
    <xf numFmtId="1" fontId="55" fillId="10" borderId="100" xfId="17" applyNumberFormat="1" applyFont="1" applyFill="1" applyBorder="1" applyAlignment="1">
      <alignment horizontal="left"/>
    </xf>
    <xf numFmtId="2" fontId="55" fillId="11" borderId="137" xfId="17" applyNumberFormat="1" applyFont="1" applyFill="1" applyBorder="1" applyAlignment="1" applyProtection="1">
      <alignment horizontal="left"/>
      <protection locked="0"/>
    </xf>
    <xf numFmtId="3" fontId="83" fillId="7" borderId="0" xfId="17" applyNumberFormat="1" applyFont="1" applyFill="1" applyAlignment="1">
      <alignment horizontal="left"/>
    </xf>
    <xf numFmtId="9" fontId="83" fillId="7" borderId="0" xfId="17" applyNumberFormat="1" applyFont="1" applyFill="1" applyAlignment="1">
      <alignment horizontal="left"/>
    </xf>
    <xf numFmtId="0" fontId="103" fillId="8" borderId="100" xfId="17" quotePrefix="1" applyFont="1" applyFill="1" applyBorder="1" applyAlignment="1">
      <alignment horizontal="left" vertical="center"/>
    </xf>
    <xf numFmtId="0" fontId="110" fillId="8" borderId="100" xfId="17" applyFont="1" applyFill="1" applyBorder="1" applyAlignment="1">
      <alignment horizontal="left" vertical="center"/>
    </xf>
    <xf numFmtId="0" fontId="111" fillId="8" borderId="100" xfId="17" applyFont="1" applyFill="1" applyBorder="1" applyAlignment="1">
      <alignment horizontal="left"/>
    </xf>
    <xf numFmtId="1" fontId="111" fillId="8" borderId="100" xfId="17" applyNumberFormat="1" applyFont="1" applyFill="1" applyBorder="1" applyAlignment="1">
      <alignment horizontal="left"/>
    </xf>
    <xf numFmtId="2" fontId="111" fillId="8" borderId="100" xfId="17" applyNumberFormat="1" applyFont="1" applyFill="1" applyBorder="1" applyAlignment="1">
      <alignment horizontal="left"/>
    </xf>
    <xf numFmtId="2" fontId="111" fillId="8" borderId="102" xfId="17" applyNumberFormat="1" applyFont="1" applyFill="1" applyBorder="1" applyAlignment="1">
      <alignment horizontal="left"/>
    </xf>
    <xf numFmtId="4" fontId="111" fillId="8" borderId="100" xfId="17" applyNumberFormat="1" applyFont="1" applyFill="1" applyBorder="1" applyAlignment="1">
      <alignment horizontal="left"/>
    </xf>
    <xf numFmtId="3" fontId="82" fillId="7" borderId="0" xfId="17" applyNumberFormat="1" applyFont="1" applyFill="1" applyAlignment="1">
      <alignment horizontal="left"/>
    </xf>
    <xf numFmtId="0" fontId="83" fillId="7" borderId="0" xfId="17" applyFont="1" applyFill="1" applyAlignment="1">
      <alignment horizontal="left"/>
    </xf>
    <xf numFmtId="0" fontId="1" fillId="7" borderId="0" xfId="17" applyFill="1" applyAlignment="1">
      <alignment horizontal="left" vertical="center"/>
    </xf>
    <xf numFmtId="0" fontId="55" fillId="7" borderId="0" xfId="17" applyFont="1" applyFill="1" applyAlignment="1">
      <alignment horizontal="left" vertical="center"/>
    </xf>
    <xf numFmtId="0" fontId="53" fillId="7" borderId="0" xfId="17" applyFont="1" applyFill="1" applyAlignment="1">
      <alignment horizontal="left"/>
    </xf>
    <xf numFmtId="4" fontId="53" fillId="7" borderId="0" xfId="17" applyNumberFormat="1" applyFont="1" applyFill="1" applyAlignment="1">
      <alignment horizontal="left"/>
    </xf>
    <xf numFmtId="0" fontId="48" fillId="7" borderId="0" xfId="17" applyFont="1" applyFill="1" applyAlignment="1">
      <alignment horizontal="left"/>
    </xf>
    <xf numFmtId="0" fontId="59" fillId="7" borderId="0" xfId="17" applyFont="1" applyFill="1" applyAlignment="1">
      <alignment horizontal="left"/>
    </xf>
    <xf numFmtId="3" fontId="112" fillId="7" borderId="0" xfId="17" applyNumberFormat="1" applyFont="1" applyFill="1" applyAlignment="1">
      <alignment horizontal="left"/>
    </xf>
    <xf numFmtId="3" fontId="113" fillId="7" borderId="0" xfId="17" applyNumberFormat="1" applyFont="1" applyFill="1" applyAlignment="1">
      <alignment horizontal="left"/>
    </xf>
    <xf numFmtId="3" fontId="113" fillId="7" borderId="54" xfId="17" applyNumberFormat="1" applyFont="1" applyFill="1" applyBorder="1" applyAlignment="1">
      <alignment horizontal="left"/>
    </xf>
    <xf numFmtId="3" fontId="114" fillId="7" borderId="0" xfId="17" applyNumberFormat="1" applyFont="1" applyFill="1" applyAlignment="1">
      <alignment horizontal="left"/>
    </xf>
    <xf numFmtId="38" fontId="113" fillId="7" borderId="56" xfId="17" applyNumberFormat="1" applyFont="1" applyFill="1" applyBorder="1" applyAlignment="1">
      <alignment horizontal="left"/>
    </xf>
    <xf numFmtId="0" fontId="64" fillId="7" borderId="0" xfId="17" applyFont="1" applyFill="1" applyAlignment="1">
      <alignment horizontal="left"/>
    </xf>
    <xf numFmtId="0" fontId="41" fillId="7" borderId="0" xfId="17" applyFont="1" applyFill="1" applyAlignment="1">
      <alignment horizontal="left"/>
    </xf>
    <xf numFmtId="0" fontId="80" fillId="7" borderId="0" xfId="17" applyFont="1" applyFill="1" applyAlignment="1">
      <alignment horizontal="left"/>
    </xf>
    <xf numFmtId="3" fontId="108" fillId="8" borderId="138" xfId="17" applyNumberFormat="1" applyFont="1" applyFill="1" applyBorder="1" applyAlignment="1">
      <alignment horizontal="left"/>
    </xf>
    <xf numFmtId="3" fontId="108" fillId="7" borderId="142" xfId="17" applyNumberFormat="1" applyFont="1" applyFill="1" applyBorder="1" applyAlignment="1">
      <alignment horizontal="left"/>
    </xf>
    <xf numFmtId="3" fontId="108" fillId="7" borderId="143" xfId="17" quotePrefix="1" applyNumberFormat="1" applyFont="1" applyFill="1" applyBorder="1" applyAlignment="1">
      <alignment horizontal="left"/>
    </xf>
    <xf numFmtId="3" fontId="70" fillId="7" borderId="56" xfId="17" applyNumberFormat="1" applyFont="1" applyFill="1" applyBorder="1" applyAlignment="1">
      <alignment horizontal="left"/>
    </xf>
    <xf numFmtId="0" fontId="108" fillId="8" borderId="100" xfId="17" applyFont="1" applyFill="1" applyBorder="1" applyAlignment="1">
      <alignment horizontal="left"/>
    </xf>
    <xf numFmtId="0" fontId="107" fillId="7" borderId="108" xfId="17" applyFont="1" applyFill="1" applyBorder="1" applyAlignment="1">
      <alignment horizontal="left" wrapText="1"/>
    </xf>
    <xf numFmtId="4" fontId="55" fillId="10" borderId="100" xfId="17" applyNumberFormat="1" applyFont="1" applyFill="1" applyBorder="1" applyAlignment="1">
      <alignment horizontal="left"/>
    </xf>
    <xf numFmtId="3" fontId="55" fillId="10" borderId="100" xfId="17" applyNumberFormat="1" applyFont="1" applyFill="1" applyBorder="1" applyAlignment="1" applyProtection="1">
      <alignment horizontal="left"/>
      <protection locked="0"/>
    </xf>
    <xf numFmtId="9" fontId="82" fillId="7" borderId="0" xfId="17" applyNumberFormat="1" applyFont="1" applyFill="1" applyAlignment="1">
      <alignment horizontal="left"/>
    </xf>
    <xf numFmtId="3" fontId="111" fillId="8" borderId="100" xfId="17" applyNumberFormat="1" applyFont="1" applyFill="1" applyBorder="1" applyAlignment="1">
      <alignment horizontal="left"/>
    </xf>
    <xf numFmtId="3" fontId="115" fillId="7" borderId="0" xfId="17" applyNumberFormat="1" applyFont="1" applyFill="1" applyAlignment="1">
      <alignment horizontal="left"/>
    </xf>
    <xf numFmtId="2" fontId="111" fillId="8" borderId="100" xfId="16" applyNumberFormat="1" applyFont="1" applyFill="1" applyBorder="1" applyAlignment="1">
      <alignment horizontal="left"/>
    </xf>
    <xf numFmtId="0" fontId="124" fillId="9" borderId="98" xfId="0" applyFont="1" applyFill="1" applyBorder="1" applyAlignment="1">
      <alignment wrapText="1"/>
    </xf>
    <xf numFmtId="0" fontId="126" fillId="12" borderId="0" xfId="14" applyFont="1" applyFill="1"/>
    <xf numFmtId="0" fontId="130" fillId="0" borderId="125" xfId="14" applyFont="1" applyBorder="1" applyAlignment="1">
      <alignment horizontal="left"/>
    </xf>
    <xf numFmtId="0" fontId="126" fillId="0" borderId="0" xfId="14" applyFont="1" applyAlignment="1">
      <alignment horizontal="left"/>
    </xf>
    <xf numFmtId="0" fontId="126" fillId="0" borderId="98" xfId="14" applyFont="1" applyBorder="1" applyAlignment="1">
      <alignment horizontal="left"/>
    </xf>
    <xf numFmtId="0" fontId="127" fillId="0" borderId="125" xfId="14" applyFont="1" applyBorder="1" applyAlignment="1" applyProtection="1">
      <alignment horizontal="left"/>
      <protection locked="0"/>
    </xf>
    <xf numFmtId="0" fontId="126" fillId="0" borderId="0" xfId="14" applyFont="1" applyAlignment="1" applyProtection="1">
      <alignment horizontal="left"/>
      <protection locked="0"/>
    </xf>
    <xf numFmtId="0" fontId="126" fillId="0" borderId="98" xfId="14" applyFont="1" applyBorder="1" applyAlignment="1" applyProtection="1">
      <alignment horizontal="left"/>
      <protection locked="0"/>
    </xf>
    <xf numFmtId="0" fontId="126" fillId="0" borderId="125" xfId="14" applyFont="1" applyBorder="1" applyAlignment="1">
      <alignment horizontal="left"/>
    </xf>
    <xf numFmtId="0" fontId="126" fillId="9" borderId="125" xfId="14" applyFont="1" applyFill="1" applyBorder="1"/>
    <xf numFmtId="0" fontId="126" fillId="9" borderId="0" xfId="14" applyFont="1" applyFill="1"/>
    <xf numFmtId="0" fontId="126" fillId="9" borderId="98" xfId="14" applyFont="1" applyFill="1" applyBorder="1"/>
    <xf numFmtId="0" fontId="128" fillId="9" borderId="125" xfId="14" applyFont="1" applyFill="1" applyBorder="1"/>
    <xf numFmtId="0" fontId="128" fillId="9" borderId="98" xfId="14" applyFont="1" applyFill="1" applyBorder="1"/>
    <xf numFmtId="0" fontId="127" fillId="9" borderId="98" xfId="14" applyFont="1" applyFill="1" applyBorder="1"/>
    <xf numFmtId="0" fontId="124" fillId="9" borderId="98" xfId="0" applyFont="1" applyFill="1" applyBorder="1"/>
    <xf numFmtId="0" fontId="127" fillId="9" borderId="125" xfId="14" applyFont="1" applyFill="1" applyBorder="1"/>
    <xf numFmtId="0" fontId="126" fillId="9" borderId="98" xfId="14" applyFont="1" applyFill="1" applyBorder="1" applyAlignment="1">
      <alignment horizontal="left" indent="1"/>
    </xf>
    <xf numFmtId="0" fontId="129" fillId="9" borderId="98" xfId="14" applyFont="1" applyFill="1" applyBorder="1" applyAlignment="1">
      <alignment horizontal="left" indent="1"/>
    </xf>
    <xf numFmtId="0" fontId="126" fillId="9" borderId="125" xfId="14" applyFont="1" applyFill="1" applyBorder="1" applyAlignment="1">
      <alignment horizontal="center"/>
    </xf>
    <xf numFmtId="0" fontId="129" fillId="9" borderId="97" xfId="14" applyFont="1" applyFill="1" applyBorder="1" applyAlignment="1">
      <alignment horizontal="left" indent="1"/>
    </xf>
    <xf numFmtId="0" fontId="132" fillId="9" borderId="0" xfId="14" applyFont="1" applyFill="1"/>
    <xf numFmtId="0" fontId="132" fillId="9" borderId="98" xfId="14" applyFont="1" applyFill="1" applyBorder="1"/>
    <xf numFmtId="0" fontId="126" fillId="13" borderId="98" xfId="14" applyFont="1" applyFill="1" applyBorder="1"/>
    <xf numFmtId="0" fontId="126" fillId="9" borderId="0" xfId="14" applyFont="1" applyFill="1" applyAlignment="1">
      <alignment wrapText="1"/>
    </xf>
    <xf numFmtId="0" fontId="126" fillId="9" borderId="98" xfId="14" applyFont="1" applyFill="1" applyBorder="1" applyAlignment="1">
      <alignment wrapText="1"/>
    </xf>
    <xf numFmtId="0" fontId="126" fillId="9" borderId="125" xfId="14" applyFont="1" applyFill="1" applyBorder="1" applyAlignment="1">
      <alignment wrapText="1"/>
    </xf>
    <xf numFmtId="0" fontId="131" fillId="9" borderId="98" xfId="14" applyFont="1" applyFill="1" applyBorder="1"/>
    <xf numFmtId="0" fontId="126" fillId="9" borderId="126" xfId="14" applyFont="1" applyFill="1" applyBorder="1"/>
    <xf numFmtId="0" fontId="126" fillId="9" borderId="99" xfId="14" applyFont="1" applyFill="1" applyBorder="1"/>
    <xf numFmtId="0" fontId="126" fillId="9" borderId="97" xfId="14" applyFont="1" applyFill="1" applyBorder="1"/>
    <xf numFmtId="0" fontId="124" fillId="9" borderId="0" xfId="0" applyFont="1" applyFill="1"/>
    <xf numFmtId="0" fontId="126" fillId="12" borderId="0" xfId="14" applyFont="1" applyFill="1" applyAlignment="1">
      <alignment wrapText="1"/>
    </xf>
    <xf numFmtId="0" fontId="134" fillId="9" borderId="98" xfId="14" applyFont="1" applyFill="1" applyBorder="1" applyAlignment="1">
      <alignment horizontal="right"/>
    </xf>
    <xf numFmtId="0" fontId="129" fillId="9" borderId="98" xfId="14" applyFont="1" applyFill="1" applyBorder="1" applyAlignment="1">
      <alignment horizontal="right" indent="8"/>
    </xf>
    <xf numFmtId="0" fontId="135" fillId="12" borderId="0" xfId="14" applyFont="1" applyFill="1" applyAlignment="1">
      <alignment horizontal="right"/>
    </xf>
    <xf numFmtId="0" fontId="126" fillId="0" borderId="0" xfId="14" applyFont="1"/>
    <xf numFmtId="0" fontId="137" fillId="0" borderId="98" xfId="14" applyFont="1" applyBorder="1" applyAlignment="1" applyProtection="1">
      <alignment horizontal="left"/>
      <protection locked="0"/>
    </xf>
    <xf numFmtId="0" fontId="126" fillId="0" borderId="125" xfId="14" quotePrefix="1" applyFont="1" applyBorder="1" applyAlignment="1">
      <alignment horizontal="left"/>
    </xf>
    <xf numFmtId="0" fontId="127" fillId="0" borderId="157" xfId="14" applyFont="1" applyBorder="1" applyAlignment="1" applyProtection="1">
      <alignment horizontal="left"/>
      <protection locked="0"/>
    </xf>
    <xf numFmtId="0" fontId="127" fillId="0" borderId="162" xfId="14" applyFont="1" applyBorder="1" applyAlignment="1" applyProtection="1">
      <alignment horizontal="left"/>
      <protection locked="0"/>
    </xf>
    <xf numFmtId="0" fontId="126" fillId="6" borderId="125" xfId="14" applyFont="1" applyFill="1" applyBorder="1"/>
    <xf numFmtId="0" fontId="126" fillId="6" borderId="98" xfId="14" applyFont="1" applyFill="1" applyBorder="1"/>
    <xf numFmtId="0" fontId="9" fillId="0" borderId="0" xfId="0" applyFont="1" applyAlignment="1">
      <alignment horizontal="center"/>
    </xf>
    <xf numFmtId="0" fontId="48" fillId="0" borderId="0" xfId="0" applyFont="1" applyAlignment="1">
      <alignment horizontal="right"/>
    </xf>
    <xf numFmtId="0" fontId="24" fillId="5" borderId="0" xfId="0" applyFont="1" applyFill="1" applyAlignment="1">
      <alignment wrapText="1"/>
    </xf>
    <xf numFmtId="0" fontId="133" fillId="5" borderId="0" xfId="0" applyFont="1" applyFill="1" applyAlignment="1">
      <alignment wrapText="1"/>
    </xf>
    <xf numFmtId="0" fontId="133" fillId="0" borderId="125" xfId="0" applyFont="1" applyBorder="1" applyAlignment="1">
      <alignment wrapText="1"/>
    </xf>
    <xf numFmtId="0" fontId="133" fillId="0" borderId="126" xfId="0" applyFont="1" applyBorder="1" applyAlignment="1">
      <alignment wrapText="1"/>
    </xf>
    <xf numFmtId="0" fontId="133" fillId="0" borderId="99" xfId="0" applyFont="1" applyBorder="1" applyAlignment="1">
      <alignment wrapText="1"/>
    </xf>
    <xf numFmtId="0" fontId="133" fillId="9" borderId="159" xfId="0" applyFont="1" applyFill="1" applyBorder="1" applyAlignment="1">
      <alignment wrapText="1"/>
    </xf>
    <xf numFmtId="0" fontId="133" fillId="9" borderId="125" xfId="0" applyFont="1" applyFill="1" applyBorder="1" applyAlignment="1">
      <alignment wrapText="1"/>
    </xf>
    <xf numFmtId="0" fontId="133" fillId="9" borderId="0" xfId="0" applyFont="1" applyFill="1" applyAlignment="1">
      <alignment wrapText="1"/>
    </xf>
    <xf numFmtId="0" fontId="133" fillId="9" borderId="98" xfId="0" applyFont="1" applyFill="1" applyBorder="1" applyAlignment="1">
      <alignment wrapText="1"/>
    </xf>
    <xf numFmtId="0" fontId="133" fillId="9" borderId="126" xfId="0" applyFont="1" applyFill="1" applyBorder="1" applyAlignment="1">
      <alignment wrapText="1"/>
    </xf>
    <xf numFmtId="0" fontId="133" fillId="9" borderId="99" xfId="0" applyFont="1" applyFill="1" applyBorder="1" applyAlignment="1">
      <alignment wrapText="1"/>
    </xf>
    <xf numFmtId="0" fontId="133" fillId="9" borderId="97" xfId="0" applyFont="1" applyFill="1" applyBorder="1" applyAlignment="1">
      <alignment wrapText="1"/>
    </xf>
    <xf numFmtId="0" fontId="133" fillId="5" borderId="99" xfId="0" applyFont="1" applyFill="1" applyBorder="1" applyAlignment="1">
      <alignment wrapText="1"/>
    </xf>
    <xf numFmtId="0" fontId="133" fillId="0" borderId="0" xfId="0" applyFont="1" applyAlignment="1">
      <alignment wrapText="1"/>
    </xf>
    <xf numFmtId="0" fontId="133" fillId="0" borderId="98" xfId="0" applyFont="1" applyBorder="1" applyAlignment="1">
      <alignment wrapText="1"/>
    </xf>
    <xf numFmtId="0" fontId="133" fillId="0" borderId="0" xfId="0" applyFont="1" applyAlignment="1">
      <alignment horizontal="right" wrapText="1"/>
    </xf>
    <xf numFmtId="0" fontId="24" fillId="15" borderId="0" xfId="0" applyFont="1" applyFill="1" applyAlignment="1">
      <alignment wrapText="1"/>
    </xf>
    <xf numFmtId="0" fontId="133" fillId="15" borderId="0" xfId="0" applyFont="1" applyFill="1" applyAlignment="1">
      <alignment wrapText="1"/>
    </xf>
    <xf numFmtId="0" fontId="139" fillId="0" borderId="125" xfId="0" applyFont="1" applyBorder="1" applyAlignment="1">
      <alignment wrapText="1"/>
    </xf>
    <xf numFmtId="0" fontId="139" fillId="0" borderId="0" xfId="0" applyFont="1" applyAlignment="1">
      <alignment wrapText="1"/>
    </xf>
    <xf numFmtId="0" fontId="139" fillId="0" borderId="98" xfId="0" applyFont="1" applyBorder="1" applyAlignment="1">
      <alignment wrapText="1"/>
    </xf>
    <xf numFmtId="0" fontId="24" fillId="16" borderId="0" xfId="0" applyFont="1" applyFill="1" applyAlignment="1">
      <alignment wrapText="1"/>
    </xf>
    <xf numFmtId="0" fontId="133" fillId="16" borderId="0" xfId="0" applyFont="1" applyFill="1" applyAlignment="1">
      <alignment wrapText="1"/>
    </xf>
    <xf numFmtId="0" fontId="141" fillId="0" borderId="98" xfId="0" applyFont="1" applyBorder="1" applyAlignment="1">
      <alignment wrapText="1"/>
    </xf>
    <xf numFmtId="0" fontId="139" fillId="0" borderId="125" xfId="0" applyFont="1" applyBorder="1"/>
    <xf numFmtId="0" fontId="139" fillId="0" borderId="0" xfId="0" applyFont="1"/>
    <xf numFmtId="0" fontId="139" fillId="0" borderId="98" xfId="0" applyFont="1" applyBorder="1"/>
    <xf numFmtId="0" fontId="133" fillId="0" borderId="0" xfId="0" applyFont="1"/>
    <xf numFmtId="0" fontId="133" fillId="0" borderId="98" xfId="0" applyFont="1" applyBorder="1"/>
    <xf numFmtId="0" fontId="133" fillId="0" borderId="125" xfId="0" applyFont="1" applyBorder="1"/>
    <xf numFmtId="0" fontId="137" fillId="0" borderId="98" xfId="14" applyFont="1" applyBorder="1" applyAlignment="1">
      <alignment horizontal="left"/>
    </xf>
    <xf numFmtId="0" fontId="134" fillId="16" borderId="0" xfId="0" applyFont="1" applyFill="1" applyAlignment="1">
      <alignment horizontal="right" wrapText="1"/>
    </xf>
    <xf numFmtId="0" fontId="42" fillId="0" borderId="0" xfId="0" applyFont="1" applyAlignment="1">
      <alignment horizontal="justify"/>
    </xf>
    <xf numFmtId="0" fontId="42" fillId="0" borderId="0" xfId="0" applyFont="1" applyAlignment="1" applyProtection="1">
      <alignment horizontal="left" indent="4"/>
      <protection locked="0"/>
    </xf>
    <xf numFmtId="0" fontId="126" fillId="0" borderId="0" xfId="14" applyFont="1" applyAlignment="1">
      <alignment horizontal="left" wrapText="1"/>
    </xf>
    <xf numFmtId="0" fontId="129" fillId="0" borderId="98" xfId="14" applyFont="1" applyBorder="1" applyAlignment="1">
      <alignment horizontal="left" wrapText="1"/>
    </xf>
    <xf numFmtId="0" fontId="0" fillId="6" borderId="0" xfId="0" applyFill="1"/>
    <xf numFmtId="16" fontId="77" fillId="6" borderId="0" xfId="0" quotePrefix="1" applyNumberFormat="1" applyFont="1" applyFill="1" applyAlignment="1">
      <alignment horizontal="right"/>
    </xf>
    <xf numFmtId="0" fontId="77" fillId="6" borderId="0" xfId="0" quotePrefix="1" applyFont="1" applyFill="1" applyAlignment="1">
      <alignment horizontal="right"/>
    </xf>
    <xf numFmtId="0" fontId="77" fillId="6" borderId="0" xfId="0" applyFont="1" applyFill="1" applyAlignment="1">
      <alignment horizontal="right"/>
    </xf>
    <xf numFmtId="0" fontId="42" fillId="6" borderId="0" xfId="0" applyFont="1" applyFill="1" applyAlignment="1">
      <alignment horizontal="right"/>
    </xf>
    <xf numFmtId="0" fontId="40" fillId="0" borderId="98" xfId="6" applyBorder="1" applyAlignment="1">
      <alignment wrapText="1"/>
    </xf>
    <xf numFmtId="0" fontId="146" fillId="12" borderId="0" xfId="14" applyFont="1" applyFill="1"/>
    <xf numFmtId="2" fontId="55" fillId="0" borderId="100" xfId="16" applyNumberFormat="1" applyFont="1" applyBorder="1" applyAlignment="1" applyProtection="1">
      <alignment horizontal="left"/>
      <protection locked="0"/>
    </xf>
    <xf numFmtId="2" fontId="55" fillId="0" borderId="100" xfId="17" applyNumberFormat="1" applyFont="1" applyBorder="1" applyAlignment="1" applyProtection="1">
      <alignment horizontal="left"/>
      <protection locked="0"/>
    </xf>
    <xf numFmtId="0" fontId="148" fillId="14" borderId="26" xfId="19" applyFont="1" applyFill="1" applyBorder="1" applyAlignment="1">
      <alignment horizontal="center"/>
    </xf>
    <xf numFmtId="0" fontId="148" fillId="0" borderId="149" xfId="19" applyFont="1" applyBorder="1" applyAlignment="1">
      <alignment horizontal="right" wrapText="1"/>
    </xf>
    <xf numFmtId="0" fontId="148" fillId="0" borderId="149" xfId="19" applyFont="1" applyBorder="1" applyAlignment="1">
      <alignment wrapText="1"/>
    </xf>
    <xf numFmtId="0" fontId="151" fillId="9" borderId="98" xfId="0" applyFont="1" applyFill="1" applyBorder="1"/>
    <xf numFmtId="39" fontId="55" fillId="9" borderId="100" xfId="20" applyNumberFormat="1" applyFont="1" applyFill="1" applyBorder="1" applyAlignment="1" applyProtection="1">
      <alignment horizontal="left"/>
      <protection locked="0"/>
    </xf>
    <xf numFmtId="39" fontId="55" fillId="10" borderId="100" xfId="20" applyNumberFormat="1" applyFont="1" applyFill="1" applyBorder="1" applyAlignment="1" applyProtection="1">
      <alignment horizontal="left"/>
      <protection locked="0"/>
    </xf>
    <xf numFmtId="39" fontId="55" fillId="10" borderId="100" xfId="20" applyNumberFormat="1" applyFont="1" applyFill="1" applyBorder="1" applyAlignment="1">
      <alignment horizontal="left"/>
    </xf>
    <xf numFmtId="39" fontId="42" fillId="10" borderId="100" xfId="17" applyNumberFormat="1" applyFont="1" applyFill="1" applyBorder="1" applyAlignment="1">
      <alignment horizontal="left"/>
    </xf>
    <xf numFmtId="4" fontId="68" fillId="9" borderId="130" xfId="18" applyNumberFormat="1" applyFont="1" applyFill="1" applyBorder="1" applyAlignment="1" applyProtection="1">
      <alignment horizontal="right"/>
      <protection locked="0"/>
    </xf>
    <xf numFmtId="4" fontId="68" fillId="9" borderId="132" xfId="18" applyNumberFormat="1" applyFont="1" applyFill="1" applyBorder="1" applyAlignment="1" applyProtection="1">
      <alignment horizontal="right"/>
      <protection locked="0"/>
    </xf>
    <xf numFmtId="4" fontId="68" fillId="10" borderId="135" xfId="17" applyNumberFormat="1" applyFont="1" applyFill="1" applyBorder="1" applyAlignment="1">
      <alignment horizontal="right"/>
    </xf>
    <xf numFmtId="4" fontId="55" fillId="9" borderId="100" xfId="17" applyNumberFormat="1" applyFont="1" applyFill="1" applyBorder="1" applyAlignment="1" applyProtection="1">
      <alignment horizontal="left"/>
      <protection locked="0"/>
    </xf>
    <xf numFmtId="4" fontId="55" fillId="10" borderId="100" xfId="17" applyNumberFormat="1" applyFont="1" applyFill="1" applyBorder="1" applyAlignment="1" applyProtection="1">
      <alignment horizontal="left"/>
      <protection locked="0"/>
    </xf>
    <xf numFmtId="4" fontId="42" fillId="10" borderId="100" xfId="17" applyNumberFormat="1" applyFont="1" applyFill="1" applyBorder="1" applyAlignment="1">
      <alignment horizontal="left"/>
    </xf>
    <xf numFmtId="4" fontId="68" fillId="9" borderId="130" xfId="16" applyNumberFormat="1" applyFont="1" applyFill="1" applyBorder="1" applyAlignment="1" applyProtection="1">
      <alignment horizontal="right"/>
      <protection locked="0"/>
    </xf>
    <xf numFmtId="4" fontId="68" fillId="9" borderId="132" xfId="16" applyNumberFormat="1" applyFont="1" applyFill="1" applyBorder="1" applyAlignment="1" applyProtection="1">
      <alignment horizontal="right"/>
      <protection locked="0"/>
    </xf>
    <xf numFmtId="4" fontId="68" fillId="10" borderId="135" xfId="16" applyNumberFormat="1" applyFont="1" applyFill="1" applyBorder="1" applyAlignment="1">
      <alignment horizontal="right"/>
    </xf>
    <xf numFmtId="4" fontId="55" fillId="9" borderId="100" xfId="16" applyNumberFormat="1" applyFont="1" applyFill="1" applyBorder="1" applyAlignment="1" applyProtection="1">
      <alignment horizontal="left"/>
      <protection locked="0"/>
    </xf>
    <xf numFmtId="4" fontId="55" fillId="10" borderId="100" xfId="16" applyNumberFormat="1" applyFont="1" applyFill="1" applyBorder="1" applyAlignment="1" applyProtection="1">
      <alignment horizontal="left"/>
      <protection locked="0"/>
    </xf>
    <xf numFmtId="4" fontId="55" fillId="10" borderId="100" xfId="16" applyNumberFormat="1" applyFont="1" applyFill="1" applyBorder="1" applyAlignment="1">
      <alignment horizontal="left"/>
    </xf>
    <xf numFmtId="4" fontId="42" fillId="10" borderId="100" xfId="16" applyNumberFormat="1" applyFont="1" applyFill="1" applyBorder="1" applyAlignment="1">
      <alignment horizontal="left"/>
    </xf>
    <xf numFmtId="0" fontId="129" fillId="9" borderId="98" xfId="14" applyFont="1" applyFill="1" applyBorder="1" applyAlignment="1">
      <alignment horizontal="left" wrapText="1" indent="1"/>
    </xf>
    <xf numFmtId="0" fontId="127" fillId="9" borderId="125" xfId="14" applyFont="1" applyFill="1" applyBorder="1" applyAlignment="1">
      <alignment vertical="center" wrapText="1"/>
    </xf>
    <xf numFmtId="0" fontId="127" fillId="9" borderId="0" xfId="14" applyFont="1" applyFill="1" applyAlignment="1">
      <alignment vertical="center" wrapText="1"/>
    </xf>
    <xf numFmtId="0" fontId="126" fillId="6" borderId="0" xfId="14" applyFont="1" applyFill="1"/>
    <xf numFmtId="0" fontId="128" fillId="9" borderId="0" xfId="14" applyFont="1" applyFill="1"/>
    <xf numFmtId="0" fontId="127" fillId="9" borderId="0" xfId="14" applyFont="1" applyFill="1"/>
    <xf numFmtId="0" fontId="124" fillId="9" borderId="0" xfId="0" applyFont="1" applyFill="1" applyAlignment="1">
      <alignment wrapText="1"/>
    </xf>
    <xf numFmtId="0" fontId="151" fillId="0" borderId="98" xfId="14" applyFont="1" applyBorder="1" applyAlignment="1">
      <alignment horizontal="left" wrapText="1" indent="2"/>
    </xf>
    <xf numFmtId="0" fontId="124" fillId="6" borderId="98" xfId="0" applyFont="1" applyFill="1" applyBorder="1" applyAlignment="1">
      <alignment wrapText="1"/>
    </xf>
    <xf numFmtId="0" fontId="152" fillId="14" borderId="26" xfId="21" applyFont="1" applyFill="1" applyBorder="1" applyAlignment="1">
      <alignment horizontal="center"/>
    </xf>
    <xf numFmtId="0" fontId="0" fillId="0" borderId="0" xfId="0" applyAlignment="1">
      <alignment wrapText="1"/>
    </xf>
    <xf numFmtId="0" fontId="55" fillId="10" borderId="100" xfId="0" applyFont="1" applyFill="1" applyBorder="1" applyAlignment="1">
      <alignment horizontal="left"/>
    </xf>
    <xf numFmtId="3" fontId="105" fillId="7" borderId="0" xfId="17" applyNumberFormat="1" applyFont="1" applyFill="1" applyAlignment="1">
      <alignment horizontal="center"/>
    </xf>
    <xf numFmtId="0" fontId="106" fillId="8" borderId="112" xfId="0" applyFont="1" applyFill="1" applyBorder="1" applyAlignment="1">
      <alignment horizontal="right"/>
    </xf>
    <xf numFmtId="0" fontId="152" fillId="0" borderId="149" xfId="21" applyFont="1" applyBorder="1" applyAlignment="1">
      <alignment horizontal="right" wrapText="1"/>
    </xf>
    <xf numFmtId="0" fontId="152" fillId="0" borderId="149" xfId="21" applyFont="1" applyBorder="1" applyAlignment="1">
      <alignment wrapText="1"/>
    </xf>
    <xf numFmtId="0" fontId="40" fillId="9" borderId="98" xfId="6" applyFill="1" applyBorder="1" applyProtection="1"/>
    <xf numFmtId="0" fontId="145" fillId="0" borderId="99" xfId="9" applyFont="1" applyBorder="1" applyAlignment="1" applyProtection="1">
      <alignment wrapText="1"/>
    </xf>
    <xf numFmtId="0" fontId="145" fillId="0" borderId="97" xfId="9" applyFont="1" applyBorder="1" applyAlignment="1" applyProtection="1">
      <alignment wrapText="1"/>
    </xf>
    <xf numFmtId="0" fontId="133" fillId="0" borderId="0" xfId="0" applyFont="1" applyAlignment="1">
      <alignment wrapText="1"/>
    </xf>
    <xf numFmtId="0" fontId="133" fillId="0" borderId="98" xfId="0" applyFont="1" applyBorder="1" applyAlignment="1">
      <alignment wrapText="1"/>
    </xf>
    <xf numFmtId="0" fontId="139" fillId="0" borderId="128" xfId="0" applyFont="1" applyBorder="1" applyAlignment="1">
      <alignment wrapText="1"/>
    </xf>
    <xf numFmtId="0" fontId="139" fillId="0" borderId="107" xfId="0" applyFont="1" applyBorder="1" applyAlignment="1">
      <alignment wrapText="1"/>
    </xf>
    <xf numFmtId="0" fontId="139" fillId="0" borderId="129" xfId="0" applyFont="1" applyBorder="1" applyAlignment="1">
      <alignment wrapText="1"/>
    </xf>
    <xf numFmtId="0" fontId="139" fillId="0" borderId="99" xfId="0" applyFont="1" applyBorder="1" applyAlignment="1">
      <alignment wrapText="1"/>
    </xf>
    <xf numFmtId="0" fontId="133" fillId="0" borderId="99" xfId="0" applyFont="1" applyBorder="1" applyAlignment="1">
      <alignment wrapText="1"/>
    </xf>
    <xf numFmtId="0" fontId="133" fillId="0" borderId="97" xfId="0" applyFont="1" applyBorder="1" applyAlignment="1">
      <alignment wrapText="1"/>
    </xf>
    <xf numFmtId="0" fontId="139" fillId="0" borderId="125" xfId="0" applyFont="1" applyBorder="1"/>
    <xf numFmtId="0" fontId="139" fillId="0" borderId="0" xfId="0" applyFont="1"/>
    <xf numFmtId="0" fontId="139" fillId="0" borderId="98" xfId="0" applyFont="1" applyBorder="1"/>
    <xf numFmtId="0" fontId="139" fillId="13" borderId="82" xfId="0" applyFont="1" applyFill="1" applyBorder="1" applyAlignment="1">
      <alignment wrapText="1"/>
    </xf>
    <xf numFmtId="0" fontId="139" fillId="13" borderId="147" xfId="0" applyFont="1" applyFill="1" applyBorder="1" applyAlignment="1">
      <alignment wrapText="1"/>
    </xf>
    <xf numFmtId="0" fontId="141" fillId="13" borderId="98" xfId="0" applyFont="1" applyFill="1" applyBorder="1" applyAlignment="1">
      <alignment wrapText="1"/>
    </xf>
    <xf numFmtId="0" fontId="139" fillId="0" borderId="0" xfId="0" applyFont="1" applyAlignment="1">
      <alignment wrapText="1"/>
    </xf>
    <xf numFmtId="0" fontId="139" fillId="0" borderId="98" xfId="0" applyFont="1" applyBorder="1" applyAlignment="1">
      <alignment wrapText="1"/>
    </xf>
    <xf numFmtId="0" fontId="144" fillId="0" borderId="0" xfId="0" applyFont="1" applyAlignment="1">
      <alignment wrapText="1"/>
    </xf>
    <xf numFmtId="0" fontId="144" fillId="0" borderId="98" xfId="0" applyFont="1" applyBorder="1" applyAlignment="1">
      <alignment wrapText="1"/>
    </xf>
    <xf numFmtId="0" fontId="139" fillId="13" borderId="0" xfId="0" applyFont="1" applyFill="1" applyAlignment="1">
      <alignment wrapText="1"/>
    </xf>
    <xf numFmtId="0" fontId="133" fillId="13" borderId="0" xfId="0" applyFont="1" applyFill="1" applyAlignment="1">
      <alignment wrapText="1"/>
    </xf>
    <xf numFmtId="0" fontId="133" fillId="13" borderId="98" xfId="0" applyFont="1" applyFill="1" applyBorder="1" applyAlignment="1">
      <alignment wrapText="1"/>
    </xf>
    <xf numFmtId="0" fontId="138" fillId="0" borderId="112" xfId="0" applyFont="1" applyBorder="1" applyAlignment="1">
      <alignment horizontal="center" wrapText="1"/>
    </xf>
    <xf numFmtId="0" fontId="138" fillId="0" borderId="95" xfId="0" applyFont="1" applyBorder="1" applyAlignment="1">
      <alignment horizontal="center" wrapText="1"/>
    </xf>
    <xf numFmtId="0" fontId="138" fillId="0" borderId="127" xfId="0" applyFont="1" applyBorder="1" applyAlignment="1">
      <alignment horizontal="center" wrapText="1"/>
    </xf>
    <xf numFmtId="0" fontId="139" fillId="6" borderId="0" xfId="0" applyFont="1" applyFill="1" applyAlignment="1">
      <alignment wrapText="1"/>
    </xf>
    <xf numFmtId="0" fontId="139" fillId="6" borderId="98" xfId="0" applyFont="1" applyFill="1" applyBorder="1" applyAlignment="1">
      <alignment wrapText="1"/>
    </xf>
    <xf numFmtId="0" fontId="142" fillId="0" borderId="99" xfId="0" applyFont="1" applyBorder="1" applyAlignment="1">
      <alignment wrapText="1"/>
    </xf>
    <xf numFmtId="0" fontId="142" fillId="0" borderId="97" xfId="0" applyFont="1" applyBorder="1" applyAlignment="1">
      <alignment wrapText="1"/>
    </xf>
    <xf numFmtId="0" fontId="139" fillId="9" borderId="128" xfId="0" applyFont="1" applyFill="1" applyBorder="1" applyAlignment="1">
      <alignment wrapText="1"/>
    </xf>
    <xf numFmtId="0" fontId="139" fillId="9" borderId="107" xfId="0" applyFont="1" applyFill="1" applyBorder="1" applyAlignment="1">
      <alignment wrapText="1"/>
    </xf>
    <xf numFmtId="0" fontId="139" fillId="9" borderId="129" xfId="0" applyFont="1" applyFill="1" applyBorder="1" applyAlignment="1">
      <alignment wrapText="1"/>
    </xf>
    <xf numFmtId="0" fontId="133" fillId="9" borderId="152" xfId="0" applyFont="1" applyFill="1" applyBorder="1" applyAlignment="1">
      <alignment wrapText="1"/>
    </xf>
    <xf numFmtId="0" fontId="133" fillId="9" borderId="153" xfId="0" applyFont="1" applyFill="1" applyBorder="1" applyAlignment="1">
      <alignment wrapText="1"/>
    </xf>
    <xf numFmtId="0" fontId="133" fillId="9" borderId="158" xfId="0" applyFont="1" applyFill="1" applyBorder="1" applyAlignment="1">
      <alignment wrapText="1"/>
    </xf>
    <xf numFmtId="0" fontId="133" fillId="9" borderId="154" xfId="0" applyFont="1" applyFill="1" applyBorder="1" applyAlignment="1">
      <alignment wrapText="1"/>
    </xf>
    <xf numFmtId="0" fontId="133" fillId="9" borderId="155" xfId="0" applyFont="1" applyFill="1" applyBorder="1" applyAlignment="1">
      <alignment wrapText="1"/>
    </xf>
    <xf numFmtId="0" fontId="133" fillId="9" borderId="160" xfId="0" applyFont="1" applyFill="1" applyBorder="1" applyAlignment="1">
      <alignment wrapText="1"/>
    </xf>
    <xf numFmtId="0" fontId="133" fillId="9" borderId="157" xfId="0" applyFont="1" applyFill="1" applyBorder="1" applyAlignment="1">
      <alignment wrapText="1"/>
    </xf>
    <xf numFmtId="0" fontId="133" fillId="9" borderId="156" xfId="0" applyFont="1" applyFill="1" applyBorder="1" applyAlignment="1">
      <alignment wrapText="1"/>
    </xf>
    <xf numFmtId="0" fontId="133" fillId="9" borderId="161" xfId="0" applyFont="1" applyFill="1" applyBorder="1" applyAlignment="1">
      <alignment wrapText="1"/>
    </xf>
    <xf numFmtId="0" fontId="139" fillId="0" borderId="97" xfId="0" applyFont="1" applyBorder="1" applyAlignment="1">
      <alignment wrapText="1"/>
    </xf>
    <xf numFmtId="0" fontId="133" fillId="0" borderId="152" xfId="0" applyFont="1" applyBorder="1" applyAlignment="1">
      <alignment wrapText="1"/>
    </xf>
    <xf numFmtId="0" fontId="133" fillId="0" borderId="82" xfId="0" applyFont="1" applyBorder="1" applyAlignment="1">
      <alignment wrapText="1"/>
    </xf>
    <xf numFmtId="0" fontId="133" fillId="0" borderId="147" xfId="0" applyFont="1" applyBorder="1" applyAlignment="1">
      <alignment wrapText="1"/>
    </xf>
    <xf numFmtId="0" fontId="139" fillId="6" borderId="99" xfId="0" applyFont="1" applyFill="1" applyBorder="1" applyAlignment="1">
      <alignment wrapText="1"/>
    </xf>
    <xf numFmtId="0" fontId="139" fillId="6" borderId="97" xfId="0" applyFont="1" applyFill="1" applyBorder="1" applyAlignment="1">
      <alignment wrapText="1"/>
    </xf>
    <xf numFmtId="0" fontId="133" fillId="0" borderId="0" xfId="0" applyFont="1"/>
    <xf numFmtId="0" fontId="133" fillId="0" borderId="98" xfId="0" applyFont="1" applyBorder="1"/>
    <xf numFmtId="0" fontId="133" fillId="0" borderId="125" xfId="0" applyFont="1" applyBorder="1" applyAlignment="1">
      <alignment wrapText="1"/>
    </xf>
    <xf numFmtId="0" fontId="139" fillId="13" borderId="125" xfId="0" applyFont="1" applyFill="1" applyBorder="1" applyAlignment="1">
      <alignment wrapText="1"/>
    </xf>
    <xf numFmtId="0" fontId="139" fillId="13" borderId="98" xfId="0" applyFont="1" applyFill="1" applyBorder="1" applyAlignment="1">
      <alignment wrapText="1"/>
    </xf>
    <xf numFmtId="0" fontId="133" fillId="0" borderId="99" xfId="0" applyFont="1" applyBorder="1" applyAlignment="1">
      <alignment horizontal="left" wrapText="1"/>
    </xf>
    <xf numFmtId="0" fontId="133" fillId="0" borderId="97" xfId="0" applyFont="1" applyBorder="1" applyAlignment="1">
      <alignment horizontal="left" wrapText="1"/>
    </xf>
    <xf numFmtId="0" fontId="40" fillId="0" borderId="0" xfId="6" applyAlignment="1">
      <alignment horizontal="left"/>
    </xf>
    <xf numFmtId="0" fontId="87" fillId="0" borderId="0" xfId="0" applyFont="1" applyAlignment="1">
      <alignment horizontal="center"/>
    </xf>
    <xf numFmtId="0" fontId="87" fillId="0" borderId="0" xfId="0" applyFont="1" applyAlignment="1">
      <alignment horizontal="left"/>
    </xf>
    <xf numFmtId="0" fontId="88" fillId="0" borderId="0" xfId="0" applyFont="1" applyAlignment="1">
      <alignment horizontal="left"/>
    </xf>
    <xf numFmtId="0" fontId="90" fillId="0" borderId="0" xfId="0" applyFont="1" applyAlignment="1">
      <alignment horizontal="left"/>
    </xf>
    <xf numFmtId="0" fontId="71" fillId="0" borderId="0" xfId="0" applyFont="1" applyAlignment="1">
      <alignment horizontal="center"/>
    </xf>
    <xf numFmtId="0" fontId="0" fillId="0" borderId="0" xfId="0" applyAlignment="1">
      <alignment horizontal="center"/>
    </xf>
    <xf numFmtId="0" fontId="92" fillId="0" borderId="0" xfId="0" applyFont="1" applyAlignment="1">
      <alignment horizontal="center"/>
    </xf>
    <xf numFmtId="0" fontId="0" fillId="0" borderId="0" xfId="0"/>
    <xf numFmtId="0" fontId="94" fillId="0" borderId="0" xfId="0" applyFont="1" applyAlignment="1" applyProtection="1">
      <alignment horizontal="center"/>
      <protection locked="0"/>
    </xf>
    <xf numFmtId="0" fontId="97" fillId="0" borderId="0" xfId="0" applyFont="1" applyAlignment="1" applyProtection="1">
      <alignment horizontal="center"/>
      <protection locked="0"/>
    </xf>
    <xf numFmtId="0" fontId="98" fillId="0" borderId="0" xfId="0" applyFont="1" applyAlignment="1">
      <alignment horizontal="right"/>
    </xf>
    <xf numFmtId="0" fontId="100" fillId="0" borderId="0" xfId="0" applyFont="1"/>
    <xf numFmtId="0" fontId="24" fillId="0" borderId="146" xfId="0" applyFont="1" applyBorder="1"/>
    <xf numFmtId="0" fontId="24" fillId="0" borderId="103" xfId="0" applyFont="1" applyBorder="1"/>
    <xf numFmtId="0" fontId="24" fillId="0" borderId="142" xfId="0" applyFont="1" applyBorder="1"/>
    <xf numFmtId="0" fontId="24" fillId="0" borderId="143" xfId="0" applyFont="1" applyBorder="1"/>
    <xf numFmtId="0" fontId="118" fillId="0" borderId="0" xfId="0" applyFont="1"/>
    <xf numFmtId="0" fontId="50" fillId="0" borderId="0" xfId="0" applyFont="1" applyProtection="1">
      <protection locked="0"/>
    </xf>
    <xf numFmtId="0" fontId="75" fillId="0" borderId="0" xfId="0" applyFont="1" applyAlignment="1">
      <alignment horizontal="center"/>
    </xf>
    <xf numFmtId="0" fontId="40" fillId="0" borderId="0" xfId="6" applyAlignment="1" applyProtection="1">
      <alignment horizontal="left"/>
    </xf>
    <xf numFmtId="0" fontId="94" fillId="0" borderId="0" xfId="0" applyFont="1" applyAlignment="1">
      <alignment horizontal="center"/>
    </xf>
    <xf numFmtId="0" fontId="73" fillId="0" borderId="0" xfId="5" applyFont="1" applyAlignment="1">
      <alignment horizontal="center"/>
    </xf>
    <xf numFmtId="0" fontId="46" fillId="0" borderId="0" xfId="5" applyFont="1" applyAlignment="1">
      <alignment horizontal="center"/>
    </xf>
    <xf numFmtId="0" fontId="26" fillId="0" borderId="0" xfId="0" applyFont="1" applyAlignment="1">
      <alignment horizontal="center"/>
    </xf>
    <xf numFmtId="0" fontId="50" fillId="0" borderId="0" xfId="0" applyFont="1" applyAlignment="1">
      <alignment horizontal="center"/>
    </xf>
    <xf numFmtId="0" fontId="43" fillId="0" borderId="0" xfId="0" applyFont="1" applyAlignment="1">
      <alignment horizontal="center"/>
    </xf>
    <xf numFmtId="0" fontId="42" fillId="0" borderId="0" xfId="0" applyFont="1" applyAlignment="1">
      <alignment horizontal="center"/>
    </xf>
    <xf numFmtId="0" fontId="42" fillId="0" borderId="0" xfId="0" applyFont="1" applyAlignment="1" applyProtection="1">
      <alignment horizontal="center"/>
      <protection locked="0"/>
    </xf>
    <xf numFmtId="0" fontId="42" fillId="0" borderId="0" xfId="0" applyFont="1" applyAlignment="1" applyProtection="1">
      <alignment horizontal="left"/>
      <protection locked="0"/>
    </xf>
    <xf numFmtId="0" fontId="42" fillId="0" borderId="0" xfId="0" quotePrefix="1" applyFont="1" applyAlignment="1">
      <alignment horizontal="center"/>
    </xf>
    <xf numFmtId="0" fontId="42" fillId="0" borderId="0" xfId="0" applyFont="1" applyAlignment="1">
      <alignment horizontal="left"/>
    </xf>
    <xf numFmtId="0" fontId="74" fillId="0" borderId="0" xfId="0" applyFont="1" applyAlignment="1">
      <alignment horizontal="center"/>
    </xf>
    <xf numFmtId="0" fontId="42" fillId="0" borderId="0" xfId="5" quotePrefix="1" applyFont="1" applyAlignment="1">
      <alignment horizontal="center"/>
    </xf>
    <xf numFmtId="0" fontId="42" fillId="0" borderId="0" xfId="5" applyFont="1" applyAlignment="1">
      <alignment horizontal="center"/>
    </xf>
    <xf numFmtId="0" fontId="73" fillId="0" borderId="0" xfId="0" applyFont="1" applyAlignment="1">
      <alignment horizontal="center"/>
    </xf>
    <xf numFmtId="0" fontId="46" fillId="0" borderId="0" xfId="0" applyFont="1" applyAlignment="1">
      <alignment horizontal="center"/>
    </xf>
    <xf numFmtId="0" fontId="38" fillId="0" borderId="0" xfId="5" applyFont="1" applyAlignment="1">
      <alignment horizontal="center"/>
    </xf>
    <xf numFmtId="0" fontId="11" fillId="0" borderId="0" xfId="5" applyFont="1" applyAlignment="1">
      <alignment horizontal="center"/>
    </xf>
    <xf numFmtId="0" fontId="44" fillId="0" borderId="0" xfId="5" applyFont="1" applyAlignment="1">
      <alignment horizontal="center"/>
    </xf>
    <xf numFmtId="0" fontId="43" fillId="0" borderId="0" xfId="5" applyFont="1" applyAlignment="1" applyProtection="1">
      <alignment horizontal="center" wrapText="1"/>
      <protection locked="0"/>
    </xf>
    <xf numFmtId="0" fontId="50" fillId="0" borderId="0" xfId="5" applyFont="1" applyAlignment="1">
      <alignment horizontal="center"/>
    </xf>
    <xf numFmtId="0" fontId="52" fillId="0" borderId="0" xfId="5" applyFont="1" applyAlignment="1" applyProtection="1">
      <alignment horizontal="center"/>
      <protection locked="0"/>
    </xf>
    <xf numFmtId="0" fontId="41" fillId="0" borderId="56" xfId="5" applyFont="1" applyBorder="1" applyAlignment="1">
      <alignment horizontal="left"/>
    </xf>
    <xf numFmtId="0" fontId="49" fillId="0" borderId="0" xfId="5" applyFont="1" applyAlignment="1">
      <alignment horizontal="left" vertical="center" wrapText="1"/>
    </xf>
    <xf numFmtId="0" fontId="42" fillId="0" borderId="0" xfId="5" applyFont="1" applyAlignment="1" applyProtection="1">
      <alignment horizontal="center" wrapText="1"/>
      <protection locked="0"/>
    </xf>
    <xf numFmtId="0" fontId="46" fillId="0" borderId="0" xfId="5" quotePrefix="1" applyFont="1" applyAlignment="1" applyProtection="1">
      <alignment horizontal="center" wrapText="1"/>
      <protection locked="0"/>
    </xf>
    <xf numFmtId="0" fontId="24" fillId="0" borderId="0" xfId="0" quotePrefix="1" applyFont="1" applyAlignment="1">
      <alignment horizontal="center"/>
    </xf>
    <xf numFmtId="0" fontId="63" fillId="0" borderId="0" xfId="0" applyFont="1" applyAlignment="1">
      <alignment horizontal="center"/>
    </xf>
    <xf numFmtId="0" fontId="62" fillId="0" borderId="0" xfId="0" applyFont="1" applyAlignment="1">
      <alignment horizontal="center"/>
    </xf>
    <xf numFmtId="0" fontId="61" fillId="0" borderId="0" xfId="0" applyFont="1" applyAlignment="1">
      <alignment horizontal="center"/>
    </xf>
    <xf numFmtId="0" fontId="64" fillId="0" borderId="19" xfId="0" applyFont="1" applyBorder="1" applyAlignment="1">
      <alignment horizontal="center"/>
    </xf>
    <xf numFmtId="0" fontId="64" fillId="0" borderId="20" xfId="0" applyFont="1" applyBorder="1" applyAlignment="1">
      <alignment horizontal="center"/>
    </xf>
    <xf numFmtId="0" fontId="64" fillId="0" borderId="32" xfId="0" applyFont="1" applyBorder="1" applyAlignment="1">
      <alignment horizontal="center"/>
    </xf>
    <xf numFmtId="0" fontId="53" fillId="0" borderId="19" xfId="0" applyFont="1" applyBorder="1" applyAlignment="1">
      <alignment horizontal="center"/>
    </xf>
    <xf numFmtId="0" fontId="53" fillId="0" borderId="20" xfId="0" applyFont="1" applyBorder="1" applyAlignment="1">
      <alignment horizontal="center"/>
    </xf>
    <xf numFmtId="0" fontId="53" fillId="0" borderId="32" xfId="0" applyFont="1" applyBorder="1" applyAlignment="1">
      <alignment horizontal="center"/>
    </xf>
    <xf numFmtId="0" fontId="24" fillId="0" borderId="0" xfId="0" quotePrefix="1" applyFont="1" applyAlignment="1">
      <alignment horizontal="center" vertical="center" textRotation="180"/>
    </xf>
    <xf numFmtId="0" fontId="0" fillId="0" borderId="0" xfId="0" applyAlignment="1">
      <alignment horizontal="center" vertical="center" textRotation="180"/>
    </xf>
    <xf numFmtId="37" fontId="55" fillId="2" borderId="104" xfId="0" applyNumberFormat="1" applyFont="1" applyFill="1" applyBorder="1" applyAlignment="1">
      <alignment horizontal="center"/>
    </xf>
    <xf numFmtId="37" fontId="55" fillId="2" borderId="102" xfId="0" applyNumberFormat="1" applyFont="1" applyFill="1" applyBorder="1" applyAlignment="1">
      <alignment horizontal="center"/>
    </xf>
    <xf numFmtId="0" fontId="42" fillId="0" borderId="41" xfId="0" quotePrefix="1" applyFont="1" applyBorder="1" applyAlignment="1">
      <alignment horizontal="center" vertical="center" textRotation="180"/>
    </xf>
    <xf numFmtId="0" fontId="42" fillId="0" borderId="41" xfId="0" applyFont="1" applyBorder="1" applyAlignment="1">
      <alignment horizontal="center" vertical="center" textRotation="180"/>
    </xf>
    <xf numFmtId="0" fontId="55" fillId="0" borderId="25" xfId="0" applyFont="1" applyBorder="1" applyAlignment="1">
      <alignment horizontal="left"/>
    </xf>
    <xf numFmtId="0" fontId="42" fillId="0" borderId="50" xfId="0" applyFont="1" applyBorder="1" applyAlignment="1">
      <alignment horizontal="left"/>
    </xf>
    <xf numFmtId="0" fontId="55" fillId="0" borderId="44" xfId="0" applyFont="1" applyBorder="1" applyAlignment="1">
      <alignment horizontal="left"/>
    </xf>
    <xf numFmtId="0" fontId="53" fillId="0" borderId="113" xfId="0" applyFont="1" applyBorder="1" applyAlignment="1">
      <alignment horizontal="center"/>
    </xf>
    <xf numFmtId="0" fontId="53" fillId="0" borderId="111" xfId="0" applyFont="1" applyBorder="1" applyAlignment="1">
      <alignment horizontal="center"/>
    </xf>
    <xf numFmtId="0" fontId="53" fillId="0" borderId="114" xfId="0" applyFont="1" applyBorder="1" applyAlignment="1">
      <alignment horizontal="center"/>
    </xf>
    <xf numFmtId="0" fontId="53" fillId="0" borderId="5" xfId="0" applyFont="1" applyBorder="1" applyAlignment="1">
      <alignment horizontal="center"/>
    </xf>
    <xf numFmtId="0" fontId="53" fillId="0" borderId="1" xfId="0" applyFont="1" applyBorder="1" applyAlignment="1">
      <alignment horizontal="center"/>
    </xf>
    <xf numFmtId="0" fontId="53" fillId="0" borderId="2" xfId="0" applyFont="1" applyBorder="1" applyAlignment="1">
      <alignment horizontal="center"/>
    </xf>
    <xf numFmtId="0" fontId="53" fillId="0" borderId="12" xfId="0" applyFont="1" applyBorder="1" applyAlignment="1">
      <alignment horizontal="left"/>
    </xf>
    <xf numFmtId="0" fontId="53" fillId="0" borderId="37" xfId="0" applyFont="1" applyBorder="1" applyAlignment="1">
      <alignment horizontal="left"/>
    </xf>
    <xf numFmtId="0" fontId="53" fillId="0" borderId="38" xfId="0" applyFont="1" applyBorder="1" applyAlignment="1">
      <alignment horizontal="left"/>
    </xf>
    <xf numFmtId="0" fontId="53" fillId="0" borderId="3" xfId="0" applyFont="1" applyBorder="1" applyAlignment="1">
      <alignment horizontal="center"/>
    </xf>
    <xf numFmtId="0" fontId="53" fillId="0" borderId="0" xfId="0" applyFont="1" applyAlignment="1">
      <alignment horizontal="center"/>
    </xf>
    <xf numFmtId="0" fontId="53" fillId="0" borderId="4" xfId="0" applyFont="1" applyBorder="1" applyAlignment="1">
      <alignment horizontal="center"/>
    </xf>
    <xf numFmtId="0" fontId="55" fillId="0" borderId="0" xfId="0" applyFont="1" applyAlignment="1">
      <alignment horizontal="center"/>
    </xf>
    <xf numFmtId="0" fontId="55" fillId="0" borderId="37" xfId="0" applyFont="1" applyBorder="1" applyAlignment="1">
      <alignment horizontal="center"/>
    </xf>
    <xf numFmtId="0" fontId="60" fillId="0" borderId="0" xfId="0" applyFont="1" applyAlignment="1">
      <alignment horizontal="center"/>
    </xf>
    <xf numFmtId="0" fontId="26" fillId="0" borderId="0" xfId="0" quotePrefix="1" applyFont="1" applyAlignment="1">
      <alignment horizontal="center"/>
    </xf>
    <xf numFmtId="0" fontId="58" fillId="0" borderId="0" xfId="0" applyFont="1" applyAlignment="1">
      <alignment horizontal="center"/>
    </xf>
    <xf numFmtId="0" fontId="53" fillId="0" borderId="117" xfId="0" applyFont="1" applyBorder="1" applyAlignment="1">
      <alignment horizontal="center"/>
    </xf>
    <xf numFmtId="0" fontId="53" fillId="0" borderId="118" xfId="0" applyFont="1" applyBorder="1" applyAlignment="1">
      <alignment horizontal="center"/>
    </xf>
    <xf numFmtId="0" fontId="59" fillId="0" borderId="0" xfId="0" applyFont="1" applyAlignment="1">
      <alignment horizontal="left"/>
    </xf>
    <xf numFmtId="0" fontId="55" fillId="0" borderId="117" xfId="0" applyFont="1" applyBorder="1" applyAlignment="1">
      <alignment horizontal="left"/>
    </xf>
    <xf numFmtId="0" fontId="55" fillId="0" borderId="118" xfId="0" applyFont="1" applyBorder="1" applyAlignment="1">
      <alignment horizontal="left"/>
    </xf>
    <xf numFmtId="0" fontId="55" fillId="2" borderId="0" xfId="0" quotePrefix="1" applyFont="1" applyFill="1" applyAlignment="1">
      <alignment horizontal="center" vertical="center" textRotation="180"/>
    </xf>
    <xf numFmtId="0" fontId="42" fillId="0" borderId="0" xfId="0" applyFont="1" applyAlignment="1">
      <alignment horizontal="center" vertical="center" textRotation="180"/>
    </xf>
    <xf numFmtId="0" fontId="55" fillId="0" borderId="122" xfId="0" applyFont="1" applyBorder="1" applyAlignment="1">
      <alignment horizontal="left" vertical="center"/>
    </xf>
    <xf numFmtId="0" fontId="42" fillId="0" borderId="118" xfId="0" applyFont="1" applyBorder="1" applyAlignment="1">
      <alignment horizontal="left" vertical="center"/>
    </xf>
    <xf numFmtId="0" fontId="65" fillId="0" borderId="0" xfId="0" applyFont="1" applyAlignment="1">
      <alignment horizontal="left"/>
    </xf>
    <xf numFmtId="0" fontId="59" fillId="2" borderId="41" xfId="0" quotePrefix="1" applyFont="1" applyFill="1" applyBorder="1" applyAlignment="1">
      <alignment horizontal="center" vertical="center" textRotation="180"/>
    </xf>
    <xf numFmtId="0" fontId="55" fillId="0" borderId="60" xfId="0" applyFont="1" applyBorder="1" applyAlignment="1">
      <alignment horizontal="left"/>
    </xf>
    <xf numFmtId="0" fontId="53" fillId="2" borderId="5" xfId="0" applyFont="1" applyFill="1" applyBorder="1" applyAlignment="1">
      <alignment horizontal="center"/>
    </xf>
    <xf numFmtId="0" fontId="53" fillId="2" borderId="1" xfId="0" applyFont="1" applyFill="1" applyBorder="1" applyAlignment="1">
      <alignment horizontal="center"/>
    </xf>
    <xf numFmtId="0" fontId="53" fillId="2" borderId="2" xfId="0" applyFont="1" applyFill="1" applyBorder="1" applyAlignment="1">
      <alignment horizontal="center"/>
    </xf>
    <xf numFmtId="0" fontId="53" fillId="2" borderId="3" xfId="0" applyFont="1" applyFill="1" applyBorder="1" applyAlignment="1">
      <alignment horizontal="center"/>
    </xf>
    <xf numFmtId="0" fontId="53" fillId="2" borderId="0" xfId="0" applyFont="1" applyFill="1" applyAlignment="1">
      <alignment horizontal="center"/>
    </xf>
    <xf numFmtId="0" fontId="53" fillId="2" borderId="4" xfId="0" applyFont="1" applyFill="1" applyBorder="1" applyAlignment="1">
      <alignment horizontal="center"/>
    </xf>
    <xf numFmtId="0" fontId="56" fillId="0" borderId="23" xfId="0" applyFont="1" applyBorder="1" applyAlignment="1">
      <alignment horizontal="left"/>
    </xf>
    <xf numFmtId="0" fontId="56" fillId="0" borderId="61" xfId="0" applyFont="1" applyBorder="1" applyAlignment="1">
      <alignment horizontal="left"/>
    </xf>
    <xf numFmtId="0" fontId="53" fillId="0" borderId="0" xfId="0" applyFont="1" applyAlignment="1">
      <alignment horizontal="center" vertical="top"/>
    </xf>
    <xf numFmtId="0" fontId="33" fillId="0" borderId="0" xfId="0" applyFont="1" applyAlignment="1">
      <alignment horizontal="center"/>
    </xf>
    <xf numFmtId="0" fontId="59" fillId="2" borderId="0" xfId="0" quotePrefix="1" applyFont="1" applyFill="1" applyAlignment="1">
      <alignment horizontal="center" vertical="center" textRotation="180"/>
    </xf>
    <xf numFmtId="0" fontId="55" fillId="0" borderId="122" xfId="0" applyFont="1" applyBorder="1" applyAlignment="1">
      <alignment horizontal="left" vertical="center" wrapText="1"/>
    </xf>
    <xf numFmtId="0" fontId="42" fillId="0" borderId="123" xfId="0" applyFont="1" applyBorder="1" applyAlignment="1">
      <alignment horizontal="left"/>
    </xf>
    <xf numFmtId="0" fontId="42" fillId="0" borderId="118" xfId="0" applyFont="1" applyBorder="1" applyAlignment="1">
      <alignment horizontal="left"/>
    </xf>
    <xf numFmtId="0" fontId="53" fillId="2" borderId="51" xfId="0" applyFont="1" applyFill="1" applyBorder="1" applyAlignment="1">
      <alignment horizontal="center"/>
    </xf>
    <xf numFmtId="0" fontId="53" fillId="2" borderId="44" xfId="0" applyFont="1" applyFill="1" applyBorder="1" applyAlignment="1">
      <alignment horizontal="center"/>
    </xf>
    <xf numFmtId="0" fontId="53" fillId="2" borderId="45" xfId="0" applyFont="1" applyFill="1" applyBorder="1" applyAlignment="1">
      <alignment horizontal="center"/>
    </xf>
    <xf numFmtId="0" fontId="53" fillId="2" borderId="13" xfId="0" applyFont="1" applyFill="1" applyBorder="1" applyAlignment="1">
      <alignment horizontal="center"/>
    </xf>
    <xf numFmtId="0" fontId="53" fillId="2" borderId="37" xfId="0" applyFont="1" applyFill="1" applyBorder="1" applyAlignment="1">
      <alignment horizontal="center"/>
    </xf>
    <xf numFmtId="0" fontId="53" fillId="2" borderId="38" xfId="0" applyFont="1" applyFill="1" applyBorder="1" applyAlignment="1">
      <alignment horizontal="center"/>
    </xf>
    <xf numFmtId="0" fontId="55" fillId="2" borderId="41" xfId="0" quotePrefix="1" applyFont="1" applyFill="1" applyBorder="1" applyAlignment="1">
      <alignment horizontal="center" vertical="center" textRotation="180"/>
    </xf>
    <xf numFmtId="0" fontId="53" fillId="2" borderId="42" xfId="0" applyFont="1" applyFill="1" applyBorder="1" applyAlignment="1">
      <alignment horizontal="center"/>
    </xf>
    <xf numFmtId="0" fontId="55" fillId="2" borderId="0" xfId="0" applyFont="1" applyFill="1" applyAlignment="1">
      <alignment horizontal="left"/>
    </xf>
    <xf numFmtId="0" fontId="55" fillId="2" borderId="0" xfId="0" applyFont="1" applyFill="1" applyAlignment="1">
      <alignment horizontal="left" vertical="center"/>
    </xf>
    <xf numFmtId="0" fontId="53" fillId="2" borderId="19" xfId="0" applyFont="1" applyFill="1" applyBorder="1" applyAlignment="1">
      <alignment horizontal="center" vertical="center"/>
    </xf>
    <xf numFmtId="0" fontId="53" fillId="2" borderId="20" xfId="0" applyFont="1" applyFill="1" applyBorder="1" applyAlignment="1">
      <alignment horizontal="center" vertical="center"/>
    </xf>
    <xf numFmtId="0" fontId="53" fillId="2" borderId="32" xfId="0" applyFont="1" applyFill="1" applyBorder="1" applyAlignment="1">
      <alignment horizontal="center" vertical="center"/>
    </xf>
    <xf numFmtId="0" fontId="53" fillId="0" borderId="19" xfId="0" applyFont="1" applyBorder="1" applyAlignment="1">
      <alignment horizontal="center" vertical="center"/>
    </xf>
    <xf numFmtId="0" fontId="53" fillId="0" borderId="20" xfId="0" applyFont="1" applyBorder="1" applyAlignment="1">
      <alignment horizontal="center" vertical="center"/>
    </xf>
    <xf numFmtId="0" fontId="53" fillId="0" borderId="32" xfId="0" applyFont="1" applyBorder="1" applyAlignment="1">
      <alignment horizontal="center" vertical="center"/>
    </xf>
    <xf numFmtId="0" fontId="65" fillId="0" borderId="0" xfId="0" applyFont="1"/>
    <xf numFmtId="0" fontId="53" fillId="0" borderId="6" xfId="0" applyFont="1" applyBorder="1" applyAlignment="1">
      <alignment horizontal="left"/>
    </xf>
    <xf numFmtId="0" fontId="53" fillId="0" borderId="2" xfId="0" applyFont="1" applyBorder="1" applyAlignment="1">
      <alignment horizontal="left"/>
    </xf>
    <xf numFmtId="0" fontId="53" fillId="0" borderId="8" xfId="0" applyFont="1" applyBorder="1" applyAlignment="1">
      <alignment horizontal="left"/>
    </xf>
    <xf numFmtId="0" fontId="53" fillId="0" borderId="4" xfId="0" applyFont="1" applyBorder="1" applyAlignment="1">
      <alignment horizontal="left"/>
    </xf>
    <xf numFmtId="3" fontId="53" fillId="0" borderId="6" xfId="0" applyNumberFormat="1" applyFont="1" applyBorder="1" applyAlignment="1">
      <alignment horizontal="left"/>
    </xf>
    <xf numFmtId="3" fontId="53" fillId="0" borderId="2" xfId="0" applyNumberFormat="1" applyFont="1" applyBorder="1" applyAlignment="1">
      <alignment horizontal="left"/>
    </xf>
    <xf numFmtId="3" fontId="53" fillId="0" borderId="8" xfId="0" applyNumberFormat="1" applyFont="1" applyBorder="1" applyAlignment="1">
      <alignment horizontal="left"/>
    </xf>
    <xf numFmtId="3" fontId="53" fillId="0" borderId="4" xfId="0" applyNumberFormat="1" applyFont="1" applyBorder="1" applyAlignment="1">
      <alignment horizontal="left"/>
    </xf>
    <xf numFmtId="0" fontId="59" fillId="0" borderId="0" xfId="0" applyFont="1"/>
    <xf numFmtId="0" fontId="55" fillId="0" borderId="0" xfId="0" applyFont="1" applyAlignment="1">
      <alignment horizontal="left" vertical="center" wrapText="1" indent="1"/>
    </xf>
    <xf numFmtId="0" fontId="42" fillId="0" borderId="0" xfId="0" applyFont="1" applyAlignment="1">
      <alignment horizontal="left" wrapText="1" indent="1"/>
    </xf>
    <xf numFmtId="0" fontId="55" fillId="0" borderId="44" xfId="0" applyFont="1" applyBorder="1" applyAlignment="1">
      <alignment horizontal="left" vertical="center"/>
    </xf>
    <xf numFmtId="0" fontId="53" fillId="0" borderId="55" xfId="0" applyFont="1" applyBorder="1" applyAlignment="1">
      <alignment horizontal="center"/>
    </xf>
    <xf numFmtId="3" fontId="53" fillId="0" borderId="164" xfId="0" applyNumberFormat="1" applyFont="1" applyBorder="1" applyAlignment="1">
      <alignment horizontal="left"/>
    </xf>
    <xf numFmtId="3" fontId="53" fillId="0" borderId="84" xfId="0" applyNumberFormat="1" applyFont="1" applyBorder="1" applyAlignment="1">
      <alignment horizontal="left"/>
    </xf>
    <xf numFmtId="3" fontId="53" fillId="2" borderId="8" xfId="0" applyNumberFormat="1" applyFont="1" applyFill="1" applyBorder="1" applyAlignment="1">
      <alignment horizontal="left"/>
    </xf>
    <xf numFmtId="3" fontId="53" fillId="2" borderId="4" xfId="0" applyNumberFormat="1" applyFont="1" applyFill="1" applyBorder="1" applyAlignment="1">
      <alignment horizontal="left"/>
    </xf>
    <xf numFmtId="3" fontId="53" fillId="2" borderId="8" xfId="0" applyNumberFormat="1" applyFont="1" applyFill="1" applyBorder="1"/>
    <xf numFmtId="3" fontId="53" fillId="2" borderId="4" xfId="0" applyNumberFormat="1" applyFont="1" applyFill="1" applyBorder="1"/>
    <xf numFmtId="0" fontId="126" fillId="9" borderId="0" xfId="14" applyFont="1" applyFill="1" applyAlignment="1">
      <alignment wrapText="1"/>
    </xf>
    <xf numFmtId="0" fontId="126" fillId="9" borderId="98" xfId="14" applyFont="1" applyFill="1" applyBorder="1" applyAlignment="1">
      <alignment wrapText="1"/>
    </xf>
    <xf numFmtId="0" fontId="128" fillId="0" borderId="128" xfId="14" applyFont="1" applyBorder="1"/>
    <xf numFmtId="0" fontId="128" fillId="0" borderId="107" xfId="14" applyFont="1" applyBorder="1"/>
    <xf numFmtId="0" fontId="128" fillId="0" borderId="129" xfId="14" applyFont="1" applyBorder="1"/>
    <xf numFmtId="0" fontId="126" fillId="6" borderId="0" xfId="14" applyFont="1" applyFill="1" applyAlignment="1">
      <alignment horizontal="left" wrapText="1"/>
    </xf>
    <xf numFmtId="0" fontId="126" fillId="6" borderId="98" xfId="14" applyFont="1" applyFill="1" applyBorder="1" applyAlignment="1">
      <alignment horizontal="left" wrapText="1"/>
    </xf>
    <xf numFmtId="0" fontId="127" fillId="10" borderId="144" xfId="14" applyFont="1" applyFill="1" applyBorder="1" applyAlignment="1">
      <alignment horizontal="center" vertical="center" wrapText="1"/>
    </xf>
    <xf numFmtId="0" fontId="127" fillId="10" borderId="96" xfId="14" applyFont="1" applyFill="1" applyBorder="1" applyAlignment="1">
      <alignment horizontal="center" vertical="center" wrapText="1"/>
    </xf>
    <xf numFmtId="0" fontId="127" fillId="10" borderId="125" xfId="14" applyFont="1" applyFill="1" applyBorder="1" applyAlignment="1">
      <alignment horizontal="center" vertical="center" wrapText="1"/>
    </xf>
    <xf numFmtId="0" fontId="127" fillId="10" borderId="98" xfId="14" applyFont="1" applyFill="1" applyBorder="1" applyAlignment="1">
      <alignment horizontal="center" vertical="center" wrapText="1"/>
    </xf>
    <xf numFmtId="0" fontId="127" fillId="10" borderId="126" xfId="14" applyFont="1" applyFill="1" applyBorder="1" applyAlignment="1">
      <alignment horizontal="center" vertical="center" wrapText="1"/>
    </xf>
    <xf numFmtId="0" fontId="127" fillId="10" borderId="97" xfId="14" applyFont="1" applyFill="1" applyBorder="1" applyAlignment="1">
      <alignment horizontal="center" vertical="center" wrapText="1"/>
    </xf>
    <xf numFmtId="0" fontId="125" fillId="0" borderId="112" xfId="14" applyFont="1" applyBorder="1" applyAlignment="1">
      <alignment horizontal="center"/>
    </xf>
    <xf numFmtId="0" fontId="125" fillId="0" borderId="95" xfId="14" applyFont="1" applyBorder="1" applyAlignment="1">
      <alignment horizontal="center"/>
    </xf>
    <xf numFmtId="0" fontId="125" fillId="0" borderId="127" xfId="14" applyFont="1" applyBorder="1" applyAlignment="1">
      <alignment horizontal="center"/>
    </xf>
    <xf numFmtId="0" fontId="130" fillId="15" borderId="125" xfId="14" applyFont="1" applyFill="1" applyBorder="1" applyAlignment="1">
      <alignment wrapText="1"/>
    </xf>
    <xf numFmtId="0" fontId="130" fillId="15" borderId="0" xfId="14" applyFont="1" applyFill="1" applyAlignment="1">
      <alignment wrapText="1"/>
    </xf>
    <xf numFmtId="0" fontId="130" fillId="15" borderId="98" xfId="14" applyFont="1" applyFill="1" applyBorder="1" applyAlignment="1">
      <alignment wrapText="1"/>
    </xf>
    <xf numFmtId="0" fontId="136" fillId="6" borderId="128" xfId="14" applyFont="1" applyFill="1" applyBorder="1"/>
    <xf numFmtId="0" fontId="136" fillId="6" borderId="107" xfId="14" applyFont="1" applyFill="1" applyBorder="1"/>
    <xf numFmtId="0" fontId="136" fillId="6" borderId="129" xfId="14" applyFont="1" applyFill="1" applyBorder="1"/>
    <xf numFmtId="0" fontId="126" fillId="0" borderId="125" xfId="14" applyFont="1" applyBorder="1"/>
    <xf numFmtId="0" fontId="126" fillId="0" borderId="163" xfId="14" applyFont="1" applyBorder="1"/>
    <xf numFmtId="0" fontId="126" fillId="0" borderId="162" xfId="14" applyFont="1" applyBorder="1"/>
    <xf numFmtId="0" fontId="127" fillId="9" borderId="125" xfId="14" applyFont="1" applyFill="1" applyBorder="1" applyAlignment="1">
      <alignment horizontal="right"/>
    </xf>
    <xf numFmtId="0" fontId="127" fillId="9" borderId="0" xfId="14" applyFont="1" applyFill="1" applyAlignment="1">
      <alignment horizontal="right"/>
    </xf>
    <xf numFmtId="0" fontId="131" fillId="9" borderId="126" xfId="14" applyFont="1" applyFill="1" applyBorder="1"/>
    <xf numFmtId="0" fontId="131" fillId="9" borderId="99" xfId="14" applyFont="1" applyFill="1" applyBorder="1"/>
    <xf numFmtId="0" fontId="131" fillId="9" borderId="97" xfId="14" applyFont="1" applyFill="1" applyBorder="1"/>
    <xf numFmtId="0" fontId="127" fillId="9" borderId="125" xfId="14" applyFont="1" applyFill="1" applyBorder="1"/>
    <xf numFmtId="0" fontId="127" fillId="9" borderId="0" xfId="14" applyFont="1" applyFill="1"/>
    <xf numFmtId="0" fontId="127" fillId="9" borderId="98" xfId="14" applyFont="1" applyFill="1" applyBorder="1"/>
    <xf numFmtId="0" fontId="127" fillId="0" borderId="144" xfId="14" applyFont="1" applyBorder="1" applyAlignment="1">
      <alignment horizontal="center" vertical="center"/>
    </xf>
    <xf numFmtId="0" fontId="127" fillId="0" borderId="96" xfId="14" applyFont="1" applyBorder="1" applyAlignment="1">
      <alignment horizontal="center" vertical="center"/>
    </xf>
    <xf numFmtId="0" fontId="127" fillId="0" borderId="126" xfId="14" applyFont="1" applyBorder="1" applyAlignment="1">
      <alignment horizontal="center" vertical="center"/>
    </xf>
    <xf numFmtId="0" fontId="127" fillId="0" borderId="97" xfId="14" applyFont="1" applyBorder="1" applyAlignment="1">
      <alignment horizontal="center" vertical="center"/>
    </xf>
    <xf numFmtId="0" fontId="127" fillId="11" borderId="144" xfId="14" applyFont="1" applyFill="1" applyBorder="1" applyAlignment="1">
      <alignment horizontal="center" vertical="center" wrapText="1"/>
    </xf>
    <xf numFmtId="0" fontId="127" fillId="11" borderId="96" xfId="14" applyFont="1" applyFill="1" applyBorder="1" applyAlignment="1">
      <alignment horizontal="center" vertical="center" wrapText="1"/>
    </xf>
    <xf numFmtId="0" fontId="127" fillId="11" borderId="126" xfId="14" applyFont="1" applyFill="1" applyBorder="1" applyAlignment="1">
      <alignment horizontal="center" vertical="center" wrapText="1"/>
    </xf>
    <xf numFmtId="0" fontId="127" fillId="11" borderId="97" xfId="14" applyFont="1" applyFill="1" applyBorder="1" applyAlignment="1">
      <alignment horizontal="center" vertical="center" wrapText="1"/>
    </xf>
    <xf numFmtId="0" fontId="126" fillId="9" borderId="0" xfId="14" applyFont="1" applyFill="1"/>
    <xf numFmtId="0" fontId="126" fillId="9" borderId="98" xfId="14" applyFont="1" applyFill="1" applyBorder="1"/>
    <xf numFmtId="0" fontId="124" fillId="9" borderId="0" xfId="0" applyFont="1" applyFill="1" applyAlignment="1">
      <alignment wrapText="1"/>
    </xf>
    <xf numFmtId="0" fontId="124" fillId="9" borderId="98" xfId="0" applyFont="1" applyFill="1" applyBorder="1" applyAlignment="1">
      <alignment wrapText="1"/>
    </xf>
    <xf numFmtId="0" fontId="126" fillId="9" borderId="99" xfId="14" applyFont="1" applyFill="1" applyBorder="1" applyAlignment="1">
      <alignment wrapText="1"/>
    </xf>
    <xf numFmtId="0" fontId="126" fillId="9" borderId="97" xfId="14" applyFont="1" applyFill="1" applyBorder="1" applyAlignment="1">
      <alignment wrapText="1"/>
    </xf>
    <xf numFmtId="0" fontId="126" fillId="0" borderId="0" xfId="14" applyFont="1" applyAlignment="1">
      <alignment horizontal="left" wrapText="1"/>
    </xf>
    <xf numFmtId="0" fontId="126" fillId="0" borderId="98" xfId="14" applyFont="1" applyBorder="1" applyAlignment="1">
      <alignment horizontal="left" wrapText="1"/>
    </xf>
    <xf numFmtId="0" fontId="106" fillId="8" borderId="133" xfId="16" applyFont="1" applyFill="1" applyBorder="1" applyAlignment="1">
      <alignment horizontal="right"/>
    </xf>
    <xf numFmtId="0" fontId="106" fillId="8" borderId="148" xfId="16" applyFont="1" applyFill="1" applyBorder="1" applyAlignment="1">
      <alignment horizontal="right"/>
    </xf>
    <xf numFmtId="0" fontId="109" fillId="7" borderId="136" xfId="16" applyFont="1" applyFill="1" applyBorder="1" applyAlignment="1">
      <alignment horizontal="left" wrapText="1"/>
    </xf>
    <xf numFmtId="0" fontId="109" fillId="7" borderId="108" xfId="16" applyFont="1" applyFill="1" applyBorder="1" applyAlignment="1">
      <alignment horizontal="left" wrapText="1"/>
    </xf>
    <xf numFmtId="3" fontId="34" fillId="7" borderId="0" xfId="16" applyNumberFormat="1" applyFont="1" applyFill="1" applyAlignment="1">
      <alignment horizontal="center"/>
    </xf>
    <xf numFmtId="0" fontId="50" fillId="7" borderId="0" xfId="16" applyFont="1" applyFill="1" applyAlignment="1">
      <alignment horizontal="center"/>
    </xf>
    <xf numFmtId="3" fontId="105" fillId="7" borderId="0" xfId="16" applyNumberFormat="1" applyFont="1" applyFill="1" applyAlignment="1" applyProtection="1">
      <alignment horizontal="center"/>
      <protection locked="0"/>
    </xf>
    <xf numFmtId="0" fontId="106" fillId="8" borderId="128" xfId="16" applyFont="1" applyFill="1" applyBorder="1" applyAlignment="1">
      <alignment horizontal="right"/>
    </xf>
    <xf numFmtId="0" fontId="106" fillId="8" borderId="150" xfId="16" applyFont="1" applyFill="1" applyBorder="1" applyAlignment="1">
      <alignment horizontal="right"/>
    </xf>
    <xf numFmtId="0" fontId="106" fillId="8" borderId="151" xfId="16" applyFont="1" applyFill="1" applyBorder="1" applyAlignment="1">
      <alignment horizontal="right"/>
    </xf>
    <xf numFmtId="0" fontId="106" fillId="8" borderId="137" xfId="16" applyFont="1" applyFill="1" applyBorder="1" applyAlignment="1">
      <alignment horizontal="right"/>
    </xf>
    <xf numFmtId="0" fontId="41" fillId="9" borderId="95" xfId="0" applyFont="1" applyFill="1" applyBorder="1" applyAlignment="1" applyProtection="1">
      <alignment horizontal="center"/>
      <protection locked="0"/>
    </xf>
    <xf numFmtId="0" fontId="41" fillId="9" borderId="127" xfId="0" applyFont="1" applyFill="1" applyBorder="1" applyAlignment="1" applyProtection="1">
      <alignment horizontal="center"/>
      <protection locked="0"/>
    </xf>
    <xf numFmtId="0" fontId="106" fillId="8" borderId="151" xfId="17" applyFont="1" applyFill="1" applyBorder="1" applyAlignment="1">
      <alignment horizontal="right"/>
    </xf>
    <xf numFmtId="0" fontId="106" fillId="8" borderId="137" xfId="17" applyFont="1" applyFill="1" applyBorder="1" applyAlignment="1">
      <alignment horizontal="right"/>
    </xf>
    <xf numFmtId="0" fontId="106" fillId="8" borderId="133" xfId="17" applyFont="1" applyFill="1" applyBorder="1" applyAlignment="1">
      <alignment horizontal="right"/>
    </xf>
    <xf numFmtId="0" fontId="106" fillId="8" borderId="148" xfId="17" applyFont="1" applyFill="1" applyBorder="1" applyAlignment="1">
      <alignment horizontal="right"/>
    </xf>
    <xf numFmtId="0" fontId="109" fillId="7" borderId="136" xfId="17" applyFont="1" applyFill="1" applyBorder="1" applyAlignment="1">
      <alignment horizontal="left" wrapText="1"/>
    </xf>
    <xf numFmtId="0" fontId="109" fillId="7" borderId="108" xfId="17" applyFont="1" applyFill="1" applyBorder="1" applyAlignment="1">
      <alignment horizontal="left" wrapText="1"/>
    </xf>
    <xf numFmtId="3" fontId="34" fillId="7" borderId="0" xfId="17" applyNumberFormat="1" applyFont="1" applyFill="1" applyAlignment="1">
      <alignment horizontal="center"/>
    </xf>
    <xf numFmtId="0" fontId="50" fillId="7" borderId="0" xfId="17" applyFont="1" applyFill="1" applyAlignment="1">
      <alignment horizontal="center"/>
    </xf>
    <xf numFmtId="0" fontId="106" fillId="8" borderId="128" xfId="17" applyFont="1" applyFill="1" applyBorder="1" applyAlignment="1">
      <alignment horizontal="right"/>
    </xf>
    <xf numFmtId="0" fontId="106" fillId="8" borderId="150" xfId="17" applyFont="1" applyFill="1" applyBorder="1" applyAlignment="1">
      <alignment horizontal="right"/>
    </xf>
    <xf numFmtId="3" fontId="105" fillId="7" borderId="0" xfId="17" applyNumberFormat="1" applyFont="1" applyFill="1" applyAlignment="1">
      <alignment horizontal="center"/>
    </xf>
    <xf numFmtId="3" fontId="116" fillId="7" borderId="0" xfId="17" applyNumberFormat="1" applyFont="1" applyFill="1" applyAlignment="1">
      <alignment horizontal="center"/>
    </xf>
    <xf numFmtId="3" fontId="117" fillId="7" borderId="0" xfId="17" applyNumberFormat="1" applyFont="1" applyFill="1" applyAlignment="1">
      <alignment horizontal="center"/>
    </xf>
    <xf numFmtId="0" fontId="55" fillId="3" borderId="0" xfId="0" quotePrefix="1" applyFont="1" applyFill="1" applyAlignment="1">
      <alignment horizontal="center" vertical="center" textRotation="180"/>
    </xf>
    <xf numFmtId="0" fontId="42" fillId="3" borderId="0" xfId="0" applyFont="1" applyFill="1" applyAlignment="1">
      <alignment horizontal="center" vertical="center" textRotation="180"/>
    </xf>
    <xf numFmtId="0" fontId="79" fillId="3" borderId="0" xfId="0" applyFont="1" applyFill="1" applyAlignment="1">
      <alignment horizontal="center" vertical="center"/>
    </xf>
    <xf numFmtId="0" fontId="53" fillId="3" borderId="0" xfId="0" applyFont="1" applyFill="1" applyAlignment="1">
      <alignment horizontal="center" vertical="center"/>
    </xf>
  </cellXfs>
  <cellStyles count="22">
    <cellStyle name="Comma" xfId="20" builtinId="3"/>
    <cellStyle name="Comma 2" xfId="10" xr:uid="{A093A2E6-86E9-416F-BE66-43CE3E1D554B}"/>
    <cellStyle name="Comma 3" xfId="15" xr:uid="{07D7B971-3EF3-4719-805C-46793B24FF20}"/>
    <cellStyle name="Comma 3 2" xfId="18" xr:uid="{FBF57923-20C2-4B7E-9547-BCD4C7972874}"/>
    <cellStyle name="Currency 2" xfId="11" xr:uid="{BACCB7F2-D868-413E-86D2-2EBF7E92CEE6}"/>
    <cellStyle name="Hyperlink" xfId="6" builtinId="8"/>
    <cellStyle name="Hyperlink 2" xfId="9" xr:uid="{007CC013-DAD8-408A-A5F8-E2F649A3556E}"/>
    <cellStyle name="Normal" xfId="0" builtinId="0"/>
    <cellStyle name="Normal 2" xfId="1" xr:uid="{00000000-0005-0000-0000-000001000000}"/>
    <cellStyle name="Normal 2 2" xfId="3" xr:uid="{00000000-0005-0000-0000-000002000000}"/>
    <cellStyle name="Normal 2 3" xfId="8" xr:uid="{C4946D1F-5DD7-4279-A273-1C82ED8791D7}"/>
    <cellStyle name="Normal 3" xfId="2" xr:uid="{00000000-0005-0000-0000-000003000000}"/>
    <cellStyle name="Normal 3 2" xfId="4" xr:uid="{00000000-0005-0000-0000-000004000000}"/>
    <cellStyle name="Normal 3 3" xfId="5" xr:uid="{00000000-0005-0000-0000-000005000000}"/>
    <cellStyle name="Normal 4" xfId="7" xr:uid="{50116F2E-48E9-4F57-B1DA-98CA71824577}"/>
    <cellStyle name="Normal 5" xfId="12" xr:uid="{F373DAA8-80BC-4EB4-92EC-59A77B024EF7}"/>
    <cellStyle name="Normal 6" xfId="13" xr:uid="{7AAD15D6-0ED3-4ED9-A0EC-E32FBC8ACF54}"/>
    <cellStyle name="Normal 7" xfId="14" xr:uid="{C84A6394-85DC-4014-A4EA-31302CC56A36}"/>
    <cellStyle name="Normal 7 2" xfId="17" xr:uid="{ECD7B865-2473-4076-9E6D-A390AD499317}"/>
    <cellStyle name="Normal 8" xfId="16" xr:uid="{BA3EFD30-5335-423A-9361-C91C6668A75D}"/>
    <cellStyle name="Normal_EntityInfo" xfId="21" xr:uid="{409708B1-2779-4B6E-A21B-1FF449B4A846}"/>
    <cellStyle name="Normal_EntityInfo_1" xfId="19" xr:uid="{4621D535-3026-4DB5-B7EE-F9EE7BF5FF9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64</xdr:row>
      <xdr:rowOff>9525</xdr:rowOff>
    </xdr:from>
    <xdr:to>
      <xdr:col>11</xdr:col>
      <xdr:colOff>57150</xdr:colOff>
      <xdr:row>64</xdr:row>
      <xdr:rowOff>66675</xdr:rowOff>
    </xdr:to>
    <xdr:sp macro="" textlink="">
      <xdr:nvSpPr>
        <xdr:cNvPr id="2" name="Rectangle 1">
          <a:extLst>
            <a:ext uri="{FF2B5EF4-FFF2-40B4-BE49-F238E27FC236}">
              <a16:creationId xmlns:a16="http://schemas.microsoft.com/office/drawing/2014/main" id="{79E52730-97B9-4204-994A-0BF150161F03}"/>
            </a:ext>
          </a:extLst>
        </xdr:cNvPr>
        <xdr:cNvSpPr>
          <a:spLocks noChangeArrowheads="1"/>
        </xdr:cNvSpPr>
      </xdr:nvSpPr>
      <xdr:spPr bwMode="auto">
        <a:xfrm>
          <a:off x="800100" y="15763875"/>
          <a:ext cx="7639050" cy="57150"/>
        </a:xfrm>
        <a:prstGeom prst="rect">
          <a:avLst/>
        </a:prstGeom>
        <a:solidFill>
          <a:srgbClr val="000000"/>
        </a:solidFill>
        <a:ln w="0">
          <a:noFill/>
          <a:miter lim="800000"/>
          <a:headEnd/>
          <a:tailEnd/>
        </a:ln>
      </xdr:spPr>
    </xdr:sp>
    <xdr:clientData/>
  </xdr:twoCellAnchor>
  <xdr:twoCellAnchor editAs="oneCell">
    <xdr:from>
      <xdr:col>0</xdr:col>
      <xdr:colOff>495300</xdr:colOff>
      <xdr:row>0</xdr:row>
      <xdr:rowOff>200025</xdr:rowOff>
    </xdr:from>
    <xdr:to>
      <xdr:col>2</xdr:col>
      <xdr:colOff>428625</xdr:colOff>
      <xdr:row>6</xdr:row>
      <xdr:rowOff>161925</xdr:rowOff>
    </xdr:to>
    <xdr:pic>
      <xdr:nvPicPr>
        <xdr:cNvPr id="3" name="Picture 2">
          <a:extLst>
            <a:ext uri="{FF2B5EF4-FFF2-40B4-BE49-F238E27FC236}">
              <a16:creationId xmlns:a16="http://schemas.microsoft.com/office/drawing/2014/main" id="{A923469E-C5A7-4046-82D0-278AE0E132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200025"/>
          <a:ext cx="1457325" cy="1438275"/>
        </a:xfrm>
        <a:prstGeom prst="rect">
          <a:avLst/>
        </a:prstGeom>
      </xdr:spPr>
    </xdr:pic>
    <xdr:clientData/>
  </xdr:twoCellAnchor>
  <xdr:twoCellAnchor editAs="oneCell">
    <xdr:from>
      <xdr:col>2</xdr:col>
      <xdr:colOff>200024</xdr:colOff>
      <xdr:row>27</xdr:row>
      <xdr:rowOff>123825</xdr:rowOff>
    </xdr:from>
    <xdr:to>
      <xdr:col>2</xdr:col>
      <xdr:colOff>2647949</xdr:colOff>
      <xdr:row>39</xdr:row>
      <xdr:rowOff>161925</xdr:rowOff>
    </xdr:to>
    <xdr:pic>
      <xdr:nvPicPr>
        <xdr:cNvPr id="4" name="Picture 3">
          <a:extLst>
            <a:ext uri="{FF2B5EF4-FFF2-40B4-BE49-F238E27FC236}">
              <a16:creationId xmlns:a16="http://schemas.microsoft.com/office/drawing/2014/main" id="{84B9A31B-A5DF-40A5-BA23-10591A535C9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4024" y="7867650"/>
          <a:ext cx="2447925" cy="23526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64</xdr:row>
      <xdr:rowOff>9525</xdr:rowOff>
    </xdr:from>
    <xdr:to>
      <xdr:col>11</xdr:col>
      <xdr:colOff>57150</xdr:colOff>
      <xdr:row>64</xdr:row>
      <xdr:rowOff>66675</xdr:rowOff>
    </xdr:to>
    <xdr:sp macro="" textlink="">
      <xdr:nvSpPr>
        <xdr:cNvPr id="1247" name="Rectangle 1">
          <a:extLst>
            <a:ext uri="{FF2B5EF4-FFF2-40B4-BE49-F238E27FC236}">
              <a16:creationId xmlns:a16="http://schemas.microsoft.com/office/drawing/2014/main" id="{00000000-0008-0000-0200-0000DF040000}"/>
            </a:ext>
          </a:extLst>
        </xdr:cNvPr>
        <xdr:cNvSpPr>
          <a:spLocks noChangeArrowheads="1"/>
        </xdr:cNvSpPr>
      </xdr:nvSpPr>
      <xdr:spPr bwMode="auto">
        <a:xfrm>
          <a:off x="800100" y="15878175"/>
          <a:ext cx="7639050" cy="57150"/>
        </a:xfrm>
        <a:prstGeom prst="rect">
          <a:avLst/>
        </a:prstGeom>
        <a:solidFill>
          <a:srgbClr val="000000"/>
        </a:solidFill>
        <a:ln w="0">
          <a:noFill/>
          <a:miter lim="800000"/>
          <a:headEnd/>
          <a:tailEnd/>
        </a:ln>
      </xdr:spPr>
    </xdr:sp>
    <xdr:clientData/>
  </xdr:twoCellAnchor>
  <xdr:twoCellAnchor editAs="oneCell">
    <xdr:from>
      <xdr:col>0</xdr:col>
      <xdr:colOff>495300</xdr:colOff>
      <xdr:row>0</xdr:row>
      <xdr:rowOff>200025</xdr:rowOff>
    </xdr:from>
    <xdr:to>
      <xdr:col>2</xdr:col>
      <xdr:colOff>438150</xdr:colOff>
      <xdr:row>6</xdr:row>
      <xdr:rowOff>171450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200025"/>
          <a:ext cx="1457325" cy="1438275"/>
        </a:xfrm>
        <a:prstGeom prst="rect">
          <a:avLst/>
        </a:prstGeom>
      </xdr:spPr>
    </xdr:pic>
    <xdr:clientData/>
  </xdr:twoCellAnchor>
  <xdr:twoCellAnchor editAs="oneCell">
    <xdr:from>
      <xdr:col>4</xdr:col>
      <xdr:colOff>352424</xdr:colOff>
      <xdr:row>27</xdr:row>
      <xdr:rowOff>85725</xdr:rowOff>
    </xdr:from>
    <xdr:to>
      <xdr:col>7</xdr:col>
      <xdr:colOff>518159</xdr:colOff>
      <xdr:row>39</xdr:row>
      <xdr:rowOff>133350</xdr:rowOff>
    </xdr:to>
    <xdr:pic>
      <xdr:nvPicPr>
        <xdr:cNvPr id="8" name="Picture 7">
          <a:extLst>
            <a:ext uri="{FF2B5EF4-FFF2-40B4-BE49-F238E27FC236}">
              <a16:creationId xmlns:a16="http://schemas.microsoft.com/office/drawing/2014/main" id="{90303A70-E63F-4FFD-AB80-B60AEBBDB4F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00424" y="7781925"/>
          <a:ext cx="2447925" cy="23526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tlgsb.my.site.com/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doa.mt.gov/SFSD/lgsb/"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https://doa.mt.gov/SFSD/lgsb/"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http://svc.mt.gov/dor/property/cov" TargetMode="Externa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5488-7B60-42D5-883B-64CD10C0E0E4}">
  <sheetPr>
    <tabColor rgb="FF92D050"/>
  </sheetPr>
  <dimension ref="A1:F114"/>
  <sheetViews>
    <sheetView tabSelected="1" zoomScaleNormal="100" workbookViewId="0"/>
  </sheetViews>
  <sheetFormatPr defaultColWidth="8.90625" defaultRowHeight="15.6" x14ac:dyDescent="0.3"/>
  <cols>
    <col min="1" max="1" width="2.36328125" style="881" customWidth="1"/>
    <col min="2" max="2" width="4.36328125" style="1150" customWidth="1"/>
    <col min="3" max="3" width="4.54296875" style="1150" customWidth="1"/>
    <col min="4" max="4" width="4.453125" style="1150" customWidth="1"/>
    <col min="5" max="5" width="57.54296875" style="1150" customWidth="1"/>
    <col min="6" max="6" width="2.453125" style="881" customWidth="1"/>
    <col min="7" max="16384" width="8.90625" style="881"/>
  </cols>
  <sheetData>
    <row r="1" spans="1:6" ht="16.2" thickBot="1" x14ac:dyDescent="0.35">
      <c r="A1" s="1137"/>
      <c r="B1" s="1138"/>
      <c r="C1" s="1138"/>
      <c r="D1" s="1138"/>
      <c r="E1" s="1138"/>
      <c r="F1" s="1137"/>
    </row>
    <row r="2" spans="1:6" ht="18.600000000000001" thickBot="1" x14ac:dyDescent="0.4">
      <c r="A2" s="1137"/>
      <c r="B2" s="1243" t="s">
        <v>647</v>
      </c>
      <c r="C2" s="1244"/>
      <c r="D2" s="1244"/>
      <c r="E2" s="1245"/>
      <c r="F2" s="1137"/>
    </row>
    <row r="3" spans="1:6" ht="16.2" thickBot="1" x14ac:dyDescent="0.35">
      <c r="A3" s="1137"/>
      <c r="B3" s="1138"/>
      <c r="C3" s="1138"/>
      <c r="D3" s="1138"/>
      <c r="E3" s="1138"/>
      <c r="F3" s="1137"/>
    </row>
    <row r="4" spans="1:6" x14ac:dyDescent="0.3">
      <c r="A4" s="1137"/>
      <c r="B4" s="1224" t="s">
        <v>1032</v>
      </c>
      <c r="C4" s="1225"/>
      <c r="D4" s="1225"/>
      <c r="E4" s="1226"/>
      <c r="F4" s="1137"/>
    </row>
    <row r="5" spans="1:6" ht="36" customHeight="1" x14ac:dyDescent="0.3">
      <c r="A5" s="1137"/>
      <c r="B5" s="1139"/>
      <c r="C5" s="1246" t="s">
        <v>1756</v>
      </c>
      <c r="D5" s="1246"/>
      <c r="E5" s="1247"/>
      <c r="F5" s="1137"/>
    </row>
    <row r="6" spans="1:6" ht="16.2" thickBot="1" x14ac:dyDescent="0.35">
      <c r="A6" s="1137"/>
      <c r="B6" s="1140"/>
      <c r="C6" s="1141"/>
      <c r="D6" s="1248" t="s">
        <v>1753</v>
      </c>
      <c r="E6" s="1249"/>
      <c r="F6" s="1137"/>
    </row>
    <row r="7" spans="1:6" ht="16.2" thickBot="1" x14ac:dyDescent="0.35">
      <c r="A7" s="1137"/>
      <c r="B7" s="1138"/>
      <c r="C7" s="1138"/>
      <c r="D7" s="1138"/>
      <c r="E7" s="1138"/>
      <c r="F7" s="1137"/>
    </row>
    <row r="8" spans="1:6" x14ac:dyDescent="0.3">
      <c r="A8" s="1137"/>
      <c r="B8" s="1250" t="s">
        <v>1754</v>
      </c>
      <c r="C8" s="1251"/>
      <c r="D8" s="1251"/>
      <c r="E8" s="1252"/>
      <c r="F8" s="1137"/>
    </row>
    <row r="9" spans="1:6" ht="16.2" thickBot="1" x14ac:dyDescent="0.35">
      <c r="A9" s="1137"/>
      <c r="B9" s="1253" t="s">
        <v>1868</v>
      </c>
      <c r="C9" s="1254"/>
      <c r="D9" s="1254"/>
      <c r="E9" s="1255"/>
      <c r="F9" s="1137"/>
    </row>
    <row r="10" spans="1:6" ht="16.8" thickTop="1" thickBot="1" x14ac:dyDescent="0.35">
      <c r="A10" s="1137"/>
      <c r="B10" s="1142"/>
      <c r="C10" s="1256" t="s">
        <v>1048</v>
      </c>
      <c r="D10" s="1257"/>
      <c r="E10" s="1258"/>
      <c r="F10" s="1137"/>
    </row>
    <row r="11" spans="1:6" ht="16.8" thickTop="1" thickBot="1" x14ac:dyDescent="0.35">
      <c r="A11" s="1137"/>
      <c r="B11" s="1143"/>
      <c r="C11" s="1144" t="s">
        <v>1755</v>
      </c>
      <c r="D11" s="1144"/>
      <c r="E11" s="1145"/>
      <c r="F11" s="1137"/>
    </row>
    <row r="12" spans="1:6" ht="16.8" thickTop="1" thickBot="1" x14ac:dyDescent="0.35">
      <c r="A12" s="1137"/>
      <c r="B12" s="1143"/>
      <c r="C12" s="1259" t="s">
        <v>1744</v>
      </c>
      <c r="D12" s="1260"/>
      <c r="E12" s="1261"/>
      <c r="F12" s="1137"/>
    </row>
    <row r="13" spans="1:6" ht="7.2" customHeight="1" thickTop="1" thickBot="1" x14ac:dyDescent="0.35">
      <c r="A13" s="1137"/>
      <c r="B13" s="1146"/>
      <c r="C13" s="1147"/>
      <c r="D13" s="1147"/>
      <c r="E13" s="1148"/>
      <c r="F13" s="1137"/>
    </row>
    <row r="14" spans="1:6" ht="16.2" thickBot="1" x14ac:dyDescent="0.35">
      <c r="A14" s="1137"/>
      <c r="B14" s="1138"/>
      <c r="C14" s="1149"/>
      <c r="D14" s="1138"/>
      <c r="E14" s="1138"/>
      <c r="F14" s="1137"/>
    </row>
    <row r="15" spans="1:6" x14ac:dyDescent="0.3">
      <c r="A15" s="1137"/>
      <c r="B15" s="1224" t="s">
        <v>1033</v>
      </c>
      <c r="C15" s="1225"/>
      <c r="D15" s="1225"/>
      <c r="E15" s="1226"/>
      <c r="F15" s="1137"/>
    </row>
    <row r="16" spans="1:6" x14ac:dyDescent="0.3">
      <c r="A16" s="1137"/>
      <c r="B16" s="1139"/>
      <c r="C16" s="1222" t="s">
        <v>1034</v>
      </c>
      <c r="D16" s="1222"/>
      <c r="E16" s="1223"/>
      <c r="F16" s="1137"/>
    </row>
    <row r="17" spans="1:6" ht="83.4" customHeight="1" x14ac:dyDescent="0.3">
      <c r="A17" s="1137"/>
      <c r="B17" s="1139"/>
      <c r="C17" s="1152"/>
      <c r="D17" s="1222" t="s">
        <v>1035</v>
      </c>
      <c r="E17" s="1223"/>
      <c r="F17" s="1137"/>
    </row>
    <row r="18" spans="1:6" x14ac:dyDescent="0.3">
      <c r="A18" s="1137"/>
      <c r="B18" s="1139"/>
      <c r="C18" s="1222" t="s">
        <v>1036</v>
      </c>
      <c r="D18" s="1222"/>
      <c r="E18" s="1223"/>
      <c r="F18" s="1137"/>
    </row>
    <row r="19" spans="1:6" x14ac:dyDescent="0.3">
      <c r="A19" s="1137"/>
      <c r="B19" s="1139"/>
      <c r="D19" s="1222" t="s">
        <v>723</v>
      </c>
      <c r="E19" s="1223"/>
      <c r="F19" s="1137"/>
    </row>
    <row r="20" spans="1:6" x14ac:dyDescent="0.3">
      <c r="A20" s="1137"/>
      <c r="B20" s="1139"/>
      <c r="D20" s="1222" t="s">
        <v>1037</v>
      </c>
      <c r="E20" s="1223"/>
      <c r="F20" s="1137"/>
    </row>
    <row r="21" spans="1:6" x14ac:dyDescent="0.3">
      <c r="A21" s="1137"/>
      <c r="B21" s="1139"/>
      <c r="D21" s="1222" t="s">
        <v>1816</v>
      </c>
      <c r="E21" s="1223"/>
      <c r="F21" s="1137"/>
    </row>
    <row r="22" spans="1:6" ht="16.5" customHeight="1" x14ac:dyDescent="0.3">
      <c r="A22" s="1137"/>
      <c r="B22" s="1139"/>
      <c r="D22" s="1222" t="s">
        <v>1824</v>
      </c>
      <c r="E22" s="1223"/>
      <c r="F22" s="1137"/>
    </row>
    <row r="23" spans="1:6" ht="16.2" thickBot="1" x14ac:dyDescent="0.35">
      <c r="A23" s="1137"/>
      <c r="B23" s="1140"/>
      <c r="C23" s="1141"/>
      <c r="D23" s="1228" t="s">
        <v>1825</v>
      </c>
      <c r="E23" s="1229"/>
      <c r="F23" s="1137"/>
    </row>
    <row r="24" spans="1:6" ht="16.2" thickBot="1" x14ac:dyDescent="0.35">
      <c r="A24" s="1137"/>
      <c r="B24" s="1138"/>
      <c r="C24" s="1138"/>
      <c r="D24" s="1138"/>
      <c r="E24" s="1138"/>
      <c r="F24" s="1137"/>
    </row>
    <row r="25" spans="1:6" x14ac:dyDescent="0.3">
      <c r="A25" s="1137"/>
      <c r="B25" s="1224" t="s">
        <v>278</v>
      </c>
      <c r="C25" s="1225"/>
      <c r="D25" s="1225"/>
      <c r="E25" s="1226"/>
      <c r="F25" s="1137"/>
    </row>
    <row r="26" spans="1:6" ht="69.599999999999994" customHeight="1" x14ac:dyDescent="0.3">
      <c r="A26" s="1137"/>
      <c r="B26" s="1139"/>
      <c r="C26" s="1222" t="s">
        <v>1038</v>
      </c>
      <c r="D26" s="1222"/>
      <c r="E26" s="1223"/>
      <c r="F26" s="1137"/>
    </row>
    <row r="27" spans="1:6" ht="51.75" customHeight="1" x14ac:dyDescent="0.3">
      <c r="A27" s="1137"/>
      <c r="B27" s="1139"/>
      <c r="D27" s="1222" t="s">
        <v>1039</v>
      </c>
      <c r="E27" s="1223"/>
      <c r="F27" s="1137"/>
    </row>
    <row r="28" spans="1:6" ht="51" customHeight="1" thickBot="1" x14ac:dyDescent="0.35">
      <c r="A28" s="1137"/>
      <c r="B28" s="1140"/>
      <c r="C28" s="1141"/>
      <c r="D28" s="1273" t="s">
        <v>1382</v>
      </c>
      <c r="E28" s="1274"/>
      <c r="F28" s="1137"/>
    </row>
    <row r="29" spans="1:6" ht="16.2" thickBot="1" x14ac:dyDescent="0.35">
      <c r="A29" s="1137"/>
      <c r="B29" s="1138"/>
      <c r="C29" s="1138"/>
      <c r="D29" s="1138"/>
      <c r="E29" s="1138"/>
      <c r="F29" s="1137"/>
    </row>
    <row r="30" spans="1:6" x14ac:dyDescent="0.3">
      <c r="A30" s="1137"/>
      <c r="B30" s="1224" t="s">
        <v>302</v>
      </c>
      <c r="C30" s="1225"/>
      <c r="D30" s="1225"/>
      <c r="E30" s="1226"/>
      <c r="F30" s="1137"/>
    </row>
    <row r="31" spans="1:6" ht="32.25" customHeight="1" x14ac:dyDescent="0.3">
      <c r="A31" s="1137"/>
      <c r="B31" s="1139"/>
      <c r="C31" s="1222" t="s">
        <v>1040</v>
      </c>
      <c r="D31" s="1222"/>
      <c r="E31" s="1223"/>
      <c r="F31" s="1137"/>
    </row>
    <row r="32" spans="1:6" x14ac:dyDescent="0.3">
      <c r="A32" s="1137"/>
      <c r="B32" s="1139"/>
      <c r="D32" s="1222" t="s">
        <v>1041</v>
      </c>
      <c r="E32" s="1223"/>
      <c r="F32" s="1137"/>
    </row>
    <row r="33" spans="1:6" ht="33.6" customHeight="1" x14ac:dyDescent="0.3">
      <c r="A33" s="1137"/>
      <c r="B33" s="1139"/>
      <c r="D33" s="1222" t="s">
        <v>1042</v>
      </c>
      <c r="E33" s="1223"/>
      <c r="F33" s="1137"/>
    </row>
    <row r="34" spans="1:6" ht="19.95" customHeight="1" x14ac:dyDescent="0.3">
      <c r="A34" s="1137"/>
      <c r="B34" s="1139"/>
      <c r="C34" s="1222" t="s">
        <v>1043</v>
      </c>
      <c r="D34" s="1222"/>
      <c r="E34" s="1223"/>
      <c r="F34" s="1137"/>
    </row>
    <row r="35" spans="1:6" ht="33.75" customHeight="1" x14ac:dyDescent="0.3">
      <c r="A35" s="1137"/>
      <c r="B35" s="1139"/>
      <c r="C35" s="1222" t="s">
        <v>1383</v>
      </c>
      <c r="D35" s="1222"/>
      <c r="E35" s="1223"/>
      <c r="F35" s="1137"/>
    </row>
    <row r="36" spans="1:6" ht="31.5" customHeight="1" thickBot="1" x14ac:dyDescent="0.35">
      <c r="A36" s="1137"/>
      <c r="B36" s="1140"/>
      <c r="C36" s="1266" t="s">
        <v>1059</v>
      </c>
      <c r="D36" s="1266"/>
      <c r="E36" s="1267"/>
      <c r="F36" s="1137"/>
    </row>
    <row r="37" spans="1:6" ht="16.2" thickBot="1" x14ac:dyDescent="0.35">
      <c r="A37" s="1137"/>
      <c r="B37" s="1138"/>
      <c r="C37" s="1138"/>
      <c r="D37" s="1138"/>
      <c r="E37" s="1138"/>
      <c r="F37" s="1137"/>
    </row>
    <row r="38" spans="1:6" x14ac:dyDescent="0.3">
      <c r="A38" s="1137"/>
      <c r="B38" s="1224" t="s">
        <v>1044</v>
      </c>
      <c r="C38" s="1225"/>
      <c r="D38" s="1225"/>
      <c r="E38" s="1226"/>
      <c r="F38" s="1137"/>
    </row>
    <row r="39" spans="1:6" ht="36.75" customHeight="1" x14ac:dyDescent="0.3">
      <c r="A39" s="1137"/>
      <c r="B39" s="1139"/>
      <c r="C39" s="1222" t="s">
        <v>1045</v>
      </c>
      <c r="D39" s="1222"/>
      <c r="E39" s="1223"/>
      <c r="F39" s="1137"/>
    </row>
    <row r="40" spans="1:6" ht="52.2" customHeight="1" x14ac:dyDescent="0.3">
      <c r="A40" s="1137"/>
      <c r="B40" s="1139"/>
      <c r="C40" s="1222" t="s">
        <v>1387</v>
      </c>
      <c r="D40" s="1222"/>
      <c r="E40" s="1223"/>
      <c r="F40" s="1137"/>
    </row>
    <row r="41" spans="1:6" ht="31.5" customHeight="1" x14ac:dyDescent="0.3">
      <c r="A41" s="1137"/>
      <c r="B41" s="1139"/>
      <c r="C41" s="1236" t="s">
        <v>1046</v>
      </c>
      <c r="D41" s="1236"/>
      <c r="E41" s="1237"/>
      <c r="F41" s="1137"/>
    </row>
    <row r="42" spans="1:6" ht="31.5" customHeight="1" thickBot="1" x14ac:dyDescent="0.35">
      <c r="A42" s="1137"/>
      <c r="B42" s="1140"/>
      <c r="C42" s="1227" t="s">
        <v>1047</v>
      </c>
      <c r="D42" s="1227"/>
      <c r="E42" s="1262"/>
      <c r="F42" s="1137"/>
    </row>
    <row r="43" spans="1:6" x14ac:dyDescent="0.3">
      <c r="A43" s="1137"/>
      <c r="B43" s="1138"/>
      <c r="C43" s="1138"/>
      <c r="D43" s="1138"/>
      <c r="E43" s="1138"/>
      <c r="F43" s="1137"/>
    </row>
    <row r="44" spans="1:6" ht="16.2" thickBot="1" x14ac:dyDescent="0.35">
      <c r="A44" s="1153"/>
      <c r="B44" s="1154"/>
      <c r="C44" s="1154"/>
      <c r="D44" s="1154"/>
      <c r="E44" s="1154"/>
      <c r="F44" s="1153"/>
    </row>
    <row r="45" spans="1:6" x14ac:dyDescent="0.3">
      <c r="A45" s="1153"/>
      <c r="B45" s="1224" t="s">
        <v>1048</v>
      </c>
      <c r="C45" s="1225"/>
      <c r="D45" s="1225"/>
      <c r="E45" s="1226"/>
      <c r="F45" s="1153"/>
    </row>
    <row r="46" spans="1:6" x14ac:dyDescent="0.3">
      <c r="A46" s="1153"/>
      <c r="B46" s="1155"/>
      <c r="C46" s="1233" t="s">
        <v>1380</v>
      </c>
      <c r="D46" s="1233"/>
      <c r="E46" s="1234"/>
      <c r="F46" s="1153"/>
    </row>
    <row r="47" spans="1:6" x14ac:dyDescent="0.3">
      <c r="A47" s="1153"/>
      <c r="B47" s="1139"/>
      <c r="C47" s="1222" t="s">
        <v>1049</v>
      </c>
      <c r="D47" s="1222"/>
      <c r="E47" s="1223"/>
      <c r="F47" s="1153"/>
    </row>
    <row r="48" spans="1:6" ht="15.75" customHeight="1" x14ac:dyDescent="0.3">
      <c r="A48" s="1153"/>
      <c r="B48" s="1139"/>
      <c r="C48" s="1222" t="s">
        <v>1050</v>
      </c>
      <c r="D48" s="1222"/>
      <c r="E48" s="1223"/>
      <c r="F48" s="1153"/>
    </row>
    <row r="49" spans="1:6" ht="31.5" customHeight="1" x14ac:dyDescent="0.3">
      <c r="A49" s="1153"/>
      <c r="B49" s="1139"/>
      <c r="C49" s="1240" t="s">
        <v>1869</v>
      </c>
      <c r="D49" s="1241"/>
      <c r="E49" s="1242"/>
      <c r="F49" s="1153"/>
    </row>
    <row r="50" spans="1:6" ht="33.6" customHeight="1" x14ac:dyDescent="0.3">
      <c r="A50" s="1153"/>
      <c r="B50" s="1139"/>
      <c r="C50" s="1236" t="s">
        <v>1384</v>
      </c>
      <c r="D50" s="1236"/>
      <c r="E50" s="1237"/>
      <c r="F50" s="1153"/>
    </row>
    <row r="51" spans="1:6" ht="34.200000000000003" customHeight="1" x14ac:dyDescent="0.3">
      <c r="A51" s="1153"/>
      <c r="B51" s="1139"/>
      <c r="C51" s="1156"/>
      <c r="D51" s="1236" t="s">
        <v>1774</v>
      </c>
      <c r="E51" s="1237"/>
      <c r="F51" s="1153"/>
    </row>
    <row r="52" spans="1:6" ht="32.4" customHeight="1" x14ac:dyDescent="0.3">
      <c r="A52" s="1153"/>
      <c r="B52" s="1139"/>
      <c r="C52" s="1156"/>
      <c r="D52" s="1238" t="s">
        <v>1817</v>
      </c>
      <c r="E52" s="1239"/>
      <c r="F52" s="1153"/>
    </row>
    <row r="53" spans="1:6" ht="15.6" customHeight="1" thickBot="1" x14ac:dyDescent="0.35">
      <c r="A53" s="1153"/>
      <c r="B53" s="1140"/>
      <c r="C53" s="1227" t="s">
        <v>1743</v>
      </c>
      <c r="D53" s="1228"/>
      <c r="E53" s="1229"/>
      <c r="F53" s="1153"/>
    </row>
    <row r="54" spans="1:6" x14ac:dyDescent="0.3">
      <c r="A54" s="1153"/>
      <c r="B54" s="1154"/>
      <c r="C54" s="1154"/>
      <c r="D54" s="1154"/>
      <c r="E54" s="1154"/>
      <c r="F54" s="1153"/>
    </row>
    <row r="55" spans="1:6" ht="16.2" thickBot="1" x14ac:dyDescent="0.35">
      <c r="A55" s="1158"/>
      <c r="B55" s="1159"/>
      <c r="C55" s="1159"/>
      <c r="D55" s="1159"/>
      <c r="E55" s="1159"/>
      <c r="F55" s="1158"/>
    </row>
    <row r="56" spans="1:6" ht="17.399999999999999" customHeight="1" x14ac:dyDescent="0.3">
      <c r="A56" s="1158"/>
      <c r="B56" s="1224" t="s">
        <v>1744</v>
      </c>
      <c r="C56" s="1225"/>
      <c r="D56" s="1225"/>
      <c r="E56" s="1226"/>
      <c r="F56" s="1158"/>
    </row>
    <row r="57" spans="1:6" ht="33.6" customHeight="1" x14ac:dyDescent="0.3">
      <c r="A57" s="1158"/>
      <c r="B57" s="1139"/>
      <c r="C57" s="1222" t="s">
        <v>1734</v>
      </c>
      <c r="D57" s="1222"/>
      <c r="E57" s="1223"/>
      <c r="F57" s="1158"/>
    </row>
    <row r="58" spans="1:6" x14ac:dyDescent="0.3">
      <c r="A58" s="1158"/>
      <c r="B58" s="1139"/>
      <c r="D58" s="1222" t="s">
        <v>1051</v>
      </c>
      <c r="E58" s="1223"/>
      <c r="F58" s="1158"/>
    </row>
    <row r="59" spans="1:6" x14ac:dyDescent="0.3">
      <c r="A59" s="1158"/>
      <c r="B59" s="1139"/>
      <c r="D59" s="1222" t="s">
        <v>1385</v>
      </c>
      <c r="E59" s="1223"/>
      <c r="F59" s="1158"/>
    </row>
    <row r="60" spans="1:6" x14ac:dyDescent="0.3">
      <c r="A60" s="1158"/>
      <c r="B60" s="1139"/>
      <c r="E60" s="1151" t="s">
        <v>1052</v>
      </c>
      <c r="F60" s="1158"/>
    </row>
    <row r="61" spans="1:6" x14ac:dyDescent="0.3">
      <c r="A61" s="1158"/>
      <c r="B61" s="1139"/>
      <c r="E61" s="1151" t="s">
        <v>1053</v>
      </c>
      <c r="F61" s="1158"/>
    </row>
    <row r="62" spans="1:6" x14ac:dyDescent="0.3">
      <c r="A62" s="1158"/>
      <c r="B62" s="1139"/>
      <c r="E62" s="1151" t="s">
        <v>1054</v>
      </c>
      <c r="F62" s="1158"/>
    </row>
    <row r="63" spans="1:6" x14ac:dyDescent="0.3">
      <c r="A63" s="1158"/>
      <c r="B63" s="1139"/>
      <c r="E63" s="1160" t="s">
        <v>1055</v>
      </c>
      <c r="F63" s="1158"/>
    </row>
    <row r="64" spans="1:6" x14ac:dyDescent="0.3">
      <c r="A64" s="1158"/>
      <c r="B64" s="1139"/>
      <c r="E64" s="1160"/>
      <c r="F64" s="1158"/>
    </row>
    <row r="65" spans="1:6" ht="33.6" customHeight="1" x14ac:dyDescent="0.3">
      <c r="A65" s="1158"/>
      <c r="B65" s="1271" t="s">
        <v>1747</v>
      </c>
      <c r="C65" s="1240"/>
      <c r="D65" s="1240"/>
      <c r="E65" s="1272"/>
      <c r="F65" s="1158"/>
    </row>
    <row r="66" spans="1:6" x14ac:dyDescent="0.3">
      <c r="A66" s="1158"/>
      <c r="B66" s="1155"/>
      <c r="C66" s="1156"/>
      <c r="D66" s="1156"/>
      <c r="E66" s="1157"/>
      <c r="F66" s="1158"/>
    </row>
    <row r="67" spans="1:6" x14ac:dyDescent="0.3">
      <c r="A67" s="1158"/>
      <c r="B67" s="1161" t="s">
        <v>1748</v>
      </c>
      <c r="C67" s="1162"/>
      <c r="D67" s="1162"/>
      <c r="E67" s="1163"/>
      <c r="F67" s="1158"/>
    </row>
    <row r="68" spans="1:6" x14ac:dyDescent="0.3">
      <c r="A68" s="1158"/>
      <c r="B68" s="1139"/>
      <c r="C68" s="1222" t="s">
        <v>1056</v>
      </c>
      <c r="D68" s="1222"/>
      <c r="E68" s="1223"/>
      <c r="F68" s="1158"/>
    </row>
    <row r="69" spans="1:6" ht="15" customHeight="1" x14ac:dyDescent="0.3">
      <c r="A69" s="1158"/>
      <c r="B69" s="1139"/>
      <c r="D69" s="1223" t="s">
        <v>1057</v>
      </c>
      <c r="E69" s="1223"/>
      <c r="F69" s="1158"/>
    </row>
    <row r="70" spans="1:6" x14ac:dyDescent="0.3">
      <c r="A70" s="1158"/>
      <c r="B70" s="1139"/>
      <c r="D70" s="1235" t="s">
        <v>1746</v>
      </c>
      <c r="E70" s="1235"/>
      <c r="F70" s="1158"/>
    </row>
    <row r="71" spans="1:6" x14ac:dyDescent="0.3">
      <c r="A71" s="1158"/>
      <c r="B71" s="1270" t="s">
        <v>1745</v>
      </c>
      <c r="C71" s="1222"/>
      <c r="D71" s="1222"/>
      <c r="E71" s="1223"/>
      <c r="F71" s="1158"/>
    </row>
    <row r="72" spans="1:6" ht="15" customHeight="1" x14ac:dyDescent="0.3">
      <c r="A72" s="1158"/>
      <c r="B72" s="1139"/>
      <c r="C72" s="1222" t="s">
        <v>1818</v>
      </c>
      <c r="D72" s="1222"/>
      <c r="E72" s="1223"/>
      <c r="F72" s="1158"/>
    </row>
    <row r="73" spans="1:6" x14ac:dyDescent="0.3">
      <c r="A73" s="1158"/>
      <c r="B73" s="1139"/>
      <c r="D73" s="1222" t="s">
        <v>1736</v>
      </c>
      <c r="E73" s="1223"/>
      <c r="F73" s="1158"/>
    </row>
    <row r="74" spans="1:6" x14ac:dyDescent="0.3">
      <c r="A74" s="1158"/>
      <c r="B74" s="1139"/>
      <c r="D74" s="1268" t="s">
        <v>1737</v>
      </c>
      <c r="E74" s="1269"/>
      <c r="F74" s="1158"/>
    </row>
    <row r="75" spans="1:6" x14ac:dyDescent="0.3">
      <c r="A75" s="1158"/>
      <c r="B75" s="1139"/>
      <c r="D75" s="1164" t="s">
        <v>1762</v>
      </c>
      <c r="E75" s="1165"/>
      <c r="F75" s="1158"/>
    </row>
    <row r="76" spans="1:6" x14ac:dyDescent="0.3">
      <c r="A76" s="1158"/>
      <c r="B76" s="1139"/>
      <c r="D76" s="1222" t="s">
        <v>1738</v>
      </c>
      <c r="E76" s="1223"/>
      <c r="F76" s="1158"/>
    </row>
    <row r="77" spans="1:6" x14ac:dyDescent="0.3">
      <c r="A77" s="1158"/>
      <c r="B77" s="1139"/>
      <c r="C77" s="1268" t="s">
        <v>1739</v>
      </c>
      <c r="D77" s="1268"/>
      <c r="E77" s="1269"/>
      <c r="F77" s="1158"/>
    </row>
    <row r="78" spans="1:6" x14ac:dyDescent="0.3">
      <c r="A78" s="1158"/>
      <c r="B78" s="1166"/>
      <c r="C78" s="1164"/>
      <c r="D78" s="1164" t="s">
        <v>1735</v>
      </c>
      <c r="E78" s="1165"/>
      <c r="F78" s="1158"/>
    </row>
    <row r="79" spans="1:6" x14ac:dyDescent="0.3">
      <c r="A79" s="1158"/>
      <c r="B79" s="1166"/>
      <c r="C79" s="1164"/>
      <c r="D79" s="1164" t="s">
        <v>1740</v>
      </c>
      <c r="E79" s="1165"/>
      <c r="F79" s="1158"/>
    </row>
    <row r="80" spans="1:6" x14ac:dyDescent="0.3">
      <c r="A80" s="1158"/>
      <c r="B80" s="1166"/>
      <c r="C80" s="1164"/>
      <c r="D80" s="1164" t="s">
        <v>1741</v>
      </c>
      <c r="E80" s="1165"/>
      <c r="F80" s="1158"/>
    </row>
    <row r="81" spans="1:6" x14ac:dyDescent="0.3">
      <c r="A81" s="1158"/>
      <c r="B81" s="1166"/>
      <c r="C81" s="1164"/>
      <c r="D81" s="1164" t="s">
        <v>1742</v>
      </c>
      <c r="E81" s="1165"/>
      <c r="F81" s="1158"/>
    </row>
    <row r="82" spans="1:6" x14ac:dyDescent="0.3">
      <c r="A82" s="1158"/>
      <c r="B82" s="1166"/>
      <c r="C82" s="1164"/>
      <c r="D82" s="1164"/>
      <c r="E82" s="1165"/>
      <c r="F82" s="1158"/>
    </row>
    <row r="83" spans="1:6" x14ac:dyDescent="0.3">
      <c r="A83" s="1158"/>
      <c r="B83" s="1230" t="s">
        <v>1819</v>
      </c>
      <c r="C83" s="1231"/>
      <c r="D83" s="1231"/>
      <c r="E83" s="1232"/>
      <c r="F83" s="1158"/>
    </row>
    <row r="84" spans="1:6" x14ac:dyDescent="0.3">
      <c r="A84" s="1158"/>
      <c r="B84" s="1161"/>
      <c r="C84" s="1164" t="s">
        <v>1763</v>
      </c>
      <c r="D84" s="1162"/>
      <c r="E84" s="1163"/>
      <c r="F84" s="1158"/>
    </row>
    <row r="85" spans="1:6" x14ac:dyDescent="0.3">
      <c r="A85" s="1158"/>
      <c r="B85" s="1161"/>
      <c r="C85" s="1164" t="s">
        <v>1750</v>
      </c>
      <c r="D85" s="1162"/>
      <c r="E85" s="1163"/>
      <c r="F85" s="1158"/>
    </row>
    <row r="86" spans="1:6" x14ac:dyDescent="0.3">
      <c r="A86" s="1158"/>
      <c r="B86" s="1161"/>
      <c r="C86" s="1164"/>
      <c r="D86" s="1164" t="s">
        <v>1749</v>
      </c>
      <c r="E86" s="1165"/>
      <c r="F86" s="1158"/>
    </row>
    <row r="87" spans="1:6" x14ac:dyDescent="0.3">
      <c r="A87" s="1158"/>
      <c r="B87" s="1161"/>
      <c r="C87" s="1164"/>
      <c r="D87" s="1164" t="s">
        <v>1764</v>
      </c>
      <c r="E87" s="1165"/>
      <c r="F87" s="1158"/>
    </row>
    <row r="88" spans="1:6" x14ac:dyDescent="0.3">
      <c r="A88" s="1158"/>
      <c r="B88" s="1161"/>
      <c r="C88" s="1164"/>
      <c r="D88" s="1164"/>
      <c r="E88" s="1163" t="s">
        <v>1751</v>
      </c>
      <c r="F88" s="1158"/>
    </row>
    <row r="89" spans="1:6" x14ac:dyDescent="0.3">
      <c r="A89" s="1158"/>
      <c r="B89" s="1166"/>
      <c r="C89" s="1222" t="s">
        <v>1765</v>
      </c>
      <c r="D89" s="1222"/>
      <c r="E89" s="1223"/>
      <c r="F89" s="1158"/>
    </row>
    <row r="90" spans="1:6" x14ac:dyDescent="0.3">
      <c r="A90" s="1158"/>
      <c r="B90" s="1166"/>
      <c r="D90" s="1167" t="s">
        <v>700</v>
      </c>
      <c r="E90" s="1151"/>
      <c r="F90" s="1158"/>
    </row>
    <row r="91" spans="1:6" x14ac:dyDescent="0.3">
      <c r="A91" s="1158"/>
      <c r="B91" s="1166"/>
      <c r="D91" s="1167" t="s">
        <v>1722</v>
      </c>
      <c r="E91" s="1151"/>
      <c r="F91" s="1158"/>
    </row>
    <row r="92" spans="1:6" x14ac:dyDescent="0.3">
      <c r="A92" s="1158"/>
      <c r="B92" s="1166"/>
      <c r="D92" s="1167" t="s">
        <v>1723</v>
      </c>
      <c r="E92" s="1151"/>
      <c r="F92" s="1158"/>
    </row>
    <row r="93" spans="1:6" x14ac:dyDescent="0.3">
      <c r="A93" s="1158"/>
      <c r="B93" s="1166"/>
      <c r="D93" s="1129" t="s">
        <v>1724</v>
      </c>
      <c r="E93" s="1151"/>
      <c r="F93" s="1158"/>
    </row>
    <row r="94" spans="1:6" x14ac:dyDescent="0.3">
      <c r="A94" s="1158"/>
      <c r="B94" s="1166"/>
      <c r="D94" s="1129" t="s">
        <v>1725</v>
      </c>
      <c r="E94" s="1165"/>
      <c r="F94" s="1158"/>
    </row>
    <row r="95" spans="1:6" x14ac:dyDescent="0.3">
      <c r="A95" s="1158"/>
      <c r="B95" s="1166"/>
      <c r="C95" s="1164" t="s">
        <v>1752</v>
      </c>
      <c r="D95" s="1164"/>
      <c r="E95" s="1165"/>
      <c r="F95" s="1158"/>
    </row>
    <row r="96" spans="1:6" ht="18.600000000000001" customHeight="1" x14ac:dyDescent="0.3">
      <c r="A96" s="1158"/>
      <c r="B96" s="1166"/>
      <c r="C96" s="1164"/>
      <c r="D96" s="1164"/>
      <c r="E96" s="1165"/>
      <c r="F96" s="1158"/>
    </row>
    <row r="97" spans="1:6" ht="52.5" customHeight="1" x14ac:dyDescent="0.3">
      <c r="A97" s="1158"/>
      <c r="B97" s="1263" t="s">
        <v>1386</v>
      </c>
      <c r="C97" s="1264"/>
      <c r="D97" s="1264"/>
      <c r="E97" s="1265"/>
      <c r="F97" s="1158"/>
    </row>
    <row r="98" spans="1:6" x14ac:dyDescent="0.3">
      <c r="A98" s="1158"/>
      <c r="B98" s="1139"/>
      <c r="C98" s="1222" t="s">
        <v>839</v>
      </c>
      <c r="D98" s="1222"/>
      <c r="E98" s="1223"/>
      <c r="F98" s="1158"/>
    </row>
    <row r="99" spans="1:6" ht="35.25" customHeight="1" x14ac:dyDescent="0.3">
      <c r="A99" s="1158"/>
      <c r="B99" s="1139"/>
      <c r="C99" s="1236" t="s">
        <v>1058</v>
      </c>
      <c r="D99" s="1236"/>
      <c r="E99" s="1237"/>
      <c r="F99" s="1158"/>
    </row>
    <row r="100" spans="1:6" x14ac:dyDescent="0.3">
      <c r="A100" s="1158"/>
      <c r="B100" s="1139"/>
      <c r="C100" s="1222" t="s">
        <v>1820</v>
      </c>
      <c r="D100" s="1222"/>
      <c r="E100" s="1223"/>
      <c r="F100" s="1158"/>
    </row>
    <row r="101" spans="1:6" ht="15.75" customHeight="1" x14ac:dyDescent="0.3">
      <c r="A101" s="1158"/>
      <c r="B101" s="1139"/>
      <c r="E101" s="1178" t="s">
        <v>782</v>
      </c>
      <c r="F101" s="1158"/>
    </row>
    <row r="102" spans="1:6" ht="15.75" customHeight="1" x14ac:dyDescent="0.3">
      <c r="A102" s="1158"/>
      <c r="B102" s="1139"/>
      <c r="E102" s="1178"/>
      <c r="F102" s="1158"/>
    </row>
    <row r="103" spans="1:6" x14ac:dyDescent="0.3">
      <c r="A103" s="1158"/>
      <c r="B103" s="1139" t="s">
        <v>116</v>
      </c>
      <c r="C103" s="1164" t="s">
        <v>1821</v>
      </c>
      <c r="E103" s="1151"/>
      <c r="F103" s="1158"/>
    </row>
    <row r="104" spans="1:6" x14ac:dyDescent="0.3">
      <c r="A104" s="1158"/>
      <c r="B104" s="1139"/>
      <c r="C104" s="1164" t="s">
        <v>1822</v>
      </c>
      <c r="E104" s="1151"/>
      <c r="F104" s="1158"/>
    </row>
    <row r="105" spans="1:6" x14ac:dyDescent="0.3">
      <c r="A105" s="1158"/>
      <c r="B105" s="1139"/>
      <c r="C105" s="39" t="s">
        <v>1823</v>
      </c>
      <c r="E105" s="1151"/>
      <c r="F105" s="1158"/>
    </row>
    <row r="106" spans="1:6" x14ac:dyDescent="0.3">
      <c r="A106" s="1158"/>
      <c r="B106" s="1139"/>
      <c r="C106" s="39"/>
      <c r="D106" s="1165" t="s">
        <v>1052</v>
      </c>
      <c r="E106" s="1151"/>
      <c r="F106" s="1158"/>
    </row>
    <row r="107" spans="1:6" x14ac:dyDescent="0.3">
      <c r="A107" s="1158"/>
      <c r="B107" s="1139"/>
      <c r="C107" s="39"/>
      <c r="D107" s="1165" t="s">
        <v>1053</v>
      </c>
      <c r="E107" s="1151"/>
      <c r="F107" s="1158"/>
    </row>
    <row r="108" spans="1:6" x14ac:dyDescent="0.3">
      <c r="A108" s="1158"/>
      <c r="B108" s="1139"/>
      <c r="C108" s="39"/>
      <c r="D108" s="1165" t="s">
        <v>1054</v>
      </c>
      <c r="E108" s="1151"/>
      <c r="F108" s="1158"/>
    </row>
    <row r="109" spans="1:6" x14ac:dyDescent="0.3">
      <c r="A109" s="1158"/>
      <c r="B109" s="1139"/>
      <c r="C109" s="39"/>
      <c r="D109" s="1163" t="s">
        <v>1055</v>
      </c>
      <c r="E109" s="1151"/>
      <c r="F109" s="1158"/>
    </row>
    <row r="110" spans="1:6" ht="16.2" thickBot="1" x14ac:dyDescent="0.35">
      <c r="A110" s="1158"/>
      <c r="B110" s="1140"/>
      <c r="C110" s="1220"/>
      <c r="D110" s="1220"/>
      <c r="E110" s="1221"/>
      <c r="F110" s="1158"/>
    </row>
    <row r="111" spans="1:6" x14ac:dyDescent="0.3">
      <c r="A111" s="1158"/>
      <c r="B111" s="1159"/>
      <c r="C111" s="1159"/>
      <c r="D111" s="1159"/>
      <c r="E111" s="1168" t="s">
        <v>1845</v>
      </c>
      <c r="F111" s="1158"/>
    </row>
    <row r="114" spans="5:5" x14ac:dyDescent="0.3">
      <c r="E114" s="881"/>
    </row>
  </sheetData>
  <sheetProtection algorithmName="SHA-512" hashValue="n9SDbxIrv6YrSPMX/d862TJOlcMjSP0GEIA/YTdH3KHRLXMbiA1jAeAb7V3kUPKwt/+PJLpYtGR6/1iQriReeA==" saltValue="tIR61QB/Un035RQtNVlvuQ==" spinCount="100000" sheet="1" objects="1" scenarios="1"/>
  <mergeCells count="63">
    <mergeCell ref="D33:E33"/>
    <mergeCell ref="D27:E27"/>
    <mergeCell ref="D28:E28"/>
    <mergeCell ref="B30:E30"/>
    <mergeCell ref="C31:E31"/>
    <mergeCell ref="D32:E32"/>
    <mergeCell ref="C26:E26"/>
    <mergeCell ref="C18:E18"/>
    <mergeCell ref="D19:E19"/>
    <mergeCell ref="D20:E20"/>
    <mergeCell ref="D23:E23"/>
    <mergeCell ref="B25:E25"/>
    <mergeCell ref="C34:E34"/>
    <mergeCell ref="C99:E99"/>
    <mergeCell ref="C41:E41"/>
    <mergeCell ref="C42:E42"/>
    <mergeCell ref="C40:E40"/>
    <mergeCell ref="B97:E97"/>
    <mergeCell ref="C35:E35"/>
    <mergeCell ref="C36:E36"/>
    <mergeCell ref="B38:E38"/>
    <mergeCell ref="C39:E39"/>
    <mergeCell ref="C48:E48"/>
    <mergeCell ref="D74:E74"/>
    <mergeCell ref="C77:E77"/>
    <mergeCell ref="C50:E50"/>
    <mergeCell ref="B71:E71"/>
    <mergeCell ref="B65:E65"/>
    <mergeCell ref="B2:E2"/>
    <mergeCell ref="C5:E5"/>
    <mergeCell ref="D6:E6"/>
    <mergeCell ref="D17:E17"/>
    <mergeCell ref="C16:E16"/>
    <mergeCell ref="B15:E15"/>
    <mergeCell ref="B8:E8"/>
    <mergeCell ref="B9:E9"/>
    <mergeCell ref="C10:E10"/>
    <mergeCell ref="C12:E12"/>
    <mergeCell ref="B83:E83"/>
    <mergeCell ref="C89:E89"/>
    <mergeCell ref="C68:E68"/>
    <mergeCell ref="C46:E46"/>
    <mergeCell ref="D70:E70"/>
    <mergeCell ref="D69:E69"/>
    <mergeCell ref="D51:E51"/>
    <mergeCell ref="D52:E52"/>
    <mergeCell ref="C49:E49"/>
    <mergeCell ref="C110:E110"/>
    <mergeCell ref="D22:E22"/>
    <mergeCell ref="D21:E21"/>
    <mergeCell ref="C100:E100"/>
    <mergeCell ref="B4:E4"/>
    <mergeCell ref="C72:E72"/>
    <mergeCell ref="D73:E73"/>
    <mergeCell ref="D76:E76"/>
    <mergeCell ref="C53:E53"/>
    <mergeCell ref="B56:E56"/>
    <mergeCell ref="C57:E57"/>
    <mergeCell ref="D58:E58"/>
    <mergeCell ref="D59:E59"/>
    <mergeCell ref="B45:E45"/>
    <mergeCell ref="C47:E47"/>
    <mergeCell ref="C98:E98"/>
  </mergeCells>
  <hyperlinks>
    <hyperlink ref="E101" r:id="rId1" xr:uid="{8EB9ADD6-DCE3-453C-81D4-D3099C32D77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B968-FE72-4FAB-BF80-6B8C0F28D632}">
  <sheetPr>
    <tabColor rgb="FFFFC000"/>
  </sheetPr>
  <dimension ref="A1:H56"/>
  <sheetViews>
    <sheetView showGridLines="0" workbookViewId="0">
      <selection sqref="A1:H1"/>
    </sheetView>
  </sheetViews>
  <sheetFormatPr defaultRowHeight="15" x14ac:dyDescent="0.25"/>
  <sheetData>
    <row r="1" spans="1:8" ht="25.8" x14ac:dyDescent="0.5">
      <c r="A1" s="1310" t="s">
        <v>816</v>
      </c>
      <c r="B1" s="1310"/>
      <c r="C1" s="1310"/>
      <c r="D1" s="1310"/>
      <c r="E1" s="1310"/>
      <c r="F1" s="1310"/>
      <c r="G1" s="1310"/>
      <c r="H1" s="1310"/>
    </row>
    <row r="3" spans="1:8" ht="23.4" x14ac:dyDescent="0.45">
      <c r="A3" s="849"/>
      <c r="B3" s="849"/>
      <c r="C3" s="849"/>
      <c r="D3" s="849"/>
      <c r="E3" s="849"/>
      <c r="F3" s="849"/>
      <c r="G3" s="849"/>
      <c r="H3" s="849"/>
    </row>
    <row r="4" spans="1:8" ht="22.95" customHeight="1" x14ac:dyDescent="0.35">
      <c r="A4" s="1311" t="s">
        <v>817</v>
      </c>
      <c r="B4" s="1311"/>
      <c r="C4" s="1311"/>
      <c r="D4" s="1311"/>
      <c r="E4" s="1311"/>
      <c r="F4" s="1311"/>
      <c r="G4" s="1311"/>
      <c r="H4" s="1311"/>
    </row>
    <row r="5" spans="1:8" ht="15.6" x14ac:dyDescent="0.3">
      <c r="A5" s="79"/>
      <c r="B5" s="79"/>
      <c r="C5" s="79"/>
      <c r="D5" s="79"/>
      <c r="E5" s="79"/>
      <c r="F5" s="79"/>
      <c r="G5" s="79"/>
      <c r="H5" s="79"/>
    </row>
    <row r="6" spans="1:8" ht="15.6" x14ac:dyDescent="0.3">
      <c r="A6" s="79"/>
      <c r="B6" s="79"/>
      <c r="C6" s="79"/>
      <c r="D6" s="79"/>
      <c r="E6" s="79"/>
      <c r="F6" s="79"/>
      <c r="G6" s="79"/>
      <c r="H6" s="79"/>
    </row>
    <row r="7" spans="1:8" ht="15.6" x14ac:dyDescent="0.3">
      <c r="A7" s="79"/>
      <c r="B7" s="79"/>
      <c r="C7" s="79"/>
      <c r="D7" s="79"/>
      <c r="E7" s="79"/>
      <c r="F7" s="79"/>
      <c r="G7" s="79"/>
      <c r="H7" s="79"/>
    </row>
    <row r="8" spans="1:8" ht="15.6" x14ac:dyDescent="0.3">
      <c r="A8" s="79"/>
      <c r="B8" s="79"/>
      <c r="C8" s="79"/>
      <c r="D8" s="79"/>
      <c r="E8" s="79"/>
      <c r="F8" s="79"/>
      <c r="G8" s="79"/>
      <c r="H8" s="79"/>
    </row>
    <row r="9" spans="1:8" ht="15.6" x14ac:dyDescent="0.3">
      <c r="A9" s="79"/>
      <c r="B9" s="79"/>
      <c r="C9" s="79"/>
      <c r="D9" s="79"/>
      <c r="E9" s="79"/>
      <c r="F9" s="79"/>
      <c r="G9" s="79"/>
      <c r="H9" s="79"/>
    </row>
    <row r="10" spans="1:8" ht="15.6" x14ac:dyDescent="0.3">
      <c r="A10" s="79"/>
      <c r="B10" s="79"/>
      <c r="C10" s="79"/>
      <c r="D10" s="79"/>
      <c r="E10" s="79"/>
      <c r="F10" s="79"/>
      <c r="G10" s="79"/>
      <c r="H10" s="79"/>
    </row>
    <row r="11" spans="1:8" ht="15.6" x14ac:dyDescent="0.3">
      <c r="A11" s="79"/>
      <c r="B11" s="79"/>
      <c r="C11" s="79"/>
      <c r="D11" s="79"/>
      <c r="E11" s="79"/>
      <c r="F11" s="79"/>
      <c r="G11" s="79"/>
      <c r="H11" s="79"/>
    </row>
    <row r="12" spans="1:8" ht="15.6" x14ac:dyDescent="0.3">
      <c r="A12" s="79"/>
      <c r="B12" s="79"/>
      <c r="C12" s="79"/>
      <c r="D12" s="79"/>
      <c r="E12" s="79"/>
      <c r="F12" s="79"/>
      <c r="G12" s="79"/>
      <c r="H12" s="79"/>
    </row>
    <row r="13" spans="1:8" ht="15.6" x14ac:dyDescent="0.3">
      <c r="A13" s="79"/>
      <c r="B13" s="79"/>
      <c r="C13" s="79"/>
      <c r="D13" s="79"/>
      <c r="E13" s="79"/>
      <c r="F13" s="79"/>
      <c r="G13" s="79"/>
      <c r="H13" s="79"/>
    </row>
    <row r="14" spans="1:8" ht="15.6" x14ac:dyDescent="0.3">
      <c r="A14" s="79"/>
      <c r="B14" s="79"/>
      <c r="C14" s="79"/>
      <c r="D14" s="79"/>
      <c r="E14" s="79"/>
      <c r="F14" s="79"/>
      <c r="G14" s="79"/>
      <c r="H14" s="79"/>
    </row>
    <row r="15" spans="1:8" ht="15.6" x14ac:dyDescent="0.3">
      <c r="A15" s="79"/>
      <c r="B15" s="79"/>
      <c r="C15" s="79"/>
      <c r="D15" s="79"/>
      <c r="E15" s="79"/>
      <c r="F15" s="79"/>
      <c r="G15" s="79"/>
      <c r="H15" s="79"/>
    </row>
    <row r="16" spans="1:8" ht="15.6" x14ac:dyDescent="0.3">
      <c r="A16" s="79"/>
      <c r="B16" s="79"/>
      <c r="C16" s="79"/>
      <c r="D16" s="79"/>
      <c r="E16" s="79"/>
      <c r="F16" s="79"/>
      <c r="G16" s="79"/>
      <c r="H16" s="79"/>
    </row>
    <row r="17" spans="1:8" ht="15.6" x14ac:dyDescent="0.3">
      <c r="A17" s="79"/>
      <c r="B17" s="79"/>
      <c r="C17" s="79"/>
      <c r="D17" s="79"/>
      <c r="E17" s="79"/>
      <c r="F17" s="79"/>
      <c r="G17" s="79"/>
      <c r="H17" s="79"/>
    </row>
    <row r="18" spans="1:8" ht="15.6" x14ac:dyDescent="0.3">
      <c r="A18" s="79"/>
      <c r="B18" s="79"/>
      <c r="C18" s="79"/>
      <c r="D18" s="79"/>
      <c r="E18" s="79"/>
      <c r="F18" s="79"/>
      <c r="G18" s="79"/>
      <c r="H18" s="79"/>
    </row>
    <row r="19" spans="1:8" ht="15.6" x14ac:dyDescent="0.3">
      <c r="A19" s="79"/>
      <c r="B19" s="79"/>
      <c r="C19" s="79"/>
      <c r="D19" s="79"/>
      <c r="E19" s="79"/>
      <c r="F19" s="79"/>
      <c r="G19" s="79"/>
      <c r="H19" s="79"/>
    </row>
    <row r="20" spans="1:8" ht="15.6" x14ac:dyDescent="0.3">
      <c r="A20" s="79"/>
      <c r="B20" s="79"/>
      <c r="C20" s="79"/>
      <c r="D20" s="79"/>
      <c r="E20" s="79"/>
      <c r="F20" s="79"/>
      <c r="G20" s="79"/>
      <c r="H20" s="79"/>
    </row>
    <row r="21" spans="1:8" ht="15.6" x14ac:dyDescent="0.3">
      <c r="A21" s="79"/>
      <c r="B21" s="79"/>
      <c r="C21" s="79"/>
      <c r="D21" s="79"/>
      <c r="E21" s="79"/>
      <c r="F21" s="79"/>
      <c r="G21" s="79"/>
      <c r="H21" s="79"/>
    </row>
    <row r="22" spans="1:8" ht="15.6" x14ac:dyDescent="0.3">
      <c r="A22" s="79"/>
      <c r="B22" s="79"/>
      <c r="C22" s="79"/>
      <c r="D22" s="79"/>
      <c r="E22" s="79"/>
      <c r="F22" s="79"/>
      <c r="G22" s="79"/>
      <c r="H22" s="79"/>
    </row>
    <row r="23" spans="1:8" ht="15.6" x14ac:dyDescent="0.3">
      <c r="A23" s="79"/>
      <c r="B23" s="79"/>
      <c r="C23" s="79"/>
      <c r="D23" s="79"/>
      <c r="E23" s="79"/>
      <c r="F23" s="79"/>
      <c r="G23" s="79"/>
      <c r="H23" s="79"/>
    </row>
    <row r="24" spans="1:8" ht="15.6" x14ac:dyDescent="0.3">
      <c r="A24" s="79"/>
      <c r="B24" s="79"/>
      <c r="C24" s="79"/>
      <c r="D24" s="79"/>
      <c r="E24" s="79"/>
      <c r="F24" s="79"/>
      <c r="G24" s="79"/>
      <c r="H24" s="79"/>
    </row>
    <row r="25" spans="1:8" ht="15.6" x14ac:dyDescent="0.3">
      <c r="A25" s="79"/>
      <c r="B25" s="79"/>
      <c r="C25" s="79"/>
      <c r="D25" s="79"/>
      <c r="E25" s="79"/>
      <c r="F25" s="79"/>
      <c r="G25" s="79"/>
      <c r="H25" s="79"/>
    </row>
    <row r="26" spans="1:8" ht="15.6" x14ac:dyDescent="0.3">
      <c r="A26" s="79"/>
      <c r="B26" s="79"/>
      <c r="C26" s="79"/>
      <c r="D26" s="79"/>
      <c r="E26" s="79"/>
      <c r="F26" s="79"/>
      <c r="G26" s="79"/>
      <c r="H26" s="79"/>
    </row>
    <row r="27" spans="1:8" ht="15.6" x14ac:dyDescent="0.3">
      <c r="A27" s="79"/>
      <c r="B27" s="79"/>
      <c r="C27" s="79"/>
      <c r="D27" s="79"/>
      <c r="E27" s="79"/>
      <c r="F27" s="79"/>
      <c r="G27" s="79"/>
      <c r="H27" s="79"/>
    </row>
    <row r="28" spans="1:8" ht="15.6" x14ac:dyDescent="0.3">
      <c r="A28" s="79"/>
      <c r="B28" s="79"/>
      <c r="C28" s="79"/>
      <c r="D28" s="79"/>
      <c r="E28" s="79"/>
      <c r="F28" s="79"/>
      <c r="G28" s="79"/>
      <c r="H28" s="79"/>
    </row>
    <row r="29" spans="1:8" ht="15.6" x14ac:dyDescent="0.3">
      <c r="A29" s="79"/>
      <c r="B29" s="79"/>
      <c r="C29" s="79"/>
      <c r="D29" s="79"/>
      <c r="E29" s="79"/>
      <c r="F29" s="79"/>
      <c r="G29" s="79"/>
      <c r="H29" s="79"/>
    </row>
    <row r="30" spans="1:8" ht="15.6" x14ac:dyDescent="0.3">
      <c r="A30" s="79"/>
      <c r="B30" s="79"/>
      <c r="C30" s="79"/>
      <c r="D30" s="79"/>
      <c r="E30" s="79"/>
      <c r="F30" s="79"/>
      <c r="G30" s="79"/>
      <c r="H30" s="79"/>
    </row>
    <row r="31" spans="1:8" ht="15.6" x14ac:dyDescent="0.3">
      <c r="A31" s="79"/>
      <c r="B31" s="79"/>
      <c r="C31" s="79"/>
      <c r="D31" s="79"/>
      <c r="E31" s="79"/>
      <c r="F31" s="79"/>
      <c r="G31" s="79"/>
      <c r="H31" s="79"/>
    </row>
    <row r="32" spans="1:8" ht="15.6" x14ac:dyDescent="0.3">
      <c r="A32" s="79"/>
      <c r="B32" s="79"/>
      <c r="C32" s="79"/>
      <c r="D32" s="79"/>
      <c r="E32" s="79"/>
      <c r="F32" s="79"/>
      <c r="G32" s="79"/>
      <c r="H32" s="79"/>
    </row>
    <row r="33" spans="1:8" ht="15.6" x14ac:dyDescent="0.3">
      <c r="A33" s="79"/>
      <c r="B33" s="79"/>
      <c r="C33" s="79"/>
      <c r="D33" s="79"/>
      <c r="E33" s="79"/>
      <c r="F33" s="79"/>
      <c r="G33" s="79"/>
      <c r="H33" s="79"/>
    </row>
    <row r="34" spans="1:8" ht="15.6" x14ac:dyDescent="0.3">
      <c r="A34" s="79"/>
      <c r="B34" s="79"/>
      <c r="C34" s="79"/>
      <c r="D34" s="79"/>
      <c r="E34" s="79"/>
      <c r="F34" s="79"/>
      <c r="G34" s="79"/>
      <c r="H34" s="79"/>
    </row>
    <row r="35" spans="1:8" ht="15.6" x14ac:dyDescent="0.3">
      <c r="A35" s="79"/>
      <c r="B35" s="79"/>
      <c r="C35" s="79"/>
      <c r="D35" s="79"/>
      <c r="E35" s="79"/>
      <c r="F35" s="79"/>
      <c r="G35" s="79"/>
      <c r="H35" s="79"/>
    </row>
    <row r="36" spans="1:8" ht="15.6" x14ac:dyDescent="0.3">
      <c r="A36" s="79"/>
      <c r="B36" s="79"/>
      <c r="C36" s="79"/>
      <c r="D36" s="79"/>
      <c r="E36" s="79"/>
      <c r="F36" s="79"/>
      <c r="G36" s="79"/>
      <c r="H36" s="79"/>
    </row>
    <row r="37" spans="1:8" ht="15.6" x14ac:dyDescent="0.3">
      <c r="A37" s="79"/>
      <c r="B37" s="79"/>
      <c r="C37" s="79"/>
      <c r="D37" s="79"/>
      <c r="E37" s="79"/>
      <c r="F37" s="79"/>
      <c r="G37" s="79"/>
      <c r="H37" s="79"/>
    </row>
    <row r="38" spans="1:8" ht="15.6" x14ac:dyDescent="0.3">
      <c r="A38" s="79"/>
      <c r="B38" s="79"/>
      <c r="C38" s="79"/>
      <c r="D38" s="79"/>
      <c r="E38" s="79"/>
      <c r="F38" s="79"/>
      <c r="G38" s="79"/>
      <c r="H38" s="79"/>
    </row>
    <row r="39" spans="1:8" ht="15.6" x14ac:dyDescent="0.3">
      <c r="A39" s="79"/>
      <c r="B39" s="79"/>
      <c r="C39" s="79"/>
      <c r="D39" s="79"/>
      <c r="E39" s="79"/>
      <c r="F39" s="79"/>
      <c r="G39" s="79"/>
      <c r="H39" s="79"/>
    </row>
    <row r="40" spans="1:8" ht="15.6" x14ac:dyDescent="0.3">
      <c r="A40" s="79"/>
      <c r="B40" s="79"/>
      <c r="C40" s="79"/>
      <c r="D40" s="79"/>
      <c r="E40" s="79"/>
      <c r="F40" s="79"/>
      <c r="G40" s="79"/>
      <c r="H40" s="79"/>
    </row>
    <row r="41" spans="1:8" ht="15.6" x14ac:dyDescent="0.3">
      <c r="A41" s="79"/>
      <c r="B41" s="79"/>
      <c r="C41" s="79"/>
      <c r="D41" s="79"/>
      <c r="E41" s="79"/>
      <c r="F41" s="79"/>
      <c r="G41" s="79"/>
      <c r="H41" s="79"/>
    </row>
    <row r="42" spans="1:8" ht="15.6" x14ac:dyDescent="0.3">
      <c r="A42" s="79"/>
      <c r="B42" s="79"/>
      <c r="C42" s="79"/>
      <c r="D42" s="79"/>
      <c r="E42" s="79"/>
      <c r="F42" s="79"/>
      <c r="G42" s="79"/>
      <c r="H42" s="79"/>
    </row>
    <row r="43" spans="1:8" ht="15.6" x14ac:dyDescent="0.3">
      <c r="A43" s="79"/>
      <c r="B43" s="79"/>
      <c r="C43" s="79"/>
      <c r="D43" s="79"/>
      <c r="E43" s="79"/>
      <c r="F43" s="79"/>
      <c r="G43" s="79"/>
      <c r="H43" s="79"/>
    </row>
    <row r="44" spans="1:8" ht="15.6" x14ac:dyDescent="0.3">
      <c r="A44" s="79"/>
      <c r="B44" s="79"/>
      <c r="C44" s="79"/>
      <c r="D44" s="79"/>
      <c r="E44" s="79"/>
      <c r="F44" s="79"/>
      <c r="G44" s="79"/>
      <c r="H44" s="79"/>
    </row>
    <row r="45" spans="1:8" ht="15.6" x14ac:dyDescent="0.3">
      <c r="A45" s="79"/>
      <c r="B45" s="79"/>
      <c r="C45" s="79"/>
      <c r="D45" s="79"/>
      <c r="E45" s="79"/>
      <c r="F45" s="79"/>
      <c r="G45" s="79"/>
      <c r="H45" s="79"/>
    </row>
    <row r="46" spans="1:8" ht="15.6" x14ac:dyDescent="0.3">
      <c r="A46" s="79"/>
      <c r="B46" s="79"/>
      <c r="C46" s="79"/>
      <c r="D46" s="79"/>
      <c r="E46" s="79"/>
      <c r="F46" s="79"/>
      <c r="G46" s="79"/>
      <c r="H46" s="79"/>
    </row>
    <row r="47" spans="1:8" ht="15.6" x14ac:dyDescent="0.3">
      <c r="A47" s="79"/>
      <c r="B47" s="79"/>
      <c r="C47" s="79"/>
      <c r="D47" s="79"/>
      <c r="E47" s="79"/>
      <c r="F47" s="79"/>
      <c r="G47" s="79"/>
      <c r="H47" s="79"/>
    </row>
    <row r="48" spans="1:8" ht="15.6" x14ac:dyDescent="0.3">
      <c r="A48" s="79"/>
      <c r="B48" s="79"/>
      <c r="C48" s="79"/>
      <c r="D48" s="79"/>
      <c r="E48" s="79"/>
      <c r="F48" s="79"/>
      <c r="G48" s="79"/>
      <c r="H48" s="79"/>
    </row>
    <row r="49" spans="1:8" ht="15.6" x14ac:dyDescent="0.3">
      <c r="A49" s="79"/>
      <c r="B49" s="79"/>
      <c r="C49" s="79"/>
      <c r="D49" s="79"/>
      <c r="E49" s="79"/>
      <c r="F49" s="79"/>
      <c r="G49" s="79"/>
      <c r="H49" s="79"/>
    </row>
    <row r="50" spans="1:8" ht="15.6" x14ac:dyDescent="0.3">
      <c r="A50" s="79"/>
      <c r="B50" s="79"/>
      <c r="C50" s="79"/>
      <c r="D50" s="79"/>
      <c r="E50" s="79"/>
      <c r="F50" s="79"/>
      <c r="G50" s="79"/>
      <c r="H50" s="79"/>
    </row>
    <row r="51" spans="1:8" ht="15.6" x14ac:dyDescent="0.3">
      <c r="A51" s="79"/>
      <c r="B51" s="79"/>
      <c r="C51" s="79"/>
      <c r="D51" s="79"/>
      <c r="E51" s="79"/>
      <c r="F51" s="79"/>
      <c r="G51" s="79"/>
      <c r="H51" s="79"/>
    </row>
    <row r="52" spans="1:8" ht="15.6" x14ac:dyDescent="0.3">
      <c r="A52" s="79"/>
      <c r="B52" s="79"/>
      <c r="C52" s="79"/>
      <c r="D52" s="79"/>
      <c r="E52" s="79"/>
      <c r="F52" s="79"/>
      <c r="G52" s="79"/>
      <c r="H52" s="79"/>
    </row>
    <row r="53" spans="1:8" ht="15.6" x14ac:dyDescent="0.3">
      <c r="A53" s="79"/>
      <c r="B53" s="79"/>
      <c r="C53" s="79"/>
      <c r="D53" s="79"/>
      <c r="E53" s="79"/>
      <c r="F53" s="79"/>
      <c r="G53" s="79"/>
      <c r="H53" s="79"/>
    </row>
    <row r="54" spans="1:8" ht="15.6" x14ac:dyDescent="0.3">
      <c r="A54" s="79"/>
      <c r="B54" s="79"/>
      <c r="C54" s="79"/>
      <c r="D54" s="79"/>
      <c r="E54" s="79"/>
      <c r="F54" s="79"/>
      <c r="G54" s="79"/>
      <c r="H54" s="79"/>
    </row>
    <row r="55" spans="1:8" ht="15.6" x14ac:dyDescent="0.3">
      <c r="A55" s="79"/>
      <c r="B55" s="79"/>
      <c r="C55" s="79"/>
      <c r="D55" s="79"/>
      <c r="E55" s="79"/>
      <c r="F55" s="79"/>
      <c r="G55" s="79"/>
      <c r="H55" s="79"/>
    </row>
    <row r="56" spans="1:8" ht="15.6" x14ac:dyDescent="0.3">
      <c r="A56" s="1305" t="s">
        <v>832</v>
      </c>
      <c r="B56" s="1302"/>
      <c r="C56" s="1302"/>
      <c r="D56" s="1302"/>
      <c r="E56" s="1302"/>
      <c r="F56" s="1302"/>
      <c r="G56" s="1302"/>
      <c r="H56" s="1302"/>
    </row>
  </sheetData>
  <mergeCells count="3">
    <mergeCell ref="A4:H4"/>
    <mergeCell ref="A56:H56"/>
    <mergeCell ref="A1:H1"/>
  </mergeCells>
  <pageMargins left="0.7" right="0.7" top="0.75" bottom="0.75" header="0.3" footer="0.3"/>
  <pageSetup paperSize="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3:H57"/>
  <sheetViews>
    <sheetView showGridLines="0" workbookViewId="0"/>
  </sheetViews>
  <sheetFormatPr defaultRowHeight="15" x14ac:dyDescent="0.25"/>
  <sheetData>
    <row r="13" spans="1:8" ht="22.8" x14ac:dyDescent="0.4">
      <c r="A13" s="1323" t="s">
        <v>652</v>
      </c>
      <c r="B13" s="1323"/>
      <c r="C13" s="1323"/>
      <c r="D13" s="1323"/>
      <c r="E13" s="1323"/>
      <c r="F13" s="1323"/>
      <c r="G13" s="1323"/>
      <c r="H13" s="1323"/>
    </row>
    <row r="14" spans="1:8" ht="14.4" customHeight="1" x14ac:dyDescent="0.4">
      <c r="A14" s="402"/>
      <c r="B14" s="402"/>
      <c r="C14" s="402"/>
      <c r="D14" s="402"/>
      <c r="E14" s="402"/>
      <c r="F14" s="402"/>
      <c r="G14" s="402"/>
      <c r="H14" s="402"/>
    </row>
    <row r="15" spans="1:8" ht="14.4" customHeight="1" x14ac:dyDescent="0.4">
      <c r="A15" s="402"/>
      <c r="B15" s="402"/>
      <c r="C15" s="402"/>
      <c r="D15" s="402"/>
      <c r="E15" s="402"/>
      <c r="F15" s="402"/>
      <c r="G15" s="402"/>
      <c r="H15" s="402"/>
    </row>
    <row r="16" spans="1:8" ht="17.399999999999999" x14ac:dyDescent="0.3">
      <c r="A16" s="1324" t="s">
        <v>653</v>
      </c>
      <c r="B16" s="1324"/>
      <c r="C16" s="1324"/>
      <c r="D16" s="1324"/>
      <c r="E16" s="1324"/>
      <c r="F16" s="1324"/>
      <c r="G16" s="1324"/>
      <c r="H16" s="1324"/>
    </row>
    <row r="17" spans="1:8" ht="14.4" customHeight="1" x14ac:dyDescent="0.25">
      <c r="A17" s="1325"/>
      <c r="B17" s="1325"/>
      <c r="C17" s="1325"/>
      <c r="D17" s="1325"/>
      <c r="E17" s="1325"/>
      <c r="F17" s="1325"/>
      <c r="G17" s="1325"/>
      <c r="H17" s="1325"/>
    </row>
    <row r="18" spans="1:8" ht="17.399999999999999" x14ac:dyDescent="0.3">
      <c r="A18" s="1324" t="s">
        <v>654</v>
      </c>
      <c r="B18" s="1324"/>
      <c r="C18" s="1324"/>
      <c r="D18" s="1324"/>
      <c r="E18" s="1324"/>
      <c r="F18" s="1324"/>
      <c r="G18" s="1324"/>
      <c r="H18" s="1324"/>
    </row>
    <row r="19" spans="1:8" x14ac:dyDescent="0.25">
      <c r="A19" s="401"/>
      <c r="B19" s="401"/>
      <c r="C19" s="401"/>
      <c r="D19" s="401"/>
      <c r="E19" s="401"/>
      <c r="F19" s="401"/>
      <c r="G19" s="401"/>
      <c r="H19" s="401"/>
    </row>
    <row r="20" spans="1:8" ht="17.399999999999999" x14ac:dyDescent="0.3">
      <c r="A20" s="1324" t="s">
        <v>655</v>
      </c>
      <c r="B20" s="1324"/>
      <c r="C20" s="1324"/>
      <c r="D20" s="1324"/>
      <c r="E20" s="1324"/>
      <c r="F20" s="1324"/>
      <c r="G20" s="1324"/>
      <c r="H20" s="1324"/>
    </row>
    <row r="21" spans="1:8" ht="17.399999999999999" x14ac:dyDescent="0.3">
      <c r="A21" s="1324" t="s">
        <v>656</v>
      </c>
      <c r="B21" s="1324"/>
      <c r="C21" s="1324"/>
      <c r="D21" s="1324"/>
      <c r="E21" s="1324"/>
      <c r="F21" s="1324"/>
      <c r="G21" s="1324"/>
      <c r="H21" s="1324"/>
    </row>
    <row r="57" spans="1:8" x14ac:dyDescent="0.25">
      <c r="A57" s="1322"/>
      <c r="B57" s="1281"/>
      <c r="C57" s="1281"/>
      <c r="D57" s="1281"/>
      <c r="E57" s="1281"/>
      <c r="F57" s="1281"/>
      <c r="G57" s="1281"/>
      <c r="H57" s="1281"/>
    </row>
  </sheetData>
  <sheetProtection algorithmName="SHA-512" hashValue="FHVM1RxBgOZN88yaZ00rfWKnT8zW51Eb8aIUq8ndmyeISeGc8n7XAcSvaxLdiT41fcRyhlwd8CartuxdorU8Lw==" saltValue="3ceeu2PrI9NUy/ihtD7pTg==" spinCount="100000" sheet="1" objects="1" scenarios="1"/>
  <mergeCells count="7">
    <mergeCell ref="A57:H57"/>
    <mergeCell ref="A13:H13"/>
    <mergeCell ref="A16:H16"/>
    <mergeCell ref="A17:H17"/>
    <mergeCell ref="A18:H18"/>
    <mergeCell ref="A20:H20"/>
    <mergeCell ref="A21:H21"/>
  </mergeCells>
  <pageMargins left="0.7" right="0.7" top="0.75" bottom="0.75" header="0.3" footer="0.3"/>
  <pageSetup paperSize="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D172"/>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6.81640625" defaultRowHeight="15" x14ac:dyDescent="0.25"/>
  <cols>
    <col min="1" max="1" width="15.81640625" customWidth="1"/>
    <col min="2" max="2" width="40.81640625" customWidth="1"/>
    <col min="3" max="4" width="15.81640625" style="59" customWidth="1"/>
  </cols>
  <sheetData>
    <row r="1" spans="1:4" ht="13.5" customHeight="1" thickBot="1" x14ac:dyDescent="0.35">
      <c r="A1" s="1"/>
      <c r="B1" s="2"/>
      <c r="C1" s="64"/>
      <c r="D1" s="64"/>
    </row>
    <row r="2" spans="1:4" ht="36" customHeight="1" thickBot="1" x14ac:dyDescent="0.4">
      <c r="A2" s="1326" t="s">
        <v>15</v>
      </c>
      <c r="B2" s="1327"/>
      <c r="C2" s="1327" t="str">
        <f>Coverpage!A51</f>
        <v>ENTITY NAME</v>
      </c>
      <c r="D2" s="1328"/>
    </row>
    <row r="3" spans="1:4" ht="31.95" customHeight="1" x14ac:dyDescent="0.3">
      <c r="A3" s="106" t="s">
        <v>16</v>
      </c>
      <c r="B3" s="107" t="s">
        <v>17</v>
      </c>
      <c r="C3" s="108" t="s">
        <v>18</v>
      </c>
      <c r="D3" s="109" t="s">
        <v>19</v>
      </c>
    </row>
    <row r="4" spans="1:4" ht="30" customHeight="1" x14ac:dyDescent="0.3">
      <c r="A4" s="110">
        <v>310000</v>
      </c>
      <c r="B4" s="111" t="s">
        <v>726</v>
      </c>
      <c r="C4" s="112"/>
      <c r="D4" s="113"/>
    </row>
    <row r="5" spans="1:4" ht="15.6" x14ac:dyDescent="0.3">
      <c r="A5" s="114">
        <v>312000</v>
      </c>
      <c r="B5" s="115" t="s">
        <v>20</v>
      </c>
      <c r="C5" s="116"/>
      <c r="D5" s="117"/>
    </row>
    <row r="6" spans="1:4" ht="15.6" x14ac:dyDescent="0.3">
      <c r="A6" s="118">
        <v>314140</v>
      </c>
      <c r="B6" s="119" t="s">
        <v>21</v>
      </c>
      <c r="C6" s="120"/>
      <c r="D6" s="121"/>
    </row>
    <row r="7" spans="1:4" ht="15.6" x14ac:dyDescent="0.3">
      <c r="A7" s="122">
        <v>314200</v>
      </c>
      <c r="B7" s="119" t="s">
        <v>22</v>
      </c>
      <c r="C7" s="120"/>
      <c r="D7" s="121"/>
    </row>
    <row r="8" spans="1:4" ht="15.6" x14ac:dyDescent="0.3">
      <c r="A8" s="123">
        <v>316100</v>
      </c>
      <c r="B8" s="124" t="s">
        <v>23</v>
      </c>
      <c r="C8" s="112"/>
      <c r="D8" s="125"/>
    </row>
    <row r="9" spans="1:4" ht="15.6" x14ac:dyDescent="0.3">
      <c r="A9" s="126"/>
      <c r="B9" s="127"/>
      <c r="C9" s="112"/>
      <c r="D9" s="125"/>
    </row>
    <row r="10" spans="1:4" ht="15.6" x14ac:dyDescent="0.3">
      <c r="A10" s="128" t="s">
        <v>24</v>
      </c>
      <c r="B10" s="127" t="s">
        <v>25</v>
      </c>
      <c r="C10" s="112">
        <f>SUM(C5:C9)</f>
        <v>0</v>
      </c>
      <c r="D10" s="125">
        <f>SUM(D5:D9)</f>
        <v>0</v>
      </c>
    </row>
    <row r="11" spans="1:4" ht="15.6" x14ac:dyDescent="0.3">
      <c r="A11" s="129">
        <v>320000</v>
      </c>
      <c r="B11" s="130" t="s">
        <v>26</v>
      </c>
      <c r="C11" s="131"/>
      <c r="D11" s="113"/>
    </row>
    <row r="12" spans="1:4" ht="15.6" x14ac:dyDescent="0.3">
      <c r="A12" s="132"/>
      <c r="B12" s="133"/>
      <c r="C12" s="116"/>
      <c r="D12" s="134"/>
    </row>
    <row r="13" spans="1:4" ht="15.6" x14ac:dyDescent="0.3">
      <c r="A13" s="132"/>
      <c r="B13" s="135"/>
      <c r="C13" s="116"/>
      <c r="D13" s="134"/>
    </row>
    <row r="14" spans="1:4" ht="15.6" x14ac:dyDescent="0.3">
      <c r="A14" s="118"/>
      <c r="B14" s="119"/>
      <c r="C14" s="120"/>
      <c r="D14" s="136"/>
    </row>
    <row r="15" spans="1:4" ht="15.6" x14ac:dyDescent="0.3">
      <c r="A15" s="118"/>
      <c r="B15" s="119"/>
      <c r="C15" s="120"/>
      <c r="D15" s="136"/>
    </row>
    <row r="16" spans="1:4" ht="15.6" x14ac:dyDescent="0.3">
      <c r="A16" s="118"/>
      <c r="B16" s="119"/>
      <c r="C16" s="120"/>
      <c r="D16" s="136"/>
    </row>
    <row r="17" spans="1:4" ht="15.6" x14ac:dyDescent="0.3">
      <c r="A17" s="118"/>
      <c r="B17" s="119"/>
      <c r="C17" s="120"/>
      <c r="D17" s="136"/>
    </row>
    <row r="18" spans="1:4" ht="15.6" x14ac:dyDescent="0.3">
      <c r="A18" s="118"/>
      <c r="B18" s="119"/>
      <c r="C18" s="120"/>
      <c r="D18" s="136"/>
    </row>
    <row r="19" spans="1:4" ht="15.6" x14ac:dyDescent="0.3">
      <c r="A19" s="126">
        <v>322000</v>
      </c>
      <c r="B19" s="130" t="s">
        <v>27</v>
      </c>
      <c r="C19" s="131"/>
      <c r="D19" s="113"/>
    </row>
    <row r="20" spans="1:4" ht="15.6" x14ac:dyDescent="0.3">
      <c r="A20" s="137">
        <v>10</v>
      </c>
      <c r="B20" s="135" t="s">
        <v>28</v>
      </c>
      <c r="C20" s="138"/>
      <c r="D20" s="134"/>
    </row>
    <row r="21" spans="1:4" ht="15.6" x14ac:dyDescent="0.3">
      <c r="A21" s="118">
        <v>20</v>
      </c>
      <c r="B21" s="119" t="s">
        <v>29</v>
      </c>
      <c r="C21" s="120"/>
      <c r="D21" s="136"/>
    </row>
    <row r="22" spans="1:4" ht="15.6" x14ac:dyDescent="0.3">
      <c r="A22" s="118"/>
      <c r="B22" s="119"/>
      <c r="C22" s="120"/>
      <c r="D22" s="136"/>
    </row>
    <row r="23" spans="1:4" ht="15.6" x14ac:dyDescent="0.3">
      <c r="A23" s="118"/>
      <c r="B23" s="119"/>
      <c r="C23" s="120"/>
      <c r="D23" s="136"/>
    </row>
    <row r="24" spans="1:4" ht="15.6" x14ac:dyDescent="0.3">
      <c r="A24" s="126">
        <v>323000</v>
      </c>
      <c r="B24" s="130" t="s">
        <v>30</v>
      </c>
      <c r="C24" s="131"/>
      <c r="D24" s="113"/>
    </row>
    <row r="25" spans="1:4" ht="15.6" x14ac:dyDescent="0.3">
      <c r="A25" s="137">
        <v>10</v>
      </c>
      <c r="B25" s="135" t="s">
        <v>31</v>
      </c>
      <c r="C25" s="138"/>
      <c r="D25" s="134"/>
    </row>
    <row r="26" spans="1:4" ht="15.6" x14ac:dyDescent="0.3">
      <c r="A26" s="118">
        <v>30</v>
      </c>
      <c r="B26" s="119" t="s">
        <v>32</v>
      </c>
      <c r="C26" s="120"/>
      <c r="D26" s="136"/>
    </row>
    <row r="27" spans="1:4" ht="15.6" x14ac:dyDescent="0.3">
      <c r="A27" s="118">
        <v>40</v>
      </c>
      <c r="B27" s="119" t="s">
        <v>33</v>
      </c>
      <c r="C27" s="120"/>
      <c r="D27" s="136"/>
    </row>
    <row r="28" spans="1:4" ht="15.6" x14ac:dyDescent="0.3">
      <c r="A28" s="118">
        <v>50</v>
      </c>
      <c r="B28" s="119" t="s">
        <v>34</v>
      </c>
      <c r="C28" s="120"/>
      <c r="D28" s="136"/>
    </row>
    <row r="29" spans="1:4" ht="15.6" x14ac:dyDescent="0.3">
      <c r="A29" s="118"/>
      <c r="B29" s="119"/>
      <c r="C29" s="120"/>
      <c r="D29" s="136"/>
    </row>
    <row r="30" spans="1:4" ht="15.6" x14ac:dyDescent="0.3">
      <c r="A30" s="128" t="s">
        <v>24</v>
      </c>
      <c r="B30" s="119" t="s">
        <v>35</v>
      </c>
      <c r="C30" s="120">
        <f>SUM(C12:C29)</f>
        <v>0</v>
      </c>
      <c r="D30" s="136">
        <f>SUM(D12:D29)</f>
        <v>0</v>
      </c>
    </row>
    <row r="31" spans="1:4" ht="15.6" x14ac:dyDescent="0.3">
      <c r="A31" s="129">
        <v>330000</v>
      </c>
      <c r="B31" s="130" t="s">
        <v>36</v>
      </c>
      <c r="C31" s="131"/>
      <c r="D31" s="113"/>
    </row>
    <row r="32" spans="1:4" ht="15.6" x14ac:dyDescent="0.3">
      <c r="A32" s="132">
        <v>331000</v>
      </c>
      <c r="B32" s="133" t="s">
        <v>37</v>
      </c>
      <c r="C32" s="138"/>
      <c r="D32" s="134"/>
    </row>
    <row r="33" spans="1:4" ht="15.6" x14ac:dyDescent="0.3">
      <c r="A33" s="118"/>
      <c r="B33" s="119"/>
      <c r="C33" s="120"/>
      <c r="D33" s="136"/>
    </row>
    <row r="34" spans="1:4" ht="15.6" x14ac:dyDescent="0.3">
      <c r="A34" s="139"/>
      <c r="B34" s="135"/>
      <c r="C34" s="138"/>
      <c r="D34" s="134"/>
    </row>
    <row r="35" spans="1:4" ht="15.6" x14ac:dyDescent="0.3">
      <c r="A35" s="126">
        <v>333000</v>
      </c>
      <c r="B35" s="130" t="s">
        <v>38</v>
      </c>
      <c r="C35" s="131"/>
      <c r="D35" s="113"/>
    </row>
    <row r="36" spans="1:4" ht="15.6" x14ac:dyDescent="0.3">
      <c r="A36" s="137">
        <v>20</v>
      </c>
      <c r="B36" s="135" t="s">
        <v>39</v>
      </c>
      <c r="C36" s="138"/>
      <c r="D36" s="134"/>
    </row>
    <row r="37" spans="1:4" ht="15.6" x14ac:dyDescent="0.3">
      <c r="A37" s="118">
        <v>40</v>
      </c>
      <c r="B37" s="119" t="s">
        <v>40</v>
      </c>
      <c r="C37" s="120"/>
      <c r="D37" s="136"/>
    </row>
    <row r="38" spans="1:4" ht="15.6" x14ac:dyDescent="0.3">
      <c r="A38" s="118">
        <v>70</v>
      </c>
      <c r="B38" s="119" t="s">
        <v>41</v>
      </c>
      <c r="C38" s="120"/>
      <c r="D38" s="136"/>
    </row>
    <row r="39" spans="1:4" ht="15.6" x14ac:dyDescent="0.3">
      <c r="A39" s="118"/>
      <c r="B39" s="119"/>
      <c r="C39" s="120"/>
      <c r="D39" s="136"/>
    </row>
    <row r="40" spans="1:4" ht="15.6" x14ac:dyDescent="0.3">
      <c r="A40" s="118">
        <v>334000</v>
      </c>
      <c r="B40" s="140" t="s">
        <v>42</v>
      </c>
      <c r="C40" s="120"/>
      <c r="D40" s="136"/>
    </row>
    <row r="41" spans="1:4" ht="15.6" x14ac:dyDescent="0.3">
      <c r="A41" s="118"/>
      <c r="B41" s="119"/>
      <c r="C41" s="120"/>
      <c r="D41" s="136"/>
    </row>
    <row r="42" spans="1:4" ht="15.6" x14ac:dyDescent="0.3">
      <c r="A42" s="118"/>
      <c r="B42" s="119"/>
      <c r="C42" s="120"/>
      <c r="D42" s="136"/>
    </row>
    <row r="43" spans="1:4" ht="15.6" x14ac:dyDescent="0.3">
      <c r="A43" s="126">
        <v>335000</v>
      </c>
      <c r="B43" s="130" t="s">
        <v>43</v>
      </c>
      <c r="C43" s="131"/>
      <c r="D43" s="113"/>
    </row>
    <row r="44" spans="1:4" ht="15.6" x14ac:dyDescent="0.3">
      <c r="A44" s="122">
        <v>25</v>
      </c>
      <c r="B44" s="119" t="s">
        <v>44</v>
      </c>
      <c r="C44" s="116"/>
      <c r="D44" s="134"/>
    </row>
    <row r="45" spans="1:4" ht="15.6" x14ac:dyDescent="0.3">
      <c r="A45" s="122">
        <v>60</v>
      </c>
      <c r="B45" s="119" t="s">
        <v>45</v>
      </c>
      <c r="C45" s="141"/>
      <c r="D45" s="136"/>
    </row>
    <row r="46" spans="1:4" ht="15.6" x14ac:dyDescent="0.3">
      <c r="A46" s="122">
        <v>65</v>
      </c>
      <c r="B46" s="119" t="s">
        <v>46</v>
      </c>
      <c r="C46" s="141"/>
      <c r="D46" s="136"/>
    </row>
    <row r="47" spans="1:4" ht="15.6" x14ac:dyDescent="0.3">
      <c r="A47" s="122">
        <v>80</v>
      </c>
      <c r="B47" s="119" t="s">
        <v>47</v>
      </c>
      <c r="C47" s="141"/>
      <c r="D47" s="136"/>
    </row>
    <row r="48" spans="1:4" ht="15.6" x14ac:dyDescent="0.3">
      <c r="A48" s="122">
        <v>95</v>
      </c>
      <c r="B48" s="119" t="s">
        <v>48</v>
      </c>
      <c r="C48" s="141"/>
      <c r="D48" s="136"/>
    </row>
    <row r="49" spans="1:4" ht="15.6" x14ac:dyDescent="0.3">
      <c r="A49" s="122">
        <v>100</v>
      </c>
      <c r="B49" s="119" t="s">
        <v>49</v>
      </c>
      <c r="C49" s="141"/>
      <c r="D49" s="136"/>
    </row>
    <row r="50" spans="1:4" ht="15.6" x14ac:dyDescent="0.3">
      <c r="A50" s="122">
        <v>110</v>
      </c>
      <c r="B50" s="119" t="s">
        <v>50</v>
      </c>
      <c r="C50" s="141"/>
      <c r="D50" s="136"/>
    </row>
    <row r="51" spans="1:4" ht="15.6" x14ac:dyDescent="0.3">
      <c r="A51" s="122">
        <v>120</v>
      </c>
      <c r="B51" s="119" t="s">
        <v>51</v>
      </c>
      <c r="C51" s="141"/>
      <c r="D51" s="136"/>
    </row>
    <row r="52" spans="1:4" ht="15.6" x14ac:dyDescent="0.3">
      <c r="A52" s="122">
        <v>210</v>
      </c>
      <c r="B52" s="119" t="s">
        <v>52</v>
      </c>
      <c r="C52" s="141"/>
      <c r="D52" s="136"/>
    </row>
    <row r="53" spans="1:4" ht="15.6" x14ac:dyDescent="0.3">
      <c r="A53" s="122">
        <v>230</v>
      </c>
      <c r="B53" s="119" t="s">
        <v>53</v>
      </c>
      <c r="C53" s="141"/>
      <c r="D53" s="136"/>
    </row>
    <row r="54" spans="1:4" ht="15.6" x14ac:dyDescent="0.3">
      <c r="A54" s="122"/>
      <c r="B54" s="119"/>
      <c r="C54" s="141"/>
      <c r="D54" s="136"/>
    </row>
    <row r="55" spans="1:4" ht="15.6" x14ac:dyDescent="0.3">
      <c r="A55" s="123"/>
      <c r="B55" s="124"/>
      <c r="C55" s="141"/>
      <c r="D55" s="136"/>
    </row>
    <row r="56" spans="1:4" ht="15.6" x14ac:dyDescent="0.3">
      <c r="A56" s="142"/>
      <c r="B56" s="143"/>
      <c r="C56" s="141"/>
      <c r="D56" s="136"/>
    </row>
    <row r="57" spans="1:4" ht="15.6" x14ac:dyDescent="0.3">
      <c r="A57" s="123"/>
      <c r="B57" s="124"/>
      <c r="C57" s="141"/>
      <c r="D57" s="136"/>
    </row>
    <row r="58" spans="1:4" ht="15.6" x14ac:dyDescent="0.3">
      <c r="A58" s="142"/>
      <c r="B58" s="143"/>
      <c r="C58" s="141"/>
      <c r="D58" s="136"/>
    </row>
    <row r="59" spans="1:4" ht="15.6" x14ac:dyDescent="0.3">
      <c r="A59" s="142"/>
      <c r="B59" s="143"/>
      <c r="C59" s="141"/>
      <c r="D59" s="136"/>
    </row>
    <row r="60" spans="1:4" ht="15.6" x14ac:dyDescent="0.3">
      <c r="A60" s="142"/>
      <c r="B60" s="143"/>
      <c r="C60" s="141"/>
      <c r="D60" s="136"/>
    </row>
    <row r="61" spans="1:4" ht="15.6" x14ac:dyDescent="0.3">
      <c r="A61" s="122"/>
      <c r="B61" s="119"/>
      <c r="C61" s="141"/>
      <c r="D61" s="136"/>
    </row>
    <row r="62" spans="1:4" ht="16.2" thickBot="1" x14ac:dyDescent="0.35">
      <c r="A62" s="144"/>
      <c r="B62" s="145"/>
      <c r="C62" s="146"/>
      <c r="D62" s="147"/>
    </row>
    <row r="63" spans="1:4" ht="15.6" x14ac:dyDescent="0.3">
      <c r="A63" s="148" t="s">
        <v>54</v>
      </c>
      <c r="B63" s="148"/>
      <c r="C63" s="149"/>
      <c r="D63" s="149"/>
    </row>
    <row r="64" spans="1:4" ht="29.25" customHeight="1" x14ac:dyDescent="0.3">
      <c r="A64" s="150"/>
      <c r="B64" s="151"/>
      <c r="C64" s="152"/>
      <c r="D64" s="152"/>
    </row>
    <row r="65" spans="1:4" x14ac:dyDescent="0.25">
      <c r="A65" s="2"/>
      <c r="B65" s="2"/>
      <c r="C65" s="64"/>
      <c r="D65" s="64"/>
    </row>
    <row r="66" spans="1:4" ht="15.6" x14ac:dyDescent="0.3">
      <c r="A66" s="5"/>
      <c r="B66" s="5"/>
      <c r="C66" s="56"/>
      <c r="D66" s="56"/>
    </row>
    <row r="67" spans="1:4" ht="15.6" x14ac:dyDescent="0.3">
      <c r="A67" s="5"/>
      <c r="B67" s="5"/>
      <c r="C67" s="56"/>
      <c r="D67" s="56"/>
    </row>
    <row r="68" spans="1:4" x14ac:dyDescent="0.25">
      <c r="A68" s="6"/>
      <c r="B68" s="6"/>
      <c r="C68" s="58"/>
      <c r="D68" s="58"/>
    </row>
    <row r="69" spans="1:4" x14ac:dyDescent="0.25">
      <c r="A69" s="6"/>
      <c r="B69" s="6"/>
      <c r="C69" s="58"/>
      <c r="D69" s="58"/>
    </row>
    <row r="70" spans="1:4" x14ac:dyDescent="0.25">
      <c r="A70" s="6"/>
      <c r="B70" s="6"/>
      <c r="C70" s="58"/>
      <c r="D70" s="58"/>
    </row>
    <row r="71" spans="1:4" x14ac:dyDescent="0.25">
      <c r="A71" s="6"/>
      <c r="B71" s="6"/>
      <c r="C71" s="58"/>
      <c r="D71" s="58"/>
    </row>
    <row r="72" spans="1:4" x14ac:dyDescent="0.25">
      <c r="A72" s="6"/>
      <c r="B72" s="6"/>
      <c r="C72" s="58"/>
      <c r="D72" s="58"/>
    </row>
    <row r="73" spans="1:4" x14ac:dyDescent="0.25">
      <c r="A73" s="6"/>
      <c r="B73" s="6"/>
      <c r="C73" s="58"/>
      <c r="D73" s="58"/>
    </row>
    <row r="74" spans="1:4" x14ac:dyDescent="0.25">
      <c r="A74" s="6"/>
      <c r="B74" s="6"/>
      <c r="C74" s="58"/>
      <c r="D74" s="58"/>
    </row>
    <row r="75" spans="1:4" x14ac:dyDescent="0.25">
      <c r="A75" s="6"/>
      <c r="B75" s="6"/>
      <c r="C75" s="58"/>
      <c r="D75" s="58"/>
    </row>
    <row r="76" spans="1:4" x14ac:dyDescent="0.25">
      <c r="A76" s="6"/>
      <c r="B76" s="6"/>
      <c r="C76" s="58"/>
      <c r="D76" s="58"/>
    </row>
    <row r="77" spans="1:4" x14ac:dyDescent="0.25">
      <c r="A77" s="6"/>
      <c r="B77" s="6"/>
      <c r="C77" s="58"/>
      <c r="D77" s="58"/>
    </row>
    <row r="78" spans="1:4" x14ac:dyDescent="0.25">
      <c r="A78" s="6"/>
      <c r="B78" s="6"/>
      <c r="C78" s="58"/>
      <c r="D78" s="58"/>
    </row>
    <row r="79" spans="1:4" x14ac:dyDescent="0.25">
      <c r="A79" s="6"/>
      <c r="B79" s="6"/>
      <c r="C79" s="58"/>
      <c r="D79" s="58"/>
    </row>
    <row r="80" spans="1:4" x14ac:dyDescent="0.25">
      <c r="A80" s="6"/>
      <c r="B80" s="6"/>
      <c r="C80" s="58"/>
      <c r="D80" s="58"/>
    </row>
    <row r="81" spans="1:4" x14ac:dyDescent="0.25">
      <c r="A81" s="6"/>
      <c r="B81" s="6"/>
      <c r="C81" s="58"/>
      <c r="D81" s="58"/>
    </row>
    <row r="82" spans="1:4" x14ac:dyDescent="0.25">
      <c r="A82" s="6"/>
      <c r="B82" s="6"/>
      <c r="C82" s="58"/>
      <c r="D82" s="58"/>
    </row>
    <row r="83" spans="1:4" x14ac:dyDescent="0.25">
      <c r="A83" s="6"/>
      <c r="B83" s="6"/>
      <c r="C83" s="58"/>
      <c r="D83" s="58"/>
    </row>
    <row r="84" spans="1:4" x14ac:dyDescent="0.25">
      <c r="A84" s="6"/>
      <c r="B84" s="6"/>
      <c r="C84" s="58"/>
      <c r="D84" s="58"/>
    </row>
    <row r="85" spans="1:4" x14ac:dyDescent="0.25">
      <c r="A85" s="6"/>
      <c r="B85" s="6"/>
      <c r="C85" s="58"/>
      <c r="D85" s="58"/>
    </row>
    <row r="86" spans="1:4" x14ac:dyDescent="0.25">
      <c r="A86" s="6"/>
      <c r="B86" s="6"/>
      <c r="C86" s="58"/>
      <c r="D86" s="58"/>
    </row>
    <row r="87" spans="1:4" x14ac:dyDescent="0.25">
      <c r="A87" s="6"/>
      <c r="B87" s="6"/>
      <c r="C87" s="58"/>
      <c r="D87" s="58"/>
    </row>
    <row r="88" spans="1:4" x14ac:dyDescent="0.25">
      <c r="A88" s="6"/>
      <c r="B88" s="6"/>
      <c r="C88" s="58"/>
      <c r="D88" s="58"/>
    </row>
    <row r="89" spans="1:4" x14ac:dyDescent="0.25">
      <c r="A89" s="6"/>
      <c r="B89" s="6"/>
      <c r="C89" s="58"/>
      <c r="D89" s="58"/>
    </row>
    <row r="90" spans="1:4" x14ac:dyDescent="0.25">
      <c r="A90" s="6"/>
      <c r="B90" s="6"/>
      <c r="C90" s="58"/>
      <c r="D90" s="58"/>
    </row>
    <row r="91" spans="1:4" x14ac:dyDescent="0.25">
      <c r="A91" s="6"/>
      <c r="B91" s="6"/>
      <c r="C91" s="58"/>
      <c r="D91" s="58"/>
    </row>
    <row r="92" spans="1:4" x14ac:dyDescent="0.25">
      <c r="A92" s="6"/>
      <c r="B92" s="6"/>
      <c r="C92" s="58"/>
      <c r="D92" s="58"/>
    </row>
    <row r="93" spans="1:4" x14ac:dyDescent="0.25">
      <c r="A93" s="6"/>
      <c r="B93" s="6"/>
      <c r="C93" s="58"/>
      <c r="D93" s="58"/>
    </row>
    <row r="94" spans="1:4" x14ac:dyDescent="0.25">
      <c r="A94" s="6"/>
      <c r="B94" s="6"/>
      <c r="C94" s="58"/>
      <c r="D94" s="58"/>
    </row>
    <row r="95" spans="1:4" x14ac:dyDescent="0.25">
      <c r="A95" s="6"/>
      <c r="B95" s="6"/>
      <c r="C95" s="58"/>
      <c r="D95" s="58"/>
    </row>
    <row r="96" spans="1:4" x14ac:dyDescent="0.25">
      <c r="A96" s="6"/>
      <c r="B96" s="6"/>
      <c r="C96" s="58"/>
      <c r="D96" s="58"/>
    </row>
    <row r="97" spans="1:4" x14ac:dyDescent="0.25">
      <c r="A97" s="6"/>
      <c r="B97" s="6"/>
      <c r="C97" s="58"/>
      <c r="D97" s="58"/>
    </row>
    <row r="98" spans="1:4" x14ac:dyDescent="0.25">
      <c r="A98" s="6"/>
      <c r="B98" s="6"/>
      <c r="C98" s="58"/>
      <c r="D98" s="58"/>
    </row>
    <row r="99" spans="1:4" x14ac:dyDescent="0.25">
      <c r="A99" s="6"/>
      <c r="B99" s="6"/>
      <c r="C99" s="58"/>
      <c r="D99" s="58"/>
    </row>
    <row r="100" spans="1:4" x14ac:dyDescent="0.25">
      <c r="A100" s="6"/>
      <c r="B100" s="6"/>
      <c r="C100" s="58"/>
      <c r="D100" s="58"/>
    </row>
    <row r="101" spans="1:4" x14ac:dyDescent="0.25">
      <c r="A101" s="6"/>
      <c r="B101" s="6"/>
      <c r="C101" s="58"/>
      <c r="D101" s="58"/>
    </row>
    <row r="102" spans="1:4" x14ac:dyDescent="0.25">
      <c r="A102" s="6"/>
      <c r="B102" s="6"/>
      <c r="C102" s="58"/>
      <c r="D102" s="58"/>
    </row>
    <row r="103" spans="1:4" x14ac:dyDescent="0.25">
      <c r="A103" s="6"/>
      <c r="B103" s="6"/>
      <c r="C103" s="58"/>
      <c r="D103" s="58"/>
    </row>
    <row r="104" spans="1:4" x14ac:dyDescent="0.25">
      <c r="A104" s="6"/>
      <c r="B104" s="6"/>
      <c r="C104" s="58"/>
      <c r="D104" s="58"/>
    </row>
    <row r="105" spans="1:4" x14ac:dyDescent="0.25">
      <c r="A105" s="6"/>
      <c r="B105" s="6"/>
      <c r="C105" s="58"/>
      <c r="D105" s="58"/>
    </row>
    <row r="106" spans="1:4" x14ac:dyDescent="0.25">
      <c r="A106" s="6"/>
      <c r="B106" s="6"/>
      <c r="C106" s="58"/>
      <c r="D106" s="58"/>
    </row>
    <row r="107" spans="1:4" x14ac:dyDescent="0.25">
      <c r="A107" s="6"/>
      <c r="B107" s="6"/>
      <c r="C107" s="58"/>
      <c r="D107" s="58"/>
    </row>
    <row r="108" spans="1:4" x14ac:dyDescent="0.25">
      <c r="A108" s="6"/>
      <c r="B108" s="6"/>
      <c r="C108" s="58"/>
      <c r="D108" s="58"/>
    </row>
    <row r="109" spans="1:4" x14ac:dyDescent="0.25">
      <c r="A109" s="6"/>
      <c r="B109" s="6"/>
      <c r="C109" s="58"/>
      <c r="D109" s="58"/>
    </row>
    <row r="110" spans="1:4" x14ac:dyDescent="0.25">
      <c r="A110" s="6"/>
      <c r="B110" s="6"/>
      <c r="C110" s="58"/>
      <c r="D110" s="58"/>
    </row>
    <row r="111" spans="1:4" x14ac:dyDescent="0.25">
      <c r="A111" s="6"/>
      <c r="B111" s="6"/>
      <c r="C111" s="58"/>
      <c r="D111" s="58"/>
    </row>
    <row r="112" spans="1:4" x14ac:dyDescent="0.25">
      <c r="A112" s="6"/>
      <c r="B112" s="6"/>
      <c r="C112" s="58"/>
      <c r="D112" s="58"/>
    </row>
    <row r="113" spans="1:4" x14ac:dyDescent="0.25">
      <c r="A113" s="6"/>
      <c r="B113" s="6"/>
      <c r="C113" s="58"/>
      <c r="D113" s="58"/>
    </row>
    <row r="114" spans="1:4" x14ac:dyDescent="0.25">
      <c r="A114" s="6"/>
      <c r="B114" s="6"/>
      <c r="C114" s="58"/>
      <c r="D114" s="58"/>
    </row>
    <row r="115" spans="1:4" x14ac:dyDescent="0.25">
      <c r="A115" s="6"/>
      <c r="B115" s="6"/>
      <c r="C115" s="58"/>
      <c r="D115" s="58"/>
    </row>
    <row r="116" spans="1:4" x14ac:dyDescent="0.25">
      <c r="A116" s="6"/>
      <c r="B116" s="6"/>
      <c r="C116" s="58"/>
      <c r="D116" s="58"/>
    </row>
    <row r="117" spans="1:4" x14ac:dyDescent="0.25">
      <c r="A117" s="6"/>
      <c r="B117" s="6"/>
      <c r="C117" s="58"/>
      <c r="D117" s="58"/>
    </row>
    <row r="118" spans="1:4" x14ac:dyDescent="0.25">
      <c r="A118" s="6"/>
      <c r="B118" s="6"/>
      <c r="C118" s="58"/>
      <c r="D118" s="58"/>
    </row>
    <row r="119" spans="1:4" x14ac:dyDescent="0.25">
      <c r="A119" s="6"/>
      <c r="B119" s="6"/>
      <c r="C119" s="58"/>
      <c r="D119" s="58"/>
    </row>
    <row r="120" spans="1:4" x14ac:dyDescent="0.25">
      <c r="A120" s="6"/>
      <c r="B120" s="6"/>
      <c r="C120" s="58"/>
      <c r="D120" s="58"/>
    </row>
    <row r="121" spans="1:4" x14ac:dyDescent="0.25">
      <c r="A121" s="6"/>
      <c r="B121" s="6"/>
      <c r="C121" s="58"/>
      <c r="D121" s="58"/>
    </row>
    <row r="122" spans="1:4" x14ac:dyDescent="0.25">
      <c r="A122" s="6"/>
      <c r="B122" s="6"/>
      <c r="C122" s="58"/>
      <c r="D122" s="58"/>
    </row>
    <row r="123" spans="1:4" x14ac:dyDescent="0.25">
      <c r="A123" s="6"/>
      <c r="B123" s="6"/>
      <c r="C123" s="58"/>
      <c r="D123" s="58"/>
    </row>
    <row r="124" spans="1:4" x14ac:dyDescent="0.25">
      <c r="A124" s="6"/>
      <c r="B124" s="6"/>
      <c r="C124" s="58"/>
      <c r="D124" s="58"/>
    </row>
    <row r="125" spans="1:4" x14ac:dyDescent="0.25">
      <c r="A125" s="6"/>
      <c r="B125" s="6"/>
      <c r="C125" s="58"/>
      <c r="D125" s="58"/>
    </row>
    <row r="126" spans="1:4" x14ac:dyDescent="0.25">
      <c r="A126" s="6"/>
      <c r="B126" s="6"/>
      <c r="C126" s="58"/>
      <c r="D126" s="58"/>
    </row>
    <row r="127" spans="1:4" x14ac:dyDescent="0.25">
      <c r="A127" s="6"/>
      <c r="B127" s="6"/>
      <c r="C127" s="58"/>
      <c r="D127" s="58"/>
    </row>
    <row r="128" spans="1:4" x14ac:dyDescent="0.25">
      <c r="A128" s="6"/>
      <c r="B128" s="6"/>
      <c r="C128" s="58"/>
      <c r="D128" s="58"/>
    </row>
    <row r="129" spans="1:4" x14ac:dyDescent="0.25">
      <c r="A129" s="6"/>
      <c r="B129" s="6"/>
      <c r="C129" s="58"/>
      <c r="D129" s="58"/>
    </row>
    <row r="130" spans="1:4" x14ac:dyDescent="0.25">
      <c r="A130" s="6"/>
      <c r="B130" s="6"/>
      <c r="C130" s="58"/>
      <c r="D130" s="58"/>
    </row>
    <row r="131" spans="1:4" x14ac:dyDescent="0.25">
      <c r="A131" s="6"/>
      <c r="B131" s="6"/>
      <c r="C131" s="58"/>
      <c r="D131" s="58"/>
    </row>
    <row r="132" spans="1:4" x14ac:dyDescent="0.25">
      <c r="A132" s="6"/>
      <c r="B132" s="6"/>
      <c r="C132" s="58"/>
      <c r="D132" s="58"/>
    </row>
    <row r="133" spans="1:4" x14ac:dyDescent="0.25">
      <c r="A133" s="6"/>
      <c r="B133" s="6"/>
      <c r="C133" s="58"/>
      <c r="D133" s="58"/>
    </row>
    <row r="134" spans="1:4" x14ac:dyDescent="0.25">
      <c r="A134" s="6"/>
      <c r="B134" s="6"/>
      <c r="C134" s="58"/>
      <c r="D134" s="58"/>
    </row>
    <row r="135" spans="1:4" x14ac:dyDescent="0.25">
      <c r="A135" s="6"/>
      <c r="B135" s="6"/>
      <c r="C135" s="58"/>
      <c r="D135" s="58"/>
    </row>
    <row r="136" spans="1:4" x14ac:dyDescent="0.25">
      <c r="A136" s="6"/>
      <c r="B136" s="6"/>
      <c r="C136" s="58"/>
      <c r="D136" s="58"/>
    </row>
    <row r="137" spans="1:4" x14ac:dyDescent="0.25">
      <c r="A137" s="6"/>
      <c r="B137" s="6"/>
      <c r="C137" s="58"/>
      <c r="D137" s="58"/>
    </row>
    <row r="138" spans="1:4" x14ac:dyDescent="0.25">
      <c r="A138" s="6"/>
      <c r="B138" s="6"/>
      <c r="C138" s="58"/>
      <c r="D138" s="58"/>
    </row>
    <row r="139" spans="1:4" x14ac:dyDescent="0.25">
      <c r="A139" s="6"/>
      <c r="B139" s="6"/>
      <c r="C139" s="58"/>
      <c r="D139" s="58"/>
    </row>
    <row r="140" spans="1:4" x14ac:dyDescent="0.25">
      <c r="A140" s="6"/>
      <c r="B140" s="6"/>
      <c r="C140" s="58"/>
      <c r="D140" s="58"/>
    </row>
    <row r="141" spans="1:4" x14ac:dyDescent="0.25">
      <c r="A141" s="6"/>
      <c r="B141" s="6"/>
      <c r="C141" s="58"/>
      <c r="D141" s="58"/>
    </row>
    <row r="142" spans="1:4" x14ac:dyDescent="0.25">
      <c r="A142" s="6"/>
      <c r="B142" s="6"/>
      <c r="C142" s="58"/>
      <c r="D142" s="58"/>
    </row>
    <row r="143" spans="1:4" x14ac:dyDescent="0.25">
      <c r="A143" s="6"/>
      <c r="B143" s="6"/>
      <c r="C143" s="58"/>
      <c r="D143" s="58"/>
    </row>
    <row r="144" spans="1:4" x14ac:dyDescent="0.25">
      <c r="A144" s="6"/>
      <c r="B144" s="6"/>
      <c r="C144" s="58"/>
      <c r="D144" s="58"/>
    </row>
    <row r="145" spans="1:4" x14ac:dyDescent="0.25">
      <c r="A145" s="6"/>
      <c r="B145" s="6"/>
      <c r="C145" s="58"/>
      <c r="D145" s="58"/>
    </row>
    <row r="146" spans="1:4" x14ac:dyDescent="0.25">
      <c r="A146" s="6"/>
      <c r="B146" s="6"/>
      <c r="C146" s="58"/>
      <c r="D146" s="58"/>
    </row>
    <row r="147" spans="1:4" x14ac:dyDescent="0.25">
      <c r="A147" s="6"/>
      <c r="B147" s="6"/>
      <c r="C147" s="58"/>
      <c r="D147" s="58"/>
    </row>
    <row r="148" spans="1:4" x14ac:dyDescent="0.25">
      <c r="A148" s="6"/>
      <c r="B148" s="6"/>
      <c r="C148" s="58"/>
      <c r="D148" s="58"/>
    </row>
    <row r="149" spans="1:4" x14ac:dyDescent="0.25">
      <c r="A149" s="6"/>
      <c r="B149" s="6"/>
      <c r="C149" s="58"/>
      <c r="D149" s="58"/>
    </row>
    <row r="150" spans="1:4" x14ac:dyDescent="0.25">
      <c r="A150" s="6"/>
      <c r="B150" s="6"/>
      <c r="C150" s="58"/>
      <c r="D150" s="58"/>
    </row>
    <row r="151" spans="1:4" x14ac:dyDescent="0.25">
      <c r="A151" s="6"/>
      <c r="B151" s="6"/>
      <c r="C151" s="58"/>
      <c r="D151" s="58"/>
    </row>
    <row r="152" spans="1:4" x14ac:dyDescent="0.25">
      <c r="A152" s="6"/>
      <c r="B152" s="6"/>
      <c r="C152" s="58"/>
      <c r="D152" s="58"/>
    </row>
    <row r="153" spans="1:4" x14ac:dyDescent="0.25">
      <c r="A153" s="6"/>
      <c r="B153" s="6"/>
      <c r="C153" s="58"/>
      <c r="D153" s="58"/>
    </row>
    <row r="154" spans="1:4" x14ac:dyDescent="0.25">
      <c r="A154" s="6"/>
      <c r="B154" s="6"/>
      <c r="C154" s="58"/>
      <c r="D154" s="58"/>
    </row>
    <row r="155" spans="1:4" x14ac:dyDescent="0.25">
      <c r="A155" s="6"/>
      <c r="B155" s="6"/>
      <c r="C155" s="58"/>
      <c r="D155" s="58"/>
    </row>
    <row r="156" spans="1:4" x14ac:dyDescent="0.25">
      <c r="A156" s="6"/>
      <c r="B156" s="6"/>
      <c r="C156" s="58"/>
      <c r="D156" s="58"/>
    </row>
    <row r="157" spans="1:4" x14ac:dyDescent="0.25">
      <c r="A157" s="6"/>
      <c r="B157" s="6"/>
      <c r="C157" s="58"/>
      <c r="D157" s="58"/>
    </row>
    <row r="158" spans="1:4" x14ac:dyDescent="0.25">
      <c r="A158" s="6"/>
      <c r="B158" s="6"/>
      <c r="C158" s="58"/>
      <c r="D158" s="58"/>
    </row>
    <row r="159" spans="1:4" x14ac:dyDescent="0.25">
      <c r="A159" s="6"/>
      <c r="B159" s="6"/>
      <c r="C159" s="58"/>
      <c r="D159" s="58"/>
    </row>
    <row r="160" spans="1:4" x14ac:dyDescent="0.25">
      <c r="A160" s="6"/>
      <c r="B160" s="6"/>
      <c r="C160" s="58"/>
      <c r="D160" s="58"/>
    </row>
    <row r="161" spans="1:4" x14ac:dyDescent="0.25">
      <c r="A161" s="6"/>
      <c r="B161" s="6"/>
      <c r="C161" s="58"/>
      <c r="D161" s="58"/>
    </row>
    <row r="162" spans="1:4" x14ac:dyDescent="0.25">
      <c r="A162" s="6"/>
      <c r="B162" s="6"/>
      <c r="C162" s="58"/>
      <c r="D162" s="58"/>
    </row>
    <row r="163" spans="1:4" x14ac:dyDescent="0.25">
      <c r="A163" s="6"/>
      <c r="B163" s="6"/>
      <c r="C163" s="58"/>
      <c r="D163" s="58"/>
    </row>
    <row r="164" spans="1:4" x14ac:dyDescent="0.25">
      <c r="A164" s="6"/>
      <c r="B164" s="6"/>
      <c r="C164" s="58"/>
      <c r="D164" s="58"/>
    </row>
    <row r="165" spans="1:4" x14ac:dyDescent="0.25">
      <c r="A165" s="6"/>
      <c r="B165" s="6"/>
      <c r="C165" s="58"/>
      <c r="D165" s="58"/>
    </row>
    <row r="166" spans="1:4" x14ac:dyDescent="0.25">
      <c r="A166" s="6"/>
      <c r="B166" s="6"/>
      <c r="C166" s="58"/>
      <c r="D166" s="58"/>
    </row>
    <row r="167" spans="1:4" x14ac:dyDescent="0.25">
      <c r="A167" s="6"/>
      <c r="B167" s="6"/>
      <c r="C167" s="58"/>
      <c r="D167" s="58"/>
    </row>
    <row r="168" spans="1:4" x14ac:dyDescent="0.25">
      <c r="A168" s="6"/>
      <c r="B168" s="6"/>
      <c r="C168" s="58"/>
      <c r="D168" s="58"/>
    </row>
    <row r="169" spans="1:4" x14ac:dyDescent="0.25">
      <c r="A169" s="6"/>
      <c r="B169" s="6"/>
      <c r="C169" s="58"/>
      <c r="D169" s="58"/>
    </row>
    <row r="170" spans="1:4" x14ac:dyDescent="0.25">
      <c r="A170" s="6"/>
      <c r="B170" s="6"/>
      <c r="C170" s="58"/>
      <c r="D170" s="58"/>
    </row>
    <row r="171" spans="1:4" x14ac:dyDescent="0.25">
      <c r="A171" s="6"/>
      <c r="B171" s="6"/>
      <c r="C171" s="58"/>
      <c r="D171" s="58"/>
    </row>
    <row r="172" spans="1:4" x14ac:dyDescent="0.25">
      <c r="A172" s="6"/>
      <c r="B172" s="6"/>
      <c r="C172" s="58"/>
      <c r="D172" s="58"/>
    </row>
  </sheetData>
  <sheetProtection algorithmName="SHA-512" hashValue="xehsRQ/WDXKq2njWYo0JhI6qpTplp32/kHBepczsBTpoGHSQW/7h4j7igICqE5R2UhHgGGztTw+86KZ0A6fj4w==" saltValue="14wIYke/syPSApFkUtJcHg==" spinCount="100000" sheet="1" objects="1" scenarios="1"/>
  <mergeCells count="2">
    <mergeCell ref="A2:B2"/>
    <mergeCell ref="C2:D2"/>
  </mergeCells>
  <phoneticPr fontId="0" type="noConversion"/>
  <pageMargins left="0.5" right="0.5" top="0.33300000000000002" bottom="0.66700000000000004" header="0.5" footer="0.5"/>
  <pageSetup paperSize="5"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D65"/>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7.54296875" defaultRowHeight="15" x14ac:dyDescent="0.25"/>
  <cols>
    <col min="1" max="1" width="15.81640625" customWidth="1"/>
    <col min="2" max="2" width="40.81640625" customWidth="1"/>
    <col min="3" max="3" width="16.08984375" customWidth="1"/>
    <col min="4" max="4" width="14.453125" customWidth="1"/>
  </cols>
  <sheetData>
    <row r="1" spans="1:4" ht="12.75" customHeight="1" thickBot="1" x14ac:dyDescent="0.3">
      <c r="A1" s="65"/>
      <c r="B1" s="38"/>
      <c r="C1" s="38"/>
      <c r="D1" s="38"/>
    </row>
    <row r="2" spans="1:4" ht="23.25" customHeight="1" thickBot="1" x14ac:dyDescent="0.35">
      <c r="A2" s="1329" t="s">
        <v>15</v>
      </c>
      <c r="B2" s="1330"/>
      <c r="C2" s="1330" t="str">
        <f>Coverpage!A51</f>
        <v>ENTITY NAME</v>
      </c>
      <c r="D2" s="1331"/>
    </row>
    <row r="3" spans="1:4" ht="33" customHeight="1" thickBot="1" x14ac:dyDescent="0.35">
      <c r="A3" s="177" t="s">
        <v>16</v>
      </c>
      <c r="B3" s="178" t="s">
        <v>17</v>
      </c>
      <c r="C3" s="179" t="s">
        <v>18</v>
      </c>
      <c r="D3" s="180" t="s">
        <v>19</v>
      </c>
    </row>
    <row r="4" spans="1:4" ht="15.6" x14ac:dyDescent="0.3">
      <c r="A4" s="181" t="s">
        <v>55</v>
      </c>
      <c r="B4" s="182" t="s">
        <v>56</v>
      </c>
      <c r="C4" s="183"/>
      <c r="D4" s="184"/>
    </row>
    <row r="5" spans="1:4" ht="15.6" x14ac:dyDescent="0.3">
      <c r="A5" s="161">
        <v>338000</v>
      </c>
      <c r="B5" s="158" t="s">
        <v>57</v>
      </c>
      <c r="C5" s="163"/>
      <c r="D5" s="185"/>
    </row>
    <row r="6" spans="1:4" ht="15.6" x14ac:dyDescent="0.3">
      <c r="A6" s="142"/>
      <c r="B6" s="186"/>
      <c r="C6" s="165"/>
      <c r="D6" s="187"/>
    </row>
    <row r="7" spans="1:4" ht="15.6" x14ac:dyDescent="0.3">
      <c r="A7" s="142"/>
      <c r="B7" s="186"/>
      <c r="C7" s="165"/>
      <c r="D7" s="187"/>
    </row>
    <row r="8" spans="1:4" ht="15.6" x14ac:dyDescent="0.3">
      <c r="A8" s="123" t="s">
        <v>24</v>
      </c>
      <c r="B8" s="188" t="s">
        <v>58</v>
      </c>
      <c r="C8" s="167">
        <f>SUM('Page G1-Gen rev'!C32:C61)+C5+C6+C7</f>
        <v>0</v>
      </c>
      <c r="D8" s="168">
        <f>SUM('Page G1-Gen rev'!D32:D61)+D5+D6+D7</f>
        <v>0</v>
      </c>
    </row>
    <row r="9" spans="1:4" ht="15.6" x14ac:dyDescent="0.3">
      <c r="A9" s="189" t="s">
        <v>59</v>
      </c>
      <c r="B9" s="158" t="s">
        <v>60</v>
      </c>
      <c r="C9" s="163"/>
      <c r="D9" s="185"/>
    </row>
    <row r="10" spans="1:4" ht="15.6" x14ac:dyDescent="0.3">
      <c r="A10" s="161">
        <v>341000</v>
      </c>
      <c r="B10" s="158" t="s">
        <v>61</v>
      </c>
      <c r="C10" s="163"/>
      <c r="D10" s="185"/>
    </row>
    <row r="11" spans="1:4" ht="15.6" x14ac:dyDescent="0.3">
      <c r="A11" s="142">
        <v>10</v>
      </c>
      <c r="B11" s="186" t="s">
        <v>62</v>
      </c>
      <c r="C11" s="165"/>
      <c r="D11" s="187"/>
    </row>
    <row r="12" spans="1:4" ht="15.6" x14ac:dyDescent="0.3">
      <c r="A12" s="142">
        <v>20</v>
      </c>
      <c r="B12" s="190" t="s">
        <v>63</v>
      </c>
      <c r="C12" s="165"/>
      <c r="D12" s="187"/>
    </row>
    <row r="13" spans="1:4" ht="15.6" x14ac:dyDescent="0.3">
      <c r="A13" s="142">
        <v>41</v>
      </c>
      <c r="B13" s="186" t="s">
        <v>64</v>
      </c>
      <c r="C13" s="165"/>
      <c r="D13" s="187"/>
    </row>
    <row r="14" spans="1:4" ht="15.6" x14ac:dyDescent="0.3">
      <c r="A14" s="142">
        <v>42</v>
      </c>
      <c r="B14" s="186" t="s">
        <v>65</v>
      </c>
      <c r="C14" s="165"/>
      <c r="D14" s="187"/>
    </row>
    <row r="15" spans="1:4" ht="15.6" x14ac:dyDescent="0.3">
      <c r="A15" s="142">
        <v>50</v>
      </c>
      <c r="B15" s="186" t="s">
        <v>66</v>
      </c>
      <c r="C15" s="165"/>
      <c r="D15" s="187"/>
    </row>
    <row r="16" spans="1:4" ht="15.6" x14ac:dyDescent="0.3">
      <c r="A16" s="142">
        <v>60</v>
      </c>
      <c r="B16" s="186" t="s">
        <v>67</v>
      </c>
      <c r="C16" s="165"/>
      <c r="D16" s="187"/>
    </row>
    <row r="17" spans="1:4" ht="15.6" x14ac:dyDescent="0.3">
      <c r="A17" s="142">
        <v>70</v>
      </c>
      <c r="B17" s="186" t="s">
        <v>68</v>
      </c>
      <c r="C17" s="165"/>
      <c r="D17" s="187"/>
    </row>
    <row r="18" spans="1:4" ht="15.6" x14ac:dyDescent="0.3">
      <c r="A18" s="142"/>
      <c r="B18" s="186"/>
      <c r="C18" s="165"/>
      <c r="D18" s="187"/>
    </row>
    <row r="19" spans="1:4" ht="15.6" x14ac:dyDescent="0.3">
      <c r="A19" s="142"/>
      <c r="B19" s="186"/>
      <c r="C19" s="165"/>
      <c r="D19" s="187"/>
    </row>
    <row r="20" spans="1:4" ht="15.6" x14ac:dyDescent="0.3">
      <c r="A20" s="161">
        <v>342000</v>
      </c>
      <c r="B20" s="191" t="s">
        <v>69</v>
      </c>
      <c r="C20" s="163"/>
      <c r="D20" s="185"/>
    </row>
    <row r="21" spans="1:4" ht="15.6" x14ac:dyDescent="0.3">
      <c r="A21" s="142">
        <v>11</v>
      </c>
      <c r="B21" s="192" t="s">
        <v>70</v>
      </c>
      <c r="C21" s="163"/>
      <c r="D21" s="185"/>
    </row>
    <row r="22" spans="1:4" ht="15.6" x14ac:dyDescent="0.3">
      <c r="A22" s="142">
        <v>12</v>
      </c>
      <c r="B22" s="186" t="s">
        <v>71</v>
      </c>
      <c r="C22" s="167"/>
      <c r="D22" s="193"/>
    </row>
    <row r="23" spans="1:4" ht="15.6" x14ac:dyDescent="0.3">
      <c r="A23" s="142">
        <v>20</v>
      </c>
      <c r="B23" s="186" t="s">
        <v>72</v>
      </c>
      <c r="C23" s="165"/>
      <c r="D23" s="187"/>
    </row>
    <row r="24" spans="1:4" ht="15.6" x14ac:dyDescent="0.3">
      <c r="A24" s="142">
        <v>50</v>
      </c>
      <c r="B24" s="186" t="s">
        <v>73</v>
      </c>
      <c r="C24" s="165"/>
      <c r="D24" s="187"/>
    </row>
    <row r="25" spans="1:4" ht="15.6" x14ac:dyDescent="0.3">
      <c r="A25" s="142"/>
      <c r="B25" s="186"/>
      <c r="C25" s="165"/>
      <c r="D25" s="187"/>
    </row>
    <row r="26" spans="1:4" ht="15.6" x14ac:dyDescent="0.3">
      <c r="A26" s="142"/>
      <c r="B26" s="186"/>
      <c r="C26" s="165"/>
      <c r="D26" s="187"/>
    </row>
    <row r="27" spans="1:4" ht="15.6" x14ac:dyDescent="0.3">
      <c r="A27" s="161">
        <v>343000</v>
      </c>
      <c r="B27" s="158" t="s">
        <v>74</v>
      </c>
      <c r="C27" s="163"/>
      <c r="D27" s="185"/>
    </row>
    <row r="28" spans="1:4" ht="15.6" x14ac:dyDescent="0.3">
      <c r="A28" s="142">
        <v>10</v>
      </c>
      <c r="B28" s="186" t="s">
        <v>75</v>
      </c>
      <c r="C28" s="165"/>
      <c r="D28" s="187"/>
    </row>
    <row r="29" spans="1:4" ht="15.6" x14ac:dyDescent="0.3">
      <c r="A29" s="142"/>
      <c r="B29" s="186"/>
      <c r="C29" s="165"/>
      <c r="D29" s="187"/>
    </row>
    <row r="30" spans="1:4" ht="15.6" x14ac:dyDescent="0.3">
      <c r="A30" s="142"/>
      <c r="B30" s="186"/>
      <c r="C30" s="165"/>
      <c r="D30" s="187"/>
    </row>
    <row r="31" spans="1:4" ht="15.6" x14ac:dyDescent="0.3">
      <c r="A31" s="142"/>
      <c r="B31" s="186"/>
      <c r="C31" s="165"/>
      <c r="D31" s="187"/>
    </row>
    <row r="32" spans="1:4" ht="15.6" x14ac:dyDescent="0.3">
      <c r="A32" s="142"/>
      <c r="B32" s="186"/>
      <c r="C32" s="165"/>
      <c r="D32" s="187"/>
    </row>
    <row r="33" spans="1:4" ht="15.6" x14ac:dyDescent="0.3">
      <c r="A33" s="172">
        <v>343060</v>
      </c>
      <c r="B33" s="170" t="s">
        <v>76</v>
      </c>
      <c r="C33" s="159"/>
      <c r="D33" s="160"/>
    </row>
    <row r="34" spans="1:4" ht="15.6" x14ac:dyDescent="0.3">
      <c r="A34" s="142"/>
      <c r="B34" s="186"/>
      <c r="C34" s="165"/>
      <c r="D34" s="187"/>
    </row>
    <row r="35" spans="1:4" ht="15.6" x14ac:dyDescent="0.3">
      <c r="A35" s="142"/>
      <c r="B35" s="186"/>
      <c r="C35" s="165"/>
      <c r="D35" s="187"/>
    </row>
    <row r="36" spans="1:4" ht="15.6" x14ac:dyDescent="0.3">
      <c r="A36" s="142"/>
      <c r="B36" s="186"/>
      <c r="C36" s="165"/>
      <c r="D36" s="187"/>
    </row>
    <row r="37" spans="1:4" ht="15.6" x14ac:dyDescent="0.3">
      <c r="A37" s="142"/>
      <c r="B37" s="186"/>
      <c r="C37" s="165"/>
      <c r="D37" s="187"/>
    </row>
    <row r="38" spans="1:4" ht="15.6" x14ac:dyDescent="0.3">
      <c r="A38" s="172">
        <v>343300</v>
      </c>
      <c r="B38" s="170" t="s">
        <v>77</v>
      </c>
      <c r="C38" s="159"/>
      <c r="D38" s="160"/>
    </row>
    <row r="39" spans="1:4" ht="15.6" x14ac:dyDescent="0.3">
      <c r="A39" s="142">
        <v>10</v>
      </c>
      <c r="B39" s="186" t="s">
        <v>78</v>
      </c>
      <c r="C39" s="165"/>
      <c r="D39" s="187"/>
    </row>
    <row r="40" spans="1:4" ht="15.6" x14ac:dyDescent="0.3">
      <c r="A40" s="142">
        <v>20</v>
      </c>
      <c r="B40" s="186" t="s">
        <v>79</v>
      </c>
      <c r="C40" s="165"/>
      <c r="D40" s="187"/>
    </row>
    <row r="41" spans="1:4" ht="15.6" x14ac:dyDescent="0.3">
      <c r="A41" s="142">
        <v>30</v>
      </c>
      <c r="B41" s="186" t="s">
        <v>80</v>
      </c>
      <c r="C41" s="165"/>
      <c r="D41" s="187"/>
    </row>
    <row r="42" spans="1:4" ht="15.6" x14ac:dyDescent="0.3">
      <c r="A42" s="142">
        <v>40</v>
      </c>
      <c r="B42" s="186" t="s">
        <v>81</v>
      </c>
      <c r="C42" s="165"/>
      <c r="D42" s="187"/>
    </row>
    <row r="43" spans="1:4" ht="15.6" x14ac:dyDescent="0.3">
      <c r="A43" s="142">
        <v>50</v>
      </c>
      <c r="B43" s="186" t="s">
        <v>82</v>
      </c>
      <c r="C43" s="165"/>
      <c r="D43" s="187"/>
    </row>
    <row r="44" spans="1:4" ht="15.6" x14ac:dyDescent="0.3">
      <c r="A44" s="142">
        <v>60</v>
      </c>
      <c r="B44" s="186" t="s">
        <v>83</v>
      </c>
      <c r="C44" s="165"/>
      <c r="D44" s="187"/>
    </row>
    <row r="45" spans="1:4" ht="15.6" x14ac:dyDescent="0.3">
      <c r="A45" s="142"/>
      <c r="B45" s="186"/>
      <c r="C45" s="165"/>
      <c r="D45" s="187"/>
    </row>
    <row r="46" spans="1:4" ht="15.6" x14ac:dyDescent="0.3">
      <c r="A46" s="142"/>
      <c r="B46" s="186"/>
      <c r="C46" s="165"/>
      <c r="D46" s="187"/>
    </row>
    <row r="47" spans="1:4" ht="15.6" x14ac:dyDescent="0.3">
      <c r="A47" s="142"/>
      <c r="B47" s="186"/>
      <c r="C47" s="165"/>
      <c r="D47" s="187"/>
    </row>
    <row r="48" spans="1:4" ht="15.6" x14ac:dyDescent="0.3">
      <c r="A48" s="161">
        <v>344000</v>
      </c>
      <c r="B48" s="158" t="s">
        <v>84</v>
      </c>
      <c r="C48" s="163"/>
      <c r="D48" s="185"/>
    </row>
    <row r="49" spans="1:4" ht="15.6" x14ac:dyDescent="0.3">
      <c r="A49" s="142"/>
      <c r="B49" s="186"/>
      <c r="C49" s="165"/>
      <c r="D49" s="187"/>
    </row>
    <row r="50" spans="1:4" ht="15.6" x14ac:dyDescent="0.3">
      <c r="A50" s="142"/>
      <c r="B50" s="186"/>
      <c r="C50" s="165"/>
      <c r="D50" s="187"/>
    </row>
    <row r="51" spans="1:4" ht="15.6" x14ac:dyDescent="0.3">
      <c r="A51" s="142"/>
      <c r="B51" s="186"/>
      <c r="C51" s="165"/>
      <c r="D51" s="187"/>
    </row>
    <row r="52" spans="1:4" ht="15.6" x14ac:dyDescent="0.3">
      <c r="A52" s="161">
        <v>346000</v>
      </c>
      <c r="B52" s="158" t="s">
        <v>85</v>
      </c>
      <c r="C52" s="163"/>
      <c r="D52" s="185"/>
    </row>
    <row r="53" spans="1:4" ht="15.6" x14ac:dyDescent="0.3">
      <c r="A53" s="142">
        <v>10</v>
      </c>
      <c r="B53" s="186" t="s">
        <v>86</v>
      </c>
      <c r="C53" s="165"/>
      <c r="D53" s="187"/>
    </row>
    <row r="54" spans="1:4" ht="15.6" x14ac:dyDescent="0.3">
      <c r="A54" s="142">
        <v>20</v>
      </c>
      <c r="B54" s="186" t="s">
        <v>87</v>
      </c>
      <c r="C54" s="165"/>
      <c r="D54" s="187"/>
    </row>
    <row r="55" spans="1:4" ht="15.6" x14ac:dyDescent="0.3">
      <c r="A55" s="142">
        <v>30</v>
      </c>
      <c r="B55" s="186" t="s">
        <v>88</v>
      </c>
      <c r="C55" s="165"/>
      <c r="D55" s="187"/>
    </row>
    <row r="56" spans="1:4" ht="15.6" x14ac:dyDescent="0.3">
      <c r="A56" s="142">
        <v>40</v>
      </c>
      <c r="B56" s="186" t="s">
        <v>89</v>
      </c>
      <c r="C56" s="165"/>
      <c r="D56" s="187"/>
    </row>
    <row r="57" spans="1:4" ht="15.6" x14ac:dyDescent="0.3">
      <c r="A57" s="142">
        <v>70</v>
      </c>
      <c r="B57" s="186" t="s">
        <v>90</v>
      </c>
      <c r="C57" s="165"/>
      <c r="D57" s="187"/>
    </row>
    <row r="58" spans="1:4" ht="15.6" x14ac:dyDescent="0.3">
      <c r="A58" s="142">
        <v>100</v>
      </c>
      <c r="B58" s="186" t="s">
        <v>91</v>
      </c>
      <c r="C58" s="165"/>
      <c r="D58" s="187"/>
    </row>
    <row r="59" spans="1:4" ht="15.6" x14ac:dyDescent="0.3">
      <c r="A59" s="142">
        <v>200</v>
      </c>
      <c r="B59" s="186" t="s">
        <v>92</v>
      </c>
      <c r="C59" s="165"/>
      <c r="D59" s="187"/>
    </row>
    <row r="60" spans="1:4" ht="15.6" x14ac:dyDescent="0.3">
      <c r="A60" s="142"/>
      <c r="B60" s="186"/>
      <c r="C60" s="165"/>
      <c r="D60" s="187"/>
    </row>
    <row r="61" spans="1:4" ht="15.6" x14ac:dyDescent="0.3">
      <c r="A61" s="142"/>
      <c r="B61" s="186"/>
      <c r="C61" s="165"/>
      <c r="D61" s="187"/>
    </row>
    <row r="62" spans="1:4" ht="15.6" x14ac:dyDescent="0.3">
      <c r="A62" s="142"/>
      <c r="B62" s="186"/>
      <c r="C62" s="165"/>
      <c r="D62" s="187"/>
    </row>
    <row r="63" spans="1:4" ht="16.2" thickBot="1" x14ac:dyDescent="0.35">
      <c r="A63" s="144" t="s">
        <v>24</v>
      </c>
      <c r="B63" s="194" t="s">
        <v>58</v>
      </c>
      <c r="C63" s="195">
        <f>SUM(C9:C59)</f>
        <v>0</v>
      </c>
      <c r="D63" s="196">
        <f>SUM(D9:D59)</f>
        <v>0</v>
      </c>
    </row>
    <row r="64" spans="1:4" ht="15.6" x14ac:dyDescent="0.3">
      <c r="A64" s="79"/>
      <c r="B64" s="79"/>
      <c r="C64" s="79"/>
      <c r="D64" s="79"/>
    </row>
    <row r="65" spans="1:4" ht="15.6" x14ac:dyDescent="0.3">
      <c r="A65" s="79"/>
      <c r="B65" s="79"/>
      <c r="C65" s="79"/>
      <c r="D65" s="79"/>
    </row>
  </sheetData>
  <sheetProtection algorithmName="SHA-512" hashValue="PLuQAEiA5sF1YgqgUOQKqtPHmS0mBoqQOAEOtxq/RSh7OmLd8xOaW4fZza3J/FsclKo0Ra6jJHVjVKQ/Auhd+g==" saltValue="TXoCTN2gLBPNPEp0RdvHDw==" spinCount="100000" sheet="1" objects="1" scenarios="1"/>
  <mergeCells count="2">
    <mergeCell ref="A2:B2"/>
    <mergeCell ref="C2:D2"/>
  </mergeCells>
  <phoneticPr fontId="0" type="noConversion"/>
  <pageMargins left="0.5" right="0.5" top="0.33300000000000002" bottom="0.66700000000000004" header="0.5" footer="0.5"/>
  <pageSetup paperSize="5" scale="90" orientation="portrait" r:id="rId1"/>
  <headerFooter alignWithMargins="0"/>
  <ignoredErrors>
    <ignoredError sqref="A4 A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D70"/>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7.54296875" defaultRowHeight="15" x14ac:dyDescent="0.25"/>
  <cols>
    <col min="1" max="1" width="15.81640625" customWidth="1"/>
    <col min="2" max="2" width="39.36328125" customWidth="1"/>
    <col min="3" max="3" width="15.81640625" customWidth="1"/>
    <col min="4" max="4" width="15.453125" customWidth="1"/>
  </cols>
  <sheetData>
    <row r="1" spans="1:4" ht="15.6" thickBot="1" x14ac:dyDescent="0.3"/>
    <row r="2" spans="1:4" ht="16.2" thickBot="1" x14ac:dyDescent="0.35">
      <c r="A2" s="1329" t="s">
        <v>15</v>
      </c>
      <c r="B2" s="1330"/>
      <c r="C2" s="1330" t="str">
        <f>Coverpage!A51</f>
        <v>ENTITY NAME</v>
      </c>
      <c r="D2" s="1331"/>
    </row>
    <row r="3" spans="1:4" ht="38.25" customHeight="1" x14ac:dyDescent="0.3">
      <c r="A3" s="153" t="s">
        <v>16</v>
      </c>
      <c r="B3" s="154" t="s">
        <v>17</v>
      </c>
      <c r="C3" s="155" t="s">
        <v>18</v>
      </c>
      <c r="D3" s="156" t="s">
        <v>19</v>
      </c>
    </row>
    <row r="4" spans="1:4" ht="15.6" x14ac:dyDescent="0.3">
      <c r="A4" s="157">
        <v>350000</v>
      </c>
      <c r="B4" s="158" t="s">
        <v>93</v>
      </c>
      <c r="C4" s="159"/>
      <c r="D4" s="160"/>
    </row>
    <row r="5" spans="1:4" ht="15.6" x14ac:dyDescent="0.3">
      <c r="A5" s="161">
        <v>351010</v>
      </c>
      <c r="B5" s="162" t="s">
        <v>94</v>
      </c>
      <c r="C5" s="163"/>
      <c r="D5" s="164"/>
    </row>
    <row r="6" spans="1:4" ht="15.6" x14ac:dyDescent="0.3">
      <c r="A6" s="142">
        <v>11</v>
      </c>
      <c r="B6" s="143" t="s">
        <v>95</v>
      </c>
      <c r="C6" s="165"/>
      <c r="D6" s="166"/>
    </row>
    <row r="7" spans="1:4" ht="15.6" x14ac:dyDescent="0.3">
      <c r="A7" s="123">
        <v>12</v>
      </c>
      <c r="B7" s="124" t="s">
        <v>96</v>
      </c>
      <c r="C7" s="167"/>
      <c r="D7" s="168"/>
    </row>
    <row r="8" spans="1:4" ht="15.6" x14ac:dyDescent="0.3">
      <c r="A8" s="123">
        <v>13</v>
      </c>
      <c r="B8" s="124" t="s">
        <v>97</v>
      </c>
      <c r="C8" s="167"/>
      <c r="D8" s="168"/>
    </row>
    <row r="9" spans="1:4" ht="15.6" x14ac:dyDescent="0.3">
      <c r="A9" s="123">
        <v>14</v>
      </c>
      <c r="B9" s="124" t="s">
        <v>98</v>
      </c>
      <c r="C9" s="167"/>
      <c r="D9" s="168"/>
    </row>
    <row r="10" spans="1:4" ht="15.6" x14ac:dyDescent="0.3">
      <c r="A10" s="123">
        <v>351020</v>
      </c>
      <c r="B10" s="124" t="s">
        <v>99</v>
      </c>
      <c r="C10" s="167"/>
      <c r="D10" s="168"/>
    </row>
    <row r="11" spans="1:4" ht="15.6" x14ac:dyDescent="0.3">
      <c r="A11" s="123">
        <v>351030</v>
      </c>
      <c r="B11" s="124" t="s">
        <v>100</v>
      </c>
      <c r="C11" s="167"/>
      <c r="D11" s="168"/>
    </row>
    <row r="12" spans="1:4" ht="15.6" x14ac:dyDescent="0.3">
      <c r="A12" s="123">
        <v>351040</v>
      </c>
      <c r="B12" s="124" t="s">
        <v>101</v>
      </c>
      <c r="C12" s="167"/>
      <c r="D12" s="168"/>
    </row>
    <row r="13" spans="1:4" ht="15.6" x14ac:dyDescent="0.3">
      <c r="A13" s="123"/>
      <c r="B13" s="124"/>
      <c r="C13" s="167"/>
      <c r="D13" s="168"/>
    </row>
    <row r="14" spans="1:4" ht="15.6" x14ac:dyDescent="0.3">
      <c r="A14" s="123"/>
      <c r="B14" s="124"/>
      <c r="C14" s="167"/>
      <c r="D14" s="168"/>
    </row>
    <row r="15" spans="1:4" ht="15.6" x14ac:dyDescent="0.3">
      <c r="A15" s="123"/>
      <c r="B15" s="124"/>
      <c r="C15" s="167"/>
      <c r="D15" s="168"/>
    </row>
    <row r="16" spans="1:4" ht="15.6" x14ac:dyDescent="0.3">
      <c r="A16" s="123"/>
      <c r="B16" s="124"/>
      <c r="C16" s="167"/>
      <c r="D16" s="168"/>
    </row>
    <row r="17" spans="1:4" ht="15.6" x14ac:dyDescent="0.3">
      <c r="A17" s="123" t="s">
        <v>24</v>
      </c>
      <c r="B17" s="124" t="s">
        <v>58</v>
      </c>
      <c r="C17" s="167">
        <f>SUM(C4:C16)</f>
        <v>0</v>
      </c>
      <c r="D17" s="168">
        <f>SUM(D4:D16)</f>
        <v>0</v>
      </c>
    </row>
    <row r="18" spans="1:4" ht="15.6" x14ac:dyDescent="0.3">
      <c r="A18" s="169">
        <v>360000</v>
      </c>
      <c r="B18" s="170" t="s">
        <v>102</v>
      </c>
      <c r="C18" s="159"/>
      <c r="D18" s="171"/>
    </row>
    <row r="19" spans="1:4" ht="15.6" x14ac:dyDescent="0.3">
      <c r="A19" s="142">
        <v>361000</v>
      </c>
      <c r="B19" s="143" t="s">
        <v>784</v>
      </c>
      <c r="C19" s="165"/>
      <c r="D19" s="166"/>
    </row>
    <row r="20" spans="1:4" ht="15.6" x14ac:dyDescent="0.3">
      <c r="A20" s="123">
        <v>361500</v>
      </c>
      <c r="B20" s="124" t="s">
        <v>783</v>
      </c>
      <c r="C20" s="167"/>
      <c r="D20" s="168"/>
    </row>
    <row r="21" spans="1:4" ht="15.6" x14ac:dyDescent="0.3">
      <c r="A21" s="123">
        <v>362000</v>
      </c>
      <c r="B21" s="124" t="s">
        <v>101</v>
      </c>
      <c r="C21" s="167"/>
      <c r="D21" s="168"/>
    </row>
    <row r="22" spans="1:4" ht="15.6" x14ac:dyDescent="0.3">
      <c r="A22" s="123">
        <v>365000</v>
      </c>
      <c r="B22" s="124" t="s">
        <v>104</v>
      </c>
      <c r="C22" s="167"/>
      <c r="D22" s="168"/>
    </row>
    <row r="23" spans="1:4" ht="15.6" x14ac:dyDescent="0.3">
      <c r="A23" s="123"/>
      <c r="B23" s="124"/>
      <c r="C23" s="167"/>
      <c r="D23" s="168"/>
    </row>
    <row r="24" spans="1:4" ht="15.6" x14ac:dyDescent="0.3">
      <c r="A24" s="123"/>
      <c r="B24" s="124"/>
      <c r="C24" s="167"/>
      <c r="D24" s="168"/>
    </row>
    <row r="25" spans="1:4" ht="15.6" x14ac:dyDescent="0.3">
      <c r="A25" s="123" t="s">
        <v>24</v>
      </c>
      <c r="B25" s="124" t="s">
        <v>105</v>
      </c>
      <c r="C25" s="167">
        <f>SUM(C18:C24)</f>
        <v>0</v>
      </c>
      <c r="D25" s="168">
        <f>SUM(D18:D24)</f>
        <v>0</v>
      </c>
    </row>
    <row r="26" spans="1:4" ht="15.6" x14ac:dyDescent="0.3">
      <c r="A26" s="169">
        <v>370000</v>
      </c>
      <c r="B26" s="170" t="s">
        <v>106</v>
      </c>
      <c r="C26" s="159"/>
      <c r="D26" s="171"/>
    </row>
    <row r="27" spans="1:4" ht="15.6" x14ac:dyDescent="0.3">
      <c r="A27" s="142">
        <v>371000</v>
      </c>
      <c r="B27" s="143" t="s">
        <v>107</v>
      </c>
      <c r="C27" s="165"/>
      <c r="D27" s="166"/>
    </row>
    <row r="28" spans="1:4" ht="15.6" x14ac:dyDescent="0.3">
      <c r="A28" s="123">
        <v>371500</v>
      </c>
      <c r="B28" s="124" t="s">
        <v>785</v>
      </c>
      <c r="C28" s="167"/>
      <c r="D28" s="168"/>
    </row>
    <row r="29" spans="1:4" ht="15.6" x14ac:dyDescent="0.3">
      <c r="A29" s="123">
        <v>372000</v>
      </c>
      <c r="B29" s="124" t="s">
        <v>108</v>
      </c>
      <c r="C29" s="167"/>
      <c r="D29" s="168"/>
    </row>
    <row r="30" spans="1:4" ht="15.6" x14ac:dyDescent="0.3">
      <c r="A30" s="123"/>
      <c r="B30" s="124"/>
      <c r="C30" s="167"/>
      <c r="D30" s="168"/>
    </row>
    <row r="31" spans="1:4" ht="15.6" x14ac:dyDescent="0.3">
      <c r="A31" s="123"/>
      <c r="B31" s="124"/>
      <c r="C31" s="167"/>
      <c r="D31" s="168"/>
    </row>
    <row r="32" spans="1:4" ht="15.6" x14ac:dyDescent="0.3">
      <c r="A32" s="123"/>
      <c r="B32" s="124"/>
      <c r="C32" s="167"/>
      <c r="D32" s="168"/>
    </row>
    <row r="33" spans="1:4" ht="15.6" x14ac:dyDescent="0.3">
      <c r="A33" s="123"/>
      <c r="B33" s="124"/>
      <c r="C33" s="167"/>
      <c r="D33" s="168"/>
    </row>
    <row r="34" spans="1:4" ht="15.6" x14ac:dyDescent="0.3">
      <c r="A34" s="123" t="s">
        <v>24</v>
      </c>
      <c r="B34" s="124" t="s">
        <v>109</v>
      </c>
      <c r="C34" s="167">
        <f>SUM(C26:C33)</f>
        <v>0</v>
      </c>
      <c r="D34" s="168">
        <f>SUM(D26:D33)</f>
        <v>0</v>
      </c>
    </row>
    <row r="35" spans="1:4" ht="15.6" x14ac:dyDescent="0.3">
      <c r="A35" s="169">
        <v>380000</v>
      </c>
      <c r="B35" s="170" t="s">
        <v>110</v>
      </c>
      <c r="C35" s="159"/>
      <c r="D35" s="171"/>
    </row>
    <row r="36" spans="1:4" ht="15.6" x14ac:dyDescent="0.3">
      <c r="A36" s="161">
        <v>381000</v>
      </c>
      <c r="B36" s="162" t="s">
        <v>111</v>
      </c>
      <c r="C36" s="163"/>
      <c r="D36" s="164"/>
    </row>
    <row r="37" spans="1:4" ht="15.6" x14ac:dyDescent="0.3">
      <c r="A37" s="142">
        <v>50</v>
      </c>
      <c r="B37" s="143" t="s">
        <v>795</v>
      </c>
      <c r="C37" s="165"/>
      <c r="D37" s="166"/>
    </row>
    <row r="38" spans="1:4" ht="15.6" x14ac:dyDescent="0.3">
      <c r="A38" s="123">
        <v>70</v>
      </c>
      <c r="B38" s="124" t="s">
        <v>112</v>
      </c>
      <c r="C38" s="167"/>
      <c r="D38" s="168"/>
    </row>
    <row r="39" spans="1:4" ht="15.6" x14ac:dyDescent="0.3">
      <c r="A39" s="123"/>
      <c r="B39" s="124"/>
      <c r="C39" s="167"/>
      <c r="D39" s="168"/>
    </row>
    <row r="40" spans="1:4" ht="15.6" x14ac:dyDescent="0.3">
      <c r="A40" s="123"/>
      <c r="B40" s="124"/>
      <c r="C40" s="167"/>
      <c r="D40" s="168"/>
    </row>
    <row r="41" spans="1:4" ht="15.6" x14ac:dyDescent="0.3">
      <c r="A41" s="123"/>
      <c r="B41" s="124"/>
      <c r="C41" s="167"/>
      <c r="D41" s="168"/>
    </row>
    <row r="42" spans="1:4" ht="15.6" x14ac:dyDescent="0.3">
      <c r="A42" s="123"/>
      <c r="B42" s="124"/>
      <c r="C42" s="167"/>
      <c r="D42" s="168"/>
    </row>
    <row r="43" spans="1:4" ht="15.6" x14ac:dyDescent="0.3">
      <c r="A43" s="123"/>
      <c r="B43" s="124"/>
      <c r="C43" s="167"/>
      <c r="D43" s="168"/>
    </row>
    <row r="44" spans="1:4" ht="15.6" x14ac:dyDescent="0.3">
      <c r="A44" s="172">
        <v>382000</v>
      </c>
      <c r="B44" s="173" t="s">
        <v>113</v>
      </c>
      <c r="C44" s="159"/>
      <c r="D44" s="171"/>
    </row>
    <row r="45" spans="1:4" ht="15.6" x14ac:dyDescent="0.3">
      <c r="A45" s="142">
        <v>10</v>
      </c>
      <c r="B45" s="143" t="s">
        <v>114</v>
      </c>
      <c r="C45" s="165"/>
      <c r="D45" s="166"/>
    </row>
    <row r="46" spans="1:4" ht="15.6" x14ac:dyDescent="0.3">
      <c r="A46" s="123"/>
      <c r="B46" s="124"/>
      <c r="C46" s="167"/>
      <c r="D46" s="168"/>
    </row>
    <row r="47" spans="1:4" ht="15.6" x14ac:dyDescent="0.3">
      <c r="A47" s="123"/>
      <c r="B47" s="124"/>
      <c r="C47" s="167"/>
      <c r="D47" s="168"/>
    </row>
    <row r="48" spans="1:4" ht="15.6" x14ac:dyDescent="0.3">
      <c r="A48" s="123"/>
      <c r="B48" s="124"/>
      <c r="C48" s="167"/>
      <c r="D48" s="168"/>
    </row>
    <row r="49" spans="1:4" ht="15.6" x14ac:dyDescent="0.3">
      <c r="A49" s="123"/>
      <c r="B49" s="124"/>
      <c r="C49" s="167"/>
      <c r="D49" s="168"/>
    </row>
    <row r="50" spans="1:4" ht="15.6" x14ac:dyDescent="0.3">
      <c r="A50" s="123"/>
      <c r="B50" s="124"/>
      <c r="C50" s="167"/>
      <c r="D50" s="168"/>
    </row>
    <row r="51" spans="1:4" ht="15.6" x14ac:dyDescent="0.3">
      <c r="A51" s="123"/>
      <c r="B51" s="124"/>
      <c r="C51" s="167"/>
      <c r="D51" s="168"/>
    </row>
    <row r="52" spans="1:4" ht="15.6" x14ac:dyDescent="0.3">
      <c r="A52" s="123" t="s">
        <v>24</v>
      </c>
      <c r="B52" s="124" t="s">
        <v>58</v>
      </c>
      <c r="C52" s="167">
        <f>SUM(C35:C51)</f>
        <v>0</v>
      </c>
      <c r="D52" s="168">
        <f>SUM(D35:D51)</f>
        <v>0</v>
      </c>
    </row>
    <row r="53" spans="1:4" ht="15.6" x14ac:dyDescent="0.3">
      <c r="A53" s="172">
        <v>383000</v>
      </c>
      <c r="B53" s="170" t="s">
        <v>115</v>
      </c>
      <c r="C53" s="159"/>
      <c r="D53" s="171"/>
    </row>
    <row r="54" spans="1:4" ht="15.6" x14ac:dyDescent="0.3">
      <c r="A54" s="142"/>
      <c r="B54" s="143"/>
      <c r="C54" s="165"/>
      <c r="D54" s="166"/>
    </row>
    <row r="55" spans="1:4" ht="15.6" x14ac:dyDescent="0.3">
      <c r="A55" s="123"/>
      <c r="B55" s="124"/>
      <c r="C55" s="167"/>
      <c r="D55" s="168"/>
    </row>
    <row r="56" spans="1:4" ht="15.6" x14ac:dyDescent="0.3">
      <c r="A56" s="123"/>
      <c r="B56" s="124"/>
      <c r="C56" s="167"/>
      <c r="D56" s="168"/>
    </row>
    <row r="57" spans="1:4" ht="15.6" x14ac:dyDescent="0.3">
      <c r="A57" s="123"/>
      <c r="B57" s="124"/>
      <c r="C57" s="167"/>
      <c r="D57" s="168"/>
    </row>
    <row r="58" spans="1:4" ht="15.6" x14ac:dyDescent="0.3">
      <c r="A58" s="123"/>
      <c r="B58" s="124"/>
      <c r="C58" s="167"/>
      <c r="D58" s="168"/>
    </row>
    <row r="59" spans="1:4" ht="15.6" x14ac:dyDescent="0.3">
      <c r="A59" s="123"/>
      <c r="B59" s="124"/>
      <c r="C59" s="167"/>
      <c r="D59" s="168"/>
    </row>
    <row r="60" spans="1:4" ht="15.6" x14ac:dyDescent="0.3">
      <c r="A60" s="123"/>
      <c r="B60" s="124"/>
      <c r="C60" s="167"/>
      <c r="D60" s="168"/>
    </row>
    <row r="61" spans="1:4" ht="15.6" x14ac:dyDescent="0.3">
      <c r="A61" s="123" t="s">
        <v>24</v>
      </c>
      <c r="B61" s="124" t="s">
        <v>58</v>
      </c>
      <c r="C61" s="167">
        <f>SUM(C53:C60)</f>
        <v>0</v>
      </c>
      <c r="D61" s="168">
        <f>SUM(D53:D60)</f>
        <v>0</v>
      </c>
    </row>
    <row r="62" spans="1:4" ht="15.6" x14ac:dyDescent="0.3">
      <c r="A62" s="123"/>
      <c r="B62" s="124"/>
      <c r="C62" s="167"/>
      <c r="D62" s="174"/>
    </row>
    <row r="63" spans="1:4" ht="15.6" x14ac:dyDescent="0.3">
      <c r="A63" s="81" t="s">
        <v>117</v>
      </c>
      <c r="B63" s="79"/>
      <c r="C63" s="167">
        <f>+'Page G1-Gen rev'!C10+'Page G1-Gen rev'!C30+'Page G2-Gen rev'!C8+'Page G2-Gen rev'!C63+'Page G3 -Gen rev'!C17+'Page G3 -Gen rev'!C25+'Page G3 -Gen rev'!C34+'Page G3 -Gen rev'!C52+'Page G3 -Gen rev'!C61</f>
        <v>0</v>
      </c>
      <c r="D63" s="931">
        <f>+'Page G1-Gen rev'!D10+'Page G1-Gen rev'!D30+'Page G2-Gen rev'!D8+'Page G2-Gen rev'!D63+'Page G3 -Gen rev'!D17+'Page G3 -Gen rev'!D25+'Page G3 -Gen rev'!D34+'Page G3 -Gen rev'!D52+'Page G3 -Gen rev'!D61</f>
        <v>0</v>
      </c>
    </row>
    <row r="64" spans="1:4" ht="15.6" x14ac:dyDescent="0.3">
      <c r="A64" s="123"/>
      <c r="B64" s="124"/>
      <c r="C64" s="167"/>
      <c r="D64" s="174" t="s">
        <v>116</v>
      </c>
    </row>
    <row r="65" spans="1:4" ht="15.6" x14ac:dyDescent="0.3">
      <c r="A65" s="175" t="s">
        <v>1391</v>
      </c>
      <c r="B65" s="175"/>
      <c r="C65" s="175"/>
      <c r="D65" s="175"/>
    </row>
    <row r="66" spans="1:4" ht="15.6" x14ac:dyDescent="0.3">
      <c r="A66" s="79"/>
      <c r="B66" s="79"/>
      <c r="C66" s="79"/>
      <c r="D66" s="79"/>
    </row>
    <row r="67" spans="1:4" ht="15.6" x14ac:dyDescent="0.3">
      <c r="A67" s="176"/>
      <c r="B67" s="84"/>
      <c r="C67" s="79"/>
      <c r="D67" s="79"/>
    </row>
    <row r="68" spans="1:4" ht="15.6" x14ac:dyDescent="0.3">
      <c r="A68" s="1"/>
      <c r="B68" s="1"/>
      <c r="C68" s="1"/>
      <c r="D68" s="1"/>
    </row>
    <row r="69" spans="1:4" ht="15.6" x14ac:dyDescent="0.3">
      <c r="A69" s="1"/>
      <c r="B69" s="1"/>
      <c r="C69" s="1"/>
      <c r="D69" s="1"/>
    </row>
    <row r="70" spans="1:4" ht="15.6" x14ac:dyDescent="0.3">
      <c r="A70" s="1"/>
      <c r="B70" s="1"/>
      <c r="C70" s="1"/>
      <c r="D70" s="1"/>
    </row>
  </sheetData>
  <sheetProtection algorithmName="SHA-512" hashValue="G7dQhdSaHgs7w3uQnjt0uEj9Vq4Rq9WPg8XlsjweKoqDoE23+FsbYFc7K0N3o4aZdNNmfkMxQWgrokJt7KUnew==" saltValue="UM1da4GAAaK6Qs8aGBIKrA==" spinCount="100000" sheet="1" objects="1" scenarios="1"/>
  <mergeCells count="2">
    <mergeCell ref="A2:B2"/>
    <mergeCell ref="C2:D2"/>
  </mergeCells>
  <phoneticPr fontId="0" type="noConversion"/>
  <pageMargins left="0.5" right="0.5" top="8.3000000000000004E-2" bottom="0.16700000000000001" header="0.5" footer="0.5"/>
  <pageSetup paperSize="5" scale="9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L48"/>
  <sheetViews>
    <sheetView showGridLines="0" zoomScaleNormal="100" workbookViewId="0">
      <pane xSplit="2" ySplit="8" topLeftCell="C9" activePane="bottomRight" state="frozen"/>
      <selection pane="topRight" activeCell="C1" sqref="C1"/>
      <selection pane="bottomLeft" activeCell="A9" sqref="A9"/>
      <selection pane="bottomRight"/>
    </sheetView>
  </sheetViews>
  <sheetFormatPr defaultColWidth="6.81640625" defaultRowHeight="15" x14ac:dyDescent="0.25"/>
  <cols>
    <col min="1" max="1" width="2.90625" customWidth="1"/>
    <col min="2" max="2" width="10.453125" customWidth="1"/>
    <col min="3" max="3" width="36.81640625" customWidth="1"/>
    <col min="4" max="4" width="10.81640625" customWidth="1"/>
    <col min="5" max="6" width="12.81640625" customWidth="1"/>
    <col min="7" max="8" width="10.81640625" customWidth="1"/>
    <col min="9" max="9" width="11.81640625" customWidth="1"/>
    <col min="10" max="10" width="9.81640625" customWidth="1"/>
    <col min="11" max="11" width="13.453125" customWidth="1"/>
    <col min="12" max="12" width="13.81640625" customWidth="1"/>
    <col min="13" max="14" width="0" hidden="1" customWidth="1"/>
  </cols>
  <sheetData>
    <row r="1" spans="1:12" ht="15.6" x14ac:dyDescent="0.3">
      <c r="A1" s="1"/>
    </row>
    <row r="2" spans="1:12" ht="15.6" thickBot="1" x14ac:dyDescent="0.3">
      <c r="A2" s="1332" t="s">
        <v>834</v>
      </c>
    </row>
    <row r="3" spans="1:12" ht="15.6" x14ac:dyDescent="0.3">
      <c r="A3" s="1333"/>
      <c r="B3" s="197" t="s">
        <v>119</v>
      </c>
      <c r="C3" s="198"/>
      <c r="D3" s="199" t="s">
        <v>120</v>
      </c>
      <c r="E3" s="200"/>
      <c r="F3" s="201"/>
      <c r="G3" s="178" t="str">
        <f>Coverpage!A51</f>
        <v>ENTITY NAME</v>
      </c>
      <c r="H3" s="202"/>
      <c r="I3" s="202"/>
      <c r="J3" s="202"/>
      <c r="K3" s="892"/>
      <c r="L3" s="203"/>
    </row>
    <row r="4" spans="1:12" ht="15.6" x14ac:dyDescent="0.3">
      <c r="A4" s="1333"/>
      <c r="B4" s="204" t="s">
        <v>121</v>
      </c>
      <c r="C4" s="205" t="s">
        <v>122</v>
      </c>
      <c r="D4" s="206" t="s">
        <v>123</v>
      </c>
      <c r="E4" s="207"/>
      <c r="F4" s="208"/>
      <c r="G4" s="209" t="str">
        <f>Coverpage!A47</f>
        <v>Fiscal Year ending June 30, 2027</v>
      </c>
      <c r="H4" s="218"/>
      <c r="I4" s="218"/>
      <c r="J4" s="218"/>
      <c r="K4" s="207"/>
      <c r="L4" s="212"/>
    </row>
    <row r="5" spans="1:12" ht="15.6" x14ac:dyDescent="0.3">
      <c r="A5" s="1333"/>
      <c r="B5" s="213" t="s">
        <v>124</v>
      </c>
      <c r="C5" s="214" t="s">
        <v>125</v>
      </c>
      <c r="D5" s="215" t="s">
        <v>126</v>
      </c>
      <c r="E5" s="211"/>
      <c r="F5" s="216"/>
      <c r="G5" s="217"/>
      <c r="H5" s="210"/>
      <c r="I5" s="210"/>
      <c r="J5" s="218"/>
      <c r="K5" s="211"/>
      <c r="L5" s="219"/>
    </row>
    <row r="6" spans="1:12" ht="15.6" x14ac:dyDescent="0.3">
      <c r="A6" s="1333"/>
      <c r="B6" s="220"/>
      <c r="C6" s="221"/>
      <c r="D6" s="222" t="s">
        <v>127</v>
      </c>
      <c r="E6" s="223" t="s">
        <v>127</v>
      </c>
      <c r="F6" s="224" t="s">
        <v>127</v>
      </c>
      <c r="G6" s="225"/>
      <c r="H6" s="226" t="s">
        <v>128</v>
      </c>
      <c r="I6" s="227" t="s">
        <v>129</v>
      </c>
      <c r="J6" s="228" t="s">
        <v>669</v>
      </c>
      <c r="K6" s="229" t="s">
        <v>130</v>
      </c>
      <c r="L6" s="230"/>
    </row>
    <row r="7" spans="1:12" ht="15.6" x14ac:dyDescent="0.3">
      <c r="A7" s="1333"/>
      <c r="B7" s="204" t="s">
        <v>131</v>
      </c>
      <c r="C7" s="231"/>
      <c r="D7" s="232" t="s">
        <v>132</v>
      </c>
      <c r="E7" s="226" t="s">
        <v>132</v>
      </c>
      <c r="F7" s="233" t="s">
        <v>132</v>
      </c>
      <c r="G7" s="225" t="s">
        <v>133</v>
      </c>
      <c r="H7" s="226" t="s">
        <v>134</v>
      </c>
      <c r="I7" s="227" t="s">
        <v>135</v>
      </c>
      <c r="J7" s="234" t="s">
        <v>670</v>
      </c>
      <c r="K7" s="229" t="s">
        <v>136</v>
      </c>
      <c r="L7" s="230" t="s">
        <v>137</v>
      </c>
    </row>
    <row r="8" spans="1:12" ht="15.6" x14ac:dyDescent="0.3">
      <c r="A8" s="1333"/>
      <c r="B8" s="235" t="s">
        <v>138</v>
      </c>
      <c r="C8" s="236" t="s">
        <v>131</v>
      </c>
      <c r="D8" s="235" t="s">
        <v>139</v>
      </c>
      <c r="E8" s="236" t="s">
        <v>140</v>
      </c>
      <c r="F8" s="237" t="s">
        <v>141</v>
      </c>
      <c r="G8" s="238" t="s">
        <v>139</v>
      </c>
      <c r="H8" s="236" t="s">
        <v>142</v>
      </c>
      <c r="I8" s="239" t="s">
        <v>143</v>
      </c>
      <c r="J8" s="240" t="s">
        <v>671</v>
      </c>
      <c r="K8" s="241" t="s">
        <v>144</v>
      </c>
      <c r="L8" s="242" t="s">
        <v>140</v>
      </c>
    </row>
    <row r="9" spans="1:12" ht="15.6" x14ac:dyDescent="0.3">
      <c r="A9" s="1333"/>
      <c r="B9" s="243">
        <v>410000</v>
      </c>
      <c r="C9" s="244" t="s">
        <v>145</v>
      </c>
      <c r="D9" s="245"/>
      <c r="E9" s="246"/>
      <c r="F9" s="247"/>
      <c r="G9" s="248"/>
      <c r="H9" s="246"/>
      <c r="I9" s="247"/>
      <c r="J9" s="1334"/>
      <c r="K9" s="249"/>
      <c r="L9" s="250"/>
    </row>
    <row r="10" spans="1:12" ht="14.25" customHeight="1" x14ac:dyDescent="0.3">
      <c r="A10" s="1333"/>
      <c r="B10" s="251">
        <v>410100</v>
      </c>
      <c r="C10" s="252" t="s">
        <v>146</v>
      </c>
      <c r="D10" s="251"/>
      <c r="E10" s="253"/>
      <c r="F10" s="254"/>
      <c r="G10" s="255"/>
      <c r="H10" s="253"/>
      <c r="I10" s="254"/>
      <c r="J10" s="1335"/>
      <c r="K10" s="256"/>
      <c r="L10" s="257">
        <f t="shared" ref="L10:L39" si="0">SUM(H10:K10)</f>
        <v>0</v>
      </c>
    </row>
    <row r="11" spans="1:12" ht="15.6" x14ac:dyDescent="0.3">
      <c r="A11" s="1333"/>
      <c r="B11" s="258">
        <v>410200</v>
      </c>
      <c r="C11" s="259" t="s">
        <v>147</v>
      </c>
      <c r="D11" s="260"/>
      <c r="E11" s="261"/>
      <c r="F11" s="262"/>
      <c r="G11" s="263"/>
      <c r="H11" s="261"/>
      <c r="I11" s="262"/>
      <c r="J11" s="264"/>
      <c r="K11" s="265"/>
      <c r="L11" s="266">
        <f t="shared" si="0"/>
        <v>0</v>
      </c>
    </row>
    <row r="12" spans="1:12" ht="15.6" x14ac:dyDescent="0.3">
      <c r="A12" s="1333"/>
      <c r="B12" s="258">
        <v>410320</v>
      </c>
      <c r="C12" s="259" t="s">
        <v>148</v>
      </c>
      <c r="D12" s="260"/>
      <c r="E12" s="261"/>
      <c r="F12" s="262"/>
      <c r="G12" s="263"/>
      <c r="H12" s="261"/>
      <c r="I12" s="262"/>
      <c r="J12" s="264"/>
      <c r="K12" s="265"/>
      <c r="L12" s="266">
        <f t="shared" si="0"/>
        <v>0</v>
      </c>
    </row>
    <row r="13" spans="1:12" ht="15.6" x14ac:dyDescent="0.3">
      <c r="A13" s="1333"/>
      <c r="B13" s="258">
        <v>410340</v>
      </c>
      <c r="C13" s="259" t="s">
        <v>149</v>
      </c>
      <c r="D13" s="260"/>
      <c r="E13" s="261"/>
      <c r="F13" s="262"/>
      <c r="G13" s="263"/>
      <c r="H13" s="261"/>
      <c r="I13" s="262"/>
      <c r="J13" s="264"/>
      <c r="K13" s="265"/>
      <c r="L13" s="266">
        <f t="shared" si="0"/>
        <v>0</v>
      </c>
    </row>
    <row r="14" spans="1:12" ht="15.6" x14ac:dyDescent="0.3">
      <c r="A14" s="1333"/>
      <c r="B14" s="267">
        <v>410360</v>
      </c>
      <c r="C14" s="259" t="s">
        <v>150</v>
      </c>
      <c r="D14" s="260"/>
      <c r="E14" s="261"/>
      <c r="F14" s="262"/>
      <c r="G14" s="263"/>
      <c r="H14" s="261"/>
      <c r="I14" s="262"/>
      <c r="J14" s="264"/>
      <c r="K14" s="265"/>
      <c r="L14" s="266">
        <f t="shared" si="0"/>
        <v>0</v>
      </c>
    </row>
    <row r="15" spans="1:12" ht="15.6" x14ac:dyDescent="0.3">
      <c r="A15" s="1333"/>
      <c r="B15" s="267">
        <v>410400</v>
      </c>
      <c r="C15" s="268" t="s">
        <v>151</v>
      </c>
      <c r="D15" s="260"/>
      <c r="E15" s="261"/>
      <c r="F15" s="262"/>
      <c r="G15" s="263"/>
      <c r="H15" s="261"/>
      <c r="I15" s="262"/>
      <c r="J15" s="264"/>
      <c r="K15" s="265"/>
      <c r="L15" s="266">
        <f t="shared" si="0"/>
        <v>0</v>
      </c>
    </row>
    <row r="16" spans="1:12" ht="15.6" x14ac:dyDescent="0.3">
      <c r="A16" s="1333"/>
      <c r="B16" s="267">
        <v>410500</v>
      </c>
      <c r="C16" s="268" t="s">
        <v>152</v>
      </c>
      <c r="D16" s="269"/>
      <c r="E16" s="261"/>
      <c r="F16" s="262"/>
      <c r="G16" s="263"/>
      <c r="H16" s="261"/>
      <c r="I16" s="262"/>
      <c r="J16" s="264"/>
      <c r="K16" s="265"/>
      <c r="L16" s="266">
        <f t="shared" si="0"/>
        <v>0</v>
      </c>
    </row>
    <row r="17" spans="1:12" ht="15.6" x14ac:dyDescent="0.3">
      <c r="A17" s="1333"/>
      <c r="B17" s="267">
        <v>410510</v>
      </c>
      <c r="C17" s="268" t="s">
        <v>153</v>
      </c>
      <c r="D17" s="269"/>
      <c r="E17" s="261"/>
      <c r="F17" s="262"/>
      <c r="G17" s="263"/>
      <c r="H17" s="261"/>
      <c r="I17" s="262"/>
      <c r="J17" s="264"/>
      <c r="K17" s="265"/>
      <c r="L17" s="266">
        <f t="shared" si="0"/>
        <v>0</v>
      </c>
    </row>
    <row r="18" spans="1:12" ht="15.6" x14ac:dyDescent="0.3">
      <c r="A18" s="1333"/>
      <c r="B18" s="267">
        <v>410530</v>
      </c>
      <c r="C18" s="268" t="s">
        <v>154</v>
      </c>
      <c r="D18" s="269"/>
      <c r="E18" s="261"/>
      <c r="F18" s="262"/>
      <c r="G18" s="263"/>
      <c r="H18" s="261"/>
      <c r="I18" s="262"/>
      <c r="J18" s="264"/>
      <c r="K18" s="265"/>
      <c r="L18" s="266">
        <f t="shared" si="0"/>
        <v>0</v>
      </c>
    </row>
    <row r="19" spans="1:12" ht="15.6" x14ac:dyDescent="0.3">
      <c r="A19" s="1333"/>
      <c r="B19" s="267">
        <v>410540</v>
      </c>
      <c r="C19" s="268" t="s">
        <v>155</v>
      </c>
      <c r="D19" s="269"/>
      <c r="E19" s="261"/>
      <c r="F19" s="262"/>
      <c r="G19" s="263"/>
      <c r="H19" s="261"/>
      <c r="I19" s="262"/>
      <c r="J19" s="264"/>
      <c r="K19" s="265"/>
      <c r="L19" s="266">
        <f t="shared" si="0"/>
        <v>0</v>
      </c>
    </row>
    <row r="20" spans="1:12" ht="15.6" x14ac:dyDescent="0.3">
      <c r="A20" s="1333"/>
      <c r="B20" s="267">
        <v>410550</v>
      </c>
      <c r="C20" s="268" t="s">
        <v>156</v>
      </c>
      <c r="D20" s="269"/>
      <c r="E20" s="261"/>
      <c r="F20" s="262"/>
      <c r="G20" s="263"/>
      <c r="H20" s="261"/>
      <c r="I20" s="262"/>
      <c r="J20" s="264"/>
      <c r="K20" s="265"/>
      <c r="L20" s="266">
        <f t="shared" si="0"/>
        <v>0</v>
      </c>
    </row>
    <row r="21" spans="1:12" ht="15.6" x14ac:dyDescent="0.3">
      <c r="A21" s="1333"/>
      <c r="B21" s="267">
        <v>410580</v>
      </c>
      <c r="C21" s="268" t="s">
        <v>157</v>
      </c>
      <c r="D21" s="269"/>
      <c r="E21" s="261"/>
      <c r="F21" s="262"/>
      <c r="G21" s="263"/>
      <c r="H21" s="261"/>
      <c r="I21" s="262"/>
      <c r="J21" s="264"/>
      <c r="K21" s="265"/>
      <c r="L21" s="266">
        <f t="shared" si="0"/>
        <v>0</v>
      </c>
    </row>
    <row r="22" spans="1:12" ht="15.6" x14ac:dyDescent="0.3">
      <c r="A22" s="1333"/>
      <c r="B22" s="267">
        <v>410590</v>
      </c>
      <c r="C22" s="268" t="s">
        <v>158</v>
      </c>
      <c r="D22" s="269"/>
      <c r="E22" s="261"/>
      <c r="F22" s="262"/>
      <c r="G22" s="263"/>
      <c r="H22" s="261"/>
      <c r="I22" s="262"/>
      <c r="J22" s="264"/>
      <c r="K22" s="265"/>
      <c r="L22" s="266">
        <f t="shared" si="0"/>
        <v>0</v>
      </c>
    </row>
    <row r="23" spans="1:12" ht="15.6" x14ac:dyDescent="0.3">
      <c r="A23" s="1333"/>
      <c r="B23" s="270">
        <v>410600</v>
      </c>
      <c r="C23" s="271" t="s">
        <v>159</v>
      </c>
      <c r="D23" s="269"/>
      <c r="E23" s="261"/>
      <c r="F23" s="262"/>
      <c r="G23" s="263"/>
      <c r="H23" s="261"/>
      <c r="I23" s="262"/>
      <c r="J23" s="264"/>
      <c r="K23" s="265"/>
      <c r="L23" s="266">
        <f t="shared" si="0"/>
        <v>0</v>
      </c>
    </row>
    <row r="24" spans="1:12" ht="15.6" x14ac:dyDescent="0.3">
      <c r="A24" s="1333"/>
      <c r="B24" s="267">
        <v>410700</v>
      </c>
      <c r="C24" s="268" t="s">
        <v>160</v>
      </c>
      <c r="D24" s="269"/>
      <c r="E24" s="261"/>
      <c r="F24" s="262"/>
      <c r="G24" s="263"/>
      <c r="H24" s="261"/>
      <c r="I24" s="262"/>
      <c r="J24" s="264"/>
      <c r="K24" s="265"/>
      <c r="L24" s="266">
        <f t="shared" si="0"/>
        <v>0</v>
      </c>
    </row>
    <row r="25" spans="1:12" ht="15.6" x14ac:dyDescent="0.3">
      <c r="A25" s="1333"/>
      <c r="B25" s="269">
        <v>410800</v>
      </c>
      <c r="C25" s="272" t="s">
        <v>161</v>
      </c>
      <c r="D25" s="269"/>
      <c r="E25" s="261"/>
      <c r="F25" s="262"/>
      <c r="G25" s="263"/>
      <c r="H25" s="261"/>
      <c r="I25" s="262"/>
      <c r="J25" s="264"/>
      <c r="K25" s="265"/>
      <c r="L25" s="266">
        <f t="shared" si="0"/>
        <v>0</v>
      </c>
    </row>
    <row r="26" spans="1:12" ht="15.6" x14ac:dyDescent="0.3">
      <c r="A26" s="1333"/>
      <c r="B26" s="269">
        <v>410900</v>
      </c>
      <c r="C26" s="272" t="s">
        <v>162</v>
      </c>
      <c r="D26" s="269"/>
      <c r="E26" s="261"/>
      <c r="F26" s="262"/>
      <c r="G26" s="263"/>
      <c r="H26" s="261"/>
      <c r="I26" s="262"/>
      <c r="J26" s="264"/>
      <c r="K26" s="265"/>
      <c r="L26" s="266">
        <f t="shared" si="0"/>
        <v>0</v>
      </c>
    </row>
    <row r="27" spans="1:12" ht="15.6" x14ac:dyDescent="0.3">
      <c r="A27" s="1333"/>
      <c r="B27" s="269">
        <v>411000</v>
      </c>
      <c r="C27" s="272" t="s">
        <v>163</v>
      </c>
      <c r="D27" s="269"/>
      <c r="E27" s="265"/>
      <c r="F27" s="262"/>
      <c r="G27" s="263"/>
      <c r="H27" s="261"/>
      <c r="I27" s="262"/>
      <c r="J27" s="264"/>
      <c r="K27" s="265"/>
      <c r="L27" s="266">
        <f t="shared" si="0"/>
        <v>0</v>
      </c>
    </row>
    <row r="28" spans="1:12" ht="15.6" x14ac:dyDescent="0.3">
      <c r="A28" s="1333"/>
      <c r="B28" s="269">
        <v>411100</v>
      </c>
      <c r="C28" s="272" t="s">
        <v>164</v>
      </c>
      <c r="D28" s="269"/>
      <c r="E28" s="261"/>
      <c r="F28" s="273"/>
      <c r="G28" s="274"/>
      <c r="H28" s="261"/>
      <c r="I28" s="275"/>
      <c r="J28" s="264"/>
      <c r="K28" s="265"/>
      <c r="L28" s="266">
        <f t="shared" si="0"/>
        <v>0</v>
      </c>
    </row>
    <row r="29" spans="1:12" ht="15.6" x14ac:dyDescent="0.3">
      <c r="A29" s="1333"/>
      <c r="B29" s="269">
        <v>411200</v>
      </c>
      <c r="C29" s="272" t="s">
        <v>165</v>
      </c>
      <c r="D29" s="269"/>
      <c r="E29" s="265"/>
      <c r="F29" s="262"/>
      <c r="G29" s="263"/>
      <c r="H29" s="261"/>
      <c r="I29" s="262"/>
      <c r="J29" s="264"/>
      <c r="K29" s="265"/>
      <c r="L29" s="266">
        <f t="shared" si="0"/>
        <v>0</v>
      </c>
    </row>
    <row r="30" spans="1:12" ht="15.6" x14ac:dyDescent="0.3">
      <c r="A30" s="1333"/>
      <c r="B30" s="269">
        <v>411300</v>
      </c>
      <c r="C30" s="272" t="s">
        <v>166</v>
      </c>
      <c r="D30" s="269"/>
      <c r="E30" s="265"/>
      <c r="F30" s="262"/>
      <c r="G30" s="263"/>
      <c r="H30" s="261"/>
      <c r="I30" s="262"/>
      <c r="J30" s="264"/>
      <c r="K30" s="265"/>
      <c r="L30" s="266">
        <f t="shared" si="0"/>
        <v>0</v>
      </c>
    </row>
    <row r="31" spans="1:12" ht="15.6" x14ac:dyDescent="0.3">
      <c r="A31" s="1333"/>
      <c r="B31" s="269">
        <v>411400</v>
      </c>
      <c r="C31" s="272" t="s">
        <v>167</v>
      </c>
      <c r="D31" s="269"/>
      <c r="E31" s="265"/>
      <c r="F31" s="262"/>
      <c r="G31" s="263"/>
      <c r="H31" s="261"/>
      <c r="I31" s="262"/>
      <c r="J31" s="264"/>
      <c r="K31" s="265"/>
      <c r="L31" s="266">
        <f t="shared" si="0"/>
        <v>0</v>
      </c>
    </row>
    <row r="32" spans="1:12" ht="15.6" x14ac:dyDescent="0.3">
      <c r="A32" s="1333"/>
      <c r="B32" s="269">
        <v>411500</v>
      </c>
      <c r="C32" s="272" t="s">
        <v>168</v>
      </c>
      <c r="D32" s="269"/>
      <c r="E32" s="265"/>
      <c r="F32" s="262"/>
      <c r="G32" s="263"/>
      <c r="H32" s="261"/>
      <c r="I32" s="262"/>
      <c r="J32" s="264"/>
      <c r="K32" s="265"/>
      <c r="L32" s="266">
        <f t="shared" si="0"/>
        <v>0</v>
      </c>
    </row>
    <row r="33" spans="1:12" ht="15.6" x14ac:dyDescent="0.3">
      <c r="A33" s="1333"/>
      <c r="B33" s="269">
        <v>411600</v>
      </c>
      <c r="C33" s="276" t="s">
        <v>169</v>
      </c>
      <c r="D33" s="269"/>
      <c r="E33" s="265"/>
      <c r="F33" s="262"/>
      <c r="G33" s="263"/>
      <c r="H33" s="261"/>
      <c r="I33" s="262"/>
      <c r="J33" s="264"/>
      <c r="K33" s="265"/>
      <c r="L33" s="266">
        <f t="shared" si="0"/>
        <v>0</v>
      </c>
    </row>
    <row r="34" spans="1:12" ht="15.6" x14ac:dyDescent="0.3">
      <c r="A34" s="1333"/>
      <c r="B34" s="267">
        <v>411800</v>
      </c>
      <c r="C34" s="268" t="s">
        <v>170</v>
      </c>
      <c r="D34" s="269"/>
      <c r="E34" s="265"/>
      <c r="F34" s="262"/>
      <c r="G34" s="263"/>
      <c r="H34" s="261"/>
      <c r="I34" s="262"/>
      <c r="J34" s="264"/>
      <c r="K34" s="265"/>
      <c r="L34" s="266">
        <f t="shared" si="0"/>
        <v>0</v>
      </c>
    </row>
    <row r="35" spans="1:12" ht="15.6" x14ac:dyDescent="0.3">
      <c r="A35" s="1333"/>
      <c r="B35" s="267"/>
      <c r="C35" s="268"/>
      <c r="D35" s="269"/>
      <c r="E35" s="265"/>
      <c r="F35" s="262"/>
      <c r="G35" s="263"/>
      <c r="H35" s="261"/>
      <c r="I35" s="262"/>
      <c r="J35" s="264"/>
      <c r="K35" s="265"/>
      <c r="L35" s="266">
        <f t="shared" si="0"/>
        <v>0</v>
      </c>
    </row>
    <row r="36" spans="1:12" ht="15.6" x14ac:dyDescent="0.3">
      <c r="A36" s="1333"/>
      <c r="B36" s="267"/>
      <c r="C36" s="268"/>
      <c r="D36" s="269"/>
      <c r="E36" s="265"/>
      <c r="F36" s="262"/>
      <c r="G36" s="263"/>
      <c r="H36" s="261"/>
      <c r="I36" s="262"/>
      <c r="J36" s="264"/>
      <c r="K36" s="265"/>
      <c r="L36" s="266">
        <f t="shared" si="0"/>
        <v>0</v>
      </c>
    </row>
    <row r="37" spans="1:12" ht="15.6" x14ac:dyDescent="0.3">
      <c r="A37" s="1333"/>
      <c r="B37" s="267"/>
      <c r="C37" s="268"/>
      <c r="D37" s="269"/>
      <c r="E37" s="265"/>
      <c r="F37" s="262"/>
      <c r="G37" s="263"/>
      <c r="H37" s="261"/>
      <c r="I37" s="262"/>
      <c r="J37" s="264"/>
      <c r="K37" s="265"/>
      <c r="L37" s="266">
        <f t="shared" si="0"/>
        <v>0</v>
      </c>
    </row>
    <row r="38" spans="1:12" ht="15.6" x14ac:dyDescent="0.3">
      <c r="A38" s="1333"/>
      <c r="B38" s="267"/>
      <c r="C38" s="268"/>
      <c r="D38" s="269"/>
      <c r="E38" s="265"/>
      <c r="F38" s="262"/>
      <c r="G38" s="263"/>
      <c r="H38" s="261"/>
      <c r="I38" s="262"/>
      <c r="J38" s="264"/>
      <c r="K38" s="265"/>
      <c r="L38" s="266">
        <f t="shared" si="0"/>
        <v>0</v>
      </c>
    </row>
    <row r="39" spans="1:12" ht="15.6" x14ac:dyDescent="0.3">
      <c r="A39" s="1333"/>
      <c r="B39" s="267"/>
      <c r="C39" s="268"/>
      <c r="D39" s="269"/>
      <c r="E39" s="265"/>
      <c r="F39" s="262"/>
      <c r="G39" s="263"/>
      <c r="H39" s="261"/>
      <c r="I39" s="262"/>
      <c r="J39" s="264"/>
      <c r="K39" s="265"/>
      <c r="L39" s="266">
        <f t="shared" si="0"/>
        <v>0</v>
      </c>
    </row>
    <row r="40" spans="1:12" ht="15.6" x14ac:dyDescent="0.3">
      <c r="A40" s="1333"/>
      <c r="B40" s="277" t="s">
        <v>24</v>
      </c>
      <c r="C40" s="276" t="s">
        <v>171</v>
      </c>
      <c r="D40" s="269">
        <f t="shared" ref="D40:L40" si="1">SUM(D10:D39)</f>
        <v>0</v>
      </c>
      <c r="E40" s="261">
        <f t="shared" si="1"/>
        <v>0</v>
      </c>
      <c r="F40" s="273">
        <f t="shared" si="1"/>
        <v>0</v>
      </c>
      <c r="G40" s="265">
        <f t="shared" si="1"/>
        <v>0</v>
      </c>
      <c r="H40" s="261">
        <f t="shared" si="1"/>
        <v>0</v>
      </c>
      <c r="I40" s="275">
        <f t="shared" si="1"/>
        <v>0</v>
      </c>
      <c r="J40" s="275">
        <f t="shared" si="1"/>
        <v>0</v>
      </c>
      <c r="K40" s="265">
        <f t="shared" si="1"/>
        <v>0</v>
      </c>
      <c r="L40" s="278">
        <f t="shared" si="1"/>
        <v>0</v>
      </c>
    </row>
    <row r="41" spans="1:12" ht="15.6" x14ac:dyDescent="0.3">
      <c r="A41" s="1333"/>
      <c r="B41" s="850" t="s">
        <v>836</v>
      </c>
      <c r="C41" s="279"/>
      <c r="D41" s="280"/>
      <c r="E41" s="281"/>
      <c r="F41" s="281"/>
      <c r="G41" s="282"/>
      <c r="H41" s="283"/>
      <c r="I41" s="283"/>
      <c r="J41" s="247"/>
      <c r="K41" s="283"/>
      <c r="L41" s="283"/>
    </row>
    <row r="42" spans="1:12" ht="15.6" x14ac:dyDescent="0.3">
      <c r="A42" s="8"/>
      <c r="B42" s="284"/>
      <c r="C42" s="285"/>
      <c r="D42" s="286"/>
      <c r="E42" s="287"/>
      <c r="F42" s="287"/>
      <c r="G42" s="286"/>
      <c r="H42" s="287"/>
      <c r="I42" s="287"/>
      <c r="J42" s="287"/>
      <c r="K42" s="287"/>
      <c r="L42" s="288"/>
    </row>
    <row r="43" spans="1:12" ht="15.6" x14ac:dyDescent="0.3">
      <c r="A43" s="13"/>
      <c r="B43" s="289"/>
      <c r="C43" s="290"/>
      <c r="D43" s="291"/>
      <c r="E43" s="292"/>
      <c r="F43" s="292"/>
      <c r="G43" s="291"/>
      <c r="H43" s="292"/>
      <c r="I43" s="292"/>
      <c r="J43" s="292"/>
      <c r="K43" s="292"/>
      <c r="L43" s="293"/>
    </row>
    <row r="44" spans="1:12" x14ac:dyDescent="0.25">
      <c r="A44" s="13"/>
      <c r="B44" s="14"/>
      <c r="C44" s="13"/>
      <c r="D44" s="15"/>
      <c r="E44" s="16"/>
      <c r="F44" s="16"/>
      <c r="G44" s="15"/>
      <c r="H44" s="16"/>
      <c r="I44" s="16"/>
      <c r="J44" s="16"/>
      <c r="K44" s="16"/>
      <c r="L44" s="17"/>
    </row>
    <row r="45" spans="1:12" x14ac:dyDescent="0.25">
      <c r="A45" s="13"/>
      <c r="B45" s="14"/>
      <c r="C45" s="13"/>
      <c r="D45" s="15"/>
      <c r="E45" s="16"/>
      <c r="F45" s="16"/>
      <c r="G45" s="15"/>
      <c r="H45" s="16"/>
      <c r="I45" s="16"/>
      <c r="J45" s="16"/>
      <c r="K45" s="16"/>
      <c r="L45" s="17"/>
    </row>
    <row r="46" spans="1:12" x14ac:dyDescent="0.25">
      <c r="A46" s="13"/>
      <c r="B46" s="14"/>
      <c r="C46" s="13"/>
      <c r="D46" s="15"/>
      <c r="E46" s="16"/>
      <c r="F46" s="16"/>
      <c r="G46" s="15"/>
      <c r="H46" s="16"/>
      <c r="I46" s="16"/>
      <c r="J46" s="16"/>
      <c r="K46" s="16"/>
      <c r="L46" s="17"/>
    </row>
    <row r="47" spans="1:12" x14ac:dyDescent="0.25">
      <c r="A47" s="13"/>
      <c r="B47" s="13"/>
      <c r="C47" s="13"/>
      <c r="D47" s="15"/>
      <c r="E47" s="17"/>
      <c r="F47" s="17"/>
      <c r="G47" s="15"/>
      <c r="H47" s="17"/>
      <c r="I47" s="17"/>
      <c r="J47" s="17"/>
      <c r="K47" s="17"/>
      <c r="L47" s="17"/>
    </row>
    <row r="48" spans="1:12" x14ac:dyDescent="0.25">
      <c r="A48" s="13"/>
      <c r="B48" s="13"/>
      <c r="C48" s="13"/>
      <c r="D48" s="13"/>
      <c r="E48" s="13"/>
      <c r="F48" s="13"/>
      <c r="G48" s="13"/>
      <c r="H48" s="13"/>
      <c r="I48" s="13"/>
      <c r="J48" s="13"/>
      <c r="K48" s="13"/>
      <c r="L48" s="13"/>
    </row>
  </sheetData>
  <sheetProtection algorithmName="SHA-512" hashValue="cTgrWH7knITbNQdM3WN/TOl1ZWqfZU/ymbTVZ9LxbSXpQGOVReYisZ13k9ZWGpTwKd28GfYYpIqPp2dvj3PJhA==" saltValue="fzcuVnuNtEwU6zmWafJTWg==" spinCount="100000" sheet="1" objects="1" scenarios="1"/>
  <mergeCells count="2">
    <mergeCell ref="A2:A41"/>
    <mergeCell ref="J9:J10"/>
  </mergeCells>
  <phoneticPr fontId="0" type="noConversion"/>
  <pageMargins left="0.48" right="0.28000000000000003" top="0.13" bottom="0.25" header="0.5" footer="0.5"/>
  <pageSetup paperSize="5" scale="89" orientation="landscape" r:id="rId1"/>
  <headerFooter alignWithMargins="0"/>
  <ignoredErrors>
    <ignoredError sqref="H6 K6 C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7.54296875" defaultRowHeight="15" x14ac:dyDescent="0.25"/>
  <cols>
    <col min="1" max="1" width="2.90625" customWidth="1"/>
    <col min="2" max="2" width="10.81640625" customWidth="1"/>
    <col min="3" max="3" width="41.81640625" customWidth="1"/>
    <col min="4" max="4" width="10.81640625" customWidth="1"/>
    <col min="5" max="6" width="12.81640625" customWidth="1"/>
    <col min="7" max="8" width="10.81640625" customWidth="1"/>
    <col min="9" max="10" width="11.81640625" customWidth="1"/>
    <col min="11" max="12" width="13.81640625" customWidth="1"/>
  </cols>
  <sheetData>
    <row r="1" spans="1:12" ht="15.6" x14ac:dyDescent="0.3">
      <c r="A1" s="1"/>
      <c r="B1" s="1"/>
      <c r="C1" s="1"/>
      <c r="D1" s="1"/>
      <c r="E1" s="1"/>
      <c r="F1" s="1"/>
      <c r="G1" s="1"/>
      <c r="H1" s="1"/>
      <c r="I1" s="1"/>
      <c r="J1" s="1"/>
      <c r="K1" s="1"/>
      <c r="L1" s="1"/>
    </row>
    <row r="2" spans="1:12" ht="15.6" x14ac:dyDescent="0.3">
      <c r="A2" s="1336" t="s">
        <v>833</v>
      </c>
      <c r="B2" s="294" t="s">
        <v>119</v>
      </c>
      <c r="C2" s="294"/>
      <c r="D2" s="295"/>
      <c r="E2" s="296" t="s">
        <v>120</v>
      </c>
      <c r="F2" s="297"/>
      <c r="G2" s="295" t="str">
        <f>Coverpage!A51</f>
        <v>ENTITY NAME</v>
      </c>
      <c r="H2" s="295"/>
      <c r="I2" s="295"/>
      <c r="J2" s="295"/>
      <c r="K2" s="295"/>
      <c r="L2" s="298"/>
    </row>
    <row r="3" spans="1:12" ht="15.6" x14ac:dyDescent="0.3">
      <c r="A3" s="1337"/>
      <c r="B3" s="299" t="s">
        <v>121</v>
      </c>
      <c r="C3" s="299" t="s">
        <v>122</v>
      </c>
      <c r="D3" s="300"/>
      <c r="E3" s="301" t="s">
        <v>123</v>
      </c>
      <c r="F3" s="302"/>
      <c r="G3" s="303" t="str">
        <f>Coverpage!A47</f>
        <v>Fiscal Year ending June 30, 2027</v>
      </c>
      <c r="H3" s="300"/>
      <c r="I3" s="300"/>
      <c r="J3" s="300"/>
      <c r="K3" s="300"/>
      <c r="L3" s="305"/>
    </row>
    <row r="4" spans="1:12" ht="15.6" x14ac:dyDescent="0.3">
      <c r="A4" s="1337"/>
      <c r="B4" s="306" t="s">
        <v>124</v>
      </c>
      <c r="C4" s="307">
        <v>1000</v>
      </c>
      <c r="D4" s="304"/>
      <c r="E4" s="308" t="s">
        <v>126</v>
      </c>
      <c r="F4" s="309"/>
      <c r="G4" s="310"/>
      <c r="H4" s="304"/>
      <c r="I4" s="304"/>
      <c r="J4" s="304"/>
      <c r="K4" s="304"/>
      <c r="L4" s="311"/>
    </row>
    <row r="5" spans="1:12" ht="15.6" x14ac:dyDescent="0.3">
      <c r="A5" s="1337"/>
      <c r="B5" s="312"/>
      <c r="C5" s="299"/>
      <c r="D5" s="301" t="s">
        <v>127</v>
      </c>
      <c r="E5" s="312" t="s">
        <v>127</v>
      </c>
      <c r="F5" s="313" t="s">
        <v>127</v>
      </c>
      <c r="G5" s="314"/>
      <c r="H5" s="314" t="s">
        <v>128</v>
      </c>
      <c r="I5" s="314" t="s">
        <v>129</v>
      </c>
      <c r="J5" s="314" t="s">
        <v>668</v>
      </c>
      <c r="K5" s="314" t="s">
        <v>130</v>
      </c>
      <c r="L5" s="314"/>
    </row>
    <row r="6" spans="1:12" ht="15.6" x14ac:dyDescent="0.3">
      <c r="A6" s="1337"/>
      <c r="B6" s="312" t="s">
        <v>131</v>
      </c>
      <c r="C6" s="299"/>
      <c r="D6" s="312" t="s">
        <v>132</v>
      </c>
      <c r="E6" s="312" t="s">
        <v>132</v>
      </c>
      <c r="F6" s="313" t="s">
        <v>132</v>
      </c>
      <c r="G6" s="301" t="s">
        <v>133</v>
      </c>
      <c r="H6" s="312" t="s">
        <v>134</v>
      </c>
      <c r="I6" s="312" t="s">
        <v>135</v>
      </c>
      <c r="J6" s="314" t="s">
        <v>672</v>
      </c>
      <c r="K6" s="312" t="s">
        <v>136</v>
      </c>
      <c r="L6" s="314" t="s">
        <v>137</v>
      </c>
    </row>
    <row r="7" spans="1:12" ht="15.6" x14ac:dyDescent="0.3">
      <c r="A7" s="1337"/>
      <c r="B7" s="315" t="s">
        <v>138</v>
      </c>
      <c r="C7" s="315" t="s">
        <v>131</v>
      </c>
      <c r="D7" s="315" t="s">
        <v>139</v>
      </c>
      <c r="E7" s="315" t="s">
        <v>140</v>
      </c>
      <c r="F7" s="316" t="s">
        <v>141</v>
      </c>
      <c r="G7" s="308" t="s">
        <v>139</v>
      </c>
      <c r="H7" s="315" t="s">
        <v>142</v>
      </c>
      <c r="I7" s="315" t="s">
        <v>143</v>
      </c>
      <c r="J7" s="317" t="s">
        <v>673</v>
      </c>
      <c r="K7" s="315" t="s">
        <v>144</v>
      </c>
      <c r="L7" s="317" t="s">
        <v>140</v>
      </c>
    </row>
    <row r="8" spans="1:12" ht="15.6" x14ac:dyDescent="0.3">
      <c r="A8" s="1337"/>
      <c r="B8" s="318">
        <v>420000</v>
      </c>
      <c r="C8" s="162" t="s">
        <v>173</v>
      </c>
      <c r="D8" s="319"/>
      <c r="E8" s="319"/>
      <c r="F8" s="320"/>
      <c r="G8" s="79"/>
      <c r="H8" s="319"/>
      <c r="I8" s="319"/>
      <c r="J8" s="319"/>
      <c r="K8" s="319"/>
      <c r="L8" s="321"/>
    </row>
    <row r="9" spans="1:12" ht="15.6" x14ac:dyDescent="0.3">
      <c r="A9" s="1337"/>
      <c r="B9" s="322" t="s">
        <v>174</v>
      </c>
      <c r="C9" s="143" t="s">
        <v>175</v>
      </c>
      <c r="D9" s="322"/>
      <c r="E9" s="323"/>
      <c r="F9" s="324"/>
      <c r="G9" s="325"/>
      <c r="H9" s="323"/>
      <c r="I9" s="323"/>
      <c r="J9" s="323"/>
      <c r="K9" s="323"/>
      <c r="L9" s="326">
        <f t="shared" ref="L9:L20" si="0">SUM(H9:K9)</f>
        <v>0</v>
      </c>
    </row>
    <row r="10" spans="1:12" ht="15.6" x14ac:dyDescent="0.3">
      <c r="A10" s="1337"/>
      <c r="B10" s="322" t="s">
        <v>176</v>
      </c>
      <c r="C10" s="143" t="s">
        <v>177</v>
      </c>
      <c r="D10" s="322"/>
      <c r="E10" s="323"/>
      <c r="F10" s="324"/>
      <c r="G10" s="325"/>
      <c r="H10" s="323"/>
      <c r="I10" s="323"/>
      <c r="J10" s="323"/>
      <c r="K10" s="323"/>
      <c r="L10" s="326">
        <f t="shared" si="0"/>
        <v>0</v>
      </c>
    </row>
    <row r="11" spans="1:12" ht="15.6" x14ac:dyDescent="0.3">
      <c r="A11" s="1337"/>
      <c r="B11" s="322" t="s">
        <v>178</v>
      </c>
      <c r="C11" s="143" t="s">
        <v>179</v>
      </c>
      <c r="D11" s="322"/>
      <c r="E11" s="323"/>
      <c r="F11" s="324"/>
      <c r="G11" s="325"/>
      <c r="H11" s="323"/>
      <c r="I11" s="323"/>
      <c r="J11" s="323"/>
      <c r="K11" s="323"/>
      <c r="L11" s="326">
        <f t="shared" si="0"/>
        <v>0</v>
      </c>
    </row>
    <row r="12" spans="1:12" ht="15.6" x14ac:dyDescent="0.3">
      <c r="A12" s="1337"/>
      <c r="B12" s="322" t="s">
        <v>180</v>
      </c>
      <c r="C12" s="143" t="s">
        <v>181</v>
      </c>
      <c r="D12" s="322"/>
      <c r="E12" s="323"/>
      <c r="F12" s="324"/>
      <c r="G12" s="325"/>
      <c r="H12" s="323"/>
      <c r="I12" s="323"/>
      <c r="J12" s="323"/>
      <c r="K12" s="323"/>
      <c r="L12" s="326">
        <f t="shared" si="0"/>
        <v>0</v>
      </c>
    </row>
    <row r="13" spans="1:12" ht="15.6" x14ac:dyDescent="0.3">
      <c r="A13" s="1337"/>
      <c r="B13" s="322" t="s">
        <v>182</v>
      </c>
      <c r="C13" s="143" t="s">
        <v>183</v>
      </c>
      <c r="D13" s="322"/>
      <c r="E13" s="323"/>
      <c r="F13" s="324"/>
      <c r="G13" s="325"/>
      <c r="H13" s="323"/>
      <c r="I13" s="323"/>
      <c r="J13" s="323"/>
      <c r="K13" s="323"/>
      <c r="L13" s="326">
        <f t="shared" si="0"/>
        <v>0</v>
      </c>
    </row>
    <row r="14" spans="1:12" ht="15.6" x14ac:dyDescent="0.3">
      <c r="A14" s="1337"/>
      <c r="B14" s="322" t="s">
        <v>184</v>
      </c>
      <c r="C14" s="143" t="s">
        <v>185</v>
      </c>
      <c r="D14" s="322"/>
      <c r="E14" s="323"/>
      <c r="F14" s="324"/>
      <c r="G14" s="325"/>
      <c r="H14" s="323"/>
      <c r="I14" s="323"/>
      <c r="J14" s="323"/>
      <c r="K14" s="323"/>
      <c r="L14" s="326">
        <f t="shared" si="0"/>
        <v>0</v>
      </c>
    </row>
    <row r="15" spans="1:12" ht="15.6" x14ac:dyDescent="0.3">
      <c r="A15" s="1337"/>
      <c r="B15" s="322" t="s">
        <v>186</v>
      </c>
      <c r="C15" s="143" t="s">
        <v>187</v>
      </c>
      <c r="D15" s="322"/>
      <c r="E15" s="323"/>
      <c r="F15" s="324"/>
      <c r="G15" s="325"/>
      <c r="H15" s="323"/>
      <c r="I15" s="323"/>
      <c r="J15" s="323"/>
      <c r="K15" s="323"/>
      <c r="L15" s="326">
        <f t="shared" si="0"/>
        <v>0</v>
      </c>
    </row>
    <row r="16" spans="1:12" ht="15.6" x14ac:dyDescent="0.3">
      <c r="A16" s="1337"/>
      <c r="B16" s="143"/>
      <c r="C16" s="143" t="s">
        <v>188</v>
      </c>
      <c r="D16" s="322"/>
      <c r="E16" s="323"/>
      <c r="F16" s="324"/>
      <c r="G16" s="325"/>
      <c r="H16" s="323"/>
      <c r="I16" s="323"/>
      <c r="J16" s="323"/>
      <c r="K16" s="323"/>
      <c r="L16" s="326">
        <f t="shared" si="0"/>
        <v>0</v>
      </c>
    </row>
    <row r="17" spans="1:12" ht="15.6" x14ac:dyDescent="0.3">
      <c r="A17" s="1337"/>
      <c r="B17" s="143" t="s">
        <v>189</v>
      </c>
      <c r="C17" s="143" t="s">
        <v>190</v>
      </c>
      <c r="D17" s="322"/>
      <c r="E17" s="323"/>
      <c r="F17" s="324"/>
      <c r="G17" s="325"/>
      <c r="H17" s="323"/>
      <c r="I17" s="323"/>
      <c r="J17" s="323"/>
      <c r="K17" s="323"/>
      <c r="L17" s="326">
        <f t="shared" si="0"/>
        <v>0</v>
      </c>
    </row>
    <row r="18" spans="1:12" ht="15.6" x14ac:dyDescent="0.3">
      <c r="A18" s="1337"/>
      <c r="B18" s="143" t="s">
        <v>189</v>
      </c>
      <c r="C18" s="143" t="s">
        <v>190</v>
      </c>
      <c r="D18" s="322"/>
      <c r="E18" s="323"/>
      <c r="F18" s="324"/>
      <c r="G18" s="325"/>
      <c r="H18" s="323"/>
      <c r="I18" s="323"/>
      <c r="J18" s="323"/>
      <c r="K18" s="323"/>
      <c r="L18" s="326">
        <f t="shared" si="0"/>
        <v>0</v>
      </c>
    </row>
    <row r="19" spans="1:12" ht="15.6" x14ac:dyDescent="0.3">
      <c r="A19" s="1337"/>
      <c r="B19" s="322" t="s">
        <v>191</v>
      </c>
      <c r="C19" s="143" t="s">
        <v>192</v>
      </c>
      <c r="D19" s="322"/>
      <c r="E19" s="323"/>
      <c r="F19" s="324"/>
      <c r="G19" s="325"/>
      <c r="H19" s="323"/>
      <c r="I19" s="323"/>
      <c r="J19" s="323"/>
      <c r="K19" s="323"/>
      <c r="L19" s="326">
        <f t="shared" si="0"/>
        <v>0</v>
      </c>
    </row>
    <row r="20" spans="1:12" ht="15.6" x14ac:dyDescent="0.3">
      <c r="A20" s="1337"/>
      <c r="B20" s="143" t="s">
        <v>24</v>
      </c>
      <c r="C20" s="143" t="s">
        <v>193</v>
      </c>
      <c r="D20" s="322">
        <f>SUM(D8:D19)</f>
        <v>0</v>
      </c>
      <c r="E20" s="323">
        <f t="shared" ref="E20:K20" si="1">SUM(E8:E19)</f>
        <v>0</v>
      </c>
      <c r="F20" s="327">
        <f t="shared" si="1"/>
        <v>0</v>
      </c>
      <c r="G20" s="325">
        <f t="shared" si="1"/>
        <v>0</v>
      </c>
      <c r="H20" s="323">
        <f t="shared" si="1"/>
        <v>0</v>
      </c>
      <c r="I20" s="323">
        <f t="shared" si="1"/>
        <v>0</v>
      </c>
      <c r="J20" s="323">
        <f t="shared" si="1"/>
        <v>0</v>
      </c>
      <c r="K20" s="323">
        <f t="shared" si="1"/>
        <v>0</v>
      </c>
      <c r="L20" s="326">
        <f t="shared" si="0"/>
        <v>0</v>
      </c>
    </row>
    <row r="21" spans="1:12" ht="15.6" x14ac:dyDescent="0.3">
      <c r="A21" s="1337"/>
      <c r="B21" s="319"/>
      <c r="C21" s="319"/>
      <c r="D21" s="328"/>
      <c r="E21" s="329"/>
      <c r="F21" s="330"/>
      <c r="G21" s="331"/>
      <c r="H21" s="329"/>
      <c r="I21" s="329"/>
      <c r="J21" s="329"/>
      <c r="K21" s="329"/>
      <c r="L21" s="332"/>
    </row>
    <row r="22" spans="1:12" ht="15.6" x14ac:dyDescent="0.3">
      <c r="A22" s="1337"/>
      <c r="B22" s="318">
        <v>430000</v>
      </c>
      <c r="C22" s="162" t="s">
        <v>194</v>
      </c>
      <c r="D22" s="328"/>
      <c r="E22" s="329"/>
      <c r="F22" s="330"/>
      <c r="G22" s="331"/>
      <c r="H22" s="329"/>
      <c r="I22" s="329"/>
      <c r="J22" s="329"/>
      <c r="K22" s="329"/>
      <c r="L22" s="332"/>
    </row>
    <row r="23" spans="1:12" ht="15.6" x14ac:dyDescent="0.3">
      <c r="A23" s="1337"/>
      <c r="B23" s="322">
        <v>430200</v>
      </c>
      <c r="C23" s="143" t="s">
        <v>195</v>
      </c>
      <c r="D23" s="322"/>
      <c r="E23" s="323"/>
      <c r="F23" s="324"/>
      <c r="G23" s="325"/>
      <c r="H23" s="323"/>
      <c r="I23" s="323"/>
      <c r="J23" s="323"/>
      <c r="K23" s="323"/>
      <c r="L23" s="326">
        <f t="shared" ref="L23:L31" si="2">SUM(H23:K23)</f>
        <v>0</v>
      </c>
    </row>
    <row r="24" spans="1:12" ht="15.6" x14ac:dyDescent="0.3">
      <c r="A24" s="1337"/>
      <c r="B24" s="322">
        <v>430300</v>
      </c>
      <c r="C24" s="143" t="s">
        <v>196</v>
      </c>
      <c r="D24" s="322"/>
      <c r="E24" s="323"/>
      <c r="F24" s="324"/>
      <c r="G24" s="325"/>
      <c r="H24" s="323"/>
      <c r="I24" s="323"/>
      <c r="J24" s="323"/>
      <c r="K24" s="323"/>
      <c r="L24" s="326">
        <f t="shared" si="2"/>
        <v>0</v>
      </c>
    </row>
    <row r="25" spans="1:12" ht="15.6" x14ac:dyDescent="0.3">
      <c r="A25" s="1337"/>
      <c r="B25" s="322">
        <v>430800</v>
      </c>
      <c r="C25" s="143" t="s">
        <v>197</v>
      </c>
      <c r="D25" s="322"/>
      <c r="E25" s="323"/>
      <c r="F25" s="324"/>
      <c r="G25" s="325"/>
      <c r="H25" s="323"/>
      <c r="I25" s="323"/>
      <c r="J25" s="323"/>
      <c r="K25" s="323"/>
      <c r="L25" s="326">
        <f t="shared" si="2"/>
        <v>0</v>
      </c>
    </row>
    <row r="26" spans="1:12" ht="15.6" x14ac:dyDescent="0.3">
      <c r="A26" s="1337"/>
      <c r="B26" s="322">
        <v>430900</v>
      </c>
      <c r="C26" s="143" t="s">
        <v>198</v>
      </c>
      <c r="D26" s="322"/>
      <c r="E26" s="323"/>
      <c r="F26" s="324"/>
      <c r="G26" s="325"/>
      <c r="H26" s="323"/>
      <c r="I26" s="323"/>
      <c r="J26" s="323"/>
      <c r="K26" s="323"/>
      <c r="L26" s="326">
        <f t="shared" si="2"/>
        <v>0</v>
      </c>
    </row>
    <row r="27" spans="1:12" ht="15.6" x14ac:dyDescent="0.3">
      <c r="A27" s="1337"/>
      <c r="B27" s="322">
        <v>431100</v>
      </c>
      <c r="C27" s="143" t="s">
        <v>199</v>
      </c>
      <c r="D27" s="322"/>
      <c r="E27" s="323"/>
      <c r="F27" s="324"/>
      <c r="G27" s="325"/>
      <c r="H27" s="323"/>
      <c r="I27" s="323"/>
      <c r="J27" s="323"/>
      <c r="K27" s="323"/>
      <c r="L27" s="326">
        <f t="shared" si="2"/>
        <v>0</v>
      </c>
    </row>
    <row r="28" spans="1:12" ht="15.6" x14ac:dyDescent="0.3">
      <c r="A28" s="1337"/>
      <c r="B28" s="322"/>
      <c r="C28" s="143" t="s">
        <v>188</v>
      </c>
      <c r="D28" s="322"/>
      <c r="E28" s="323"/>
      <c r="F28" s="324"/>
      <c r="G28" s="325"/>
      <c r="H28" s="323"/>
      <c r="I28" s="323"/>
      <c r="J28" s="323"/>
      <c r="K28" s="323"/>
      <c r="L28" s="326">
        <f t="shared" si="2"/>
        <v>0</v>
      </c>
    </row>
    <row r="29" spans="1:12" ht="15.6" x14ac:dyDescent="0.3">
      <c r="A29" s="1337"/>
      <c r="B29" s="322"/>
      <c r="C29" s="143"/>
      <c r="D29" s="322"/>
      <c r="E29" s="323"/>
      <c r="F29" s="324"/>
      <c r="G29" s="325"/>
      <c r="H29" s="323"/>
      <c r="I29" s="323"/>
      <c r="J29" s="323"/>
      <c r="K29" s="323"/>
      <c r="L29" s="326">
        <f t="shared" si="2"/>
        <v>0</v>
      </c>
    </row>
    <row r="30" spans="1:12" ht="15.6" x14ac:dyDescent="0.3">
      <c r="A30" s="1337"/>
      <c r="B30" s="322"/>
      <c r="C30" s="143"/>
      <c r="D30" s="322"/>
      <c r="E30" s="323"/>
      <c r="F30" s="324"/>
      <c r="G30" s="325"/>
      <c r="H30" s="323"/>
      <c r="I30" s="323"/>
      <c r="J30" s="323"/>
      <c r="K30" s="323"/>
      <c r="L30" s="326">
        <f t="shared" si="2"/>
        <v>0</v>
      </c>
    </row>
    <row r="31" spans="1:12" ht="15.6" x14ac:dyDescent="0.3">
      <c r="A31" s="1337"/>
      <c r="B31" s="143" t="s">
        <v>24</v>
      </c>
      <c r="C31" s="143" t="s">
        <v>193</v>
      </c>
      <c r="D31" s="322">
        <f t="shared" ref="D31:K31" si="3">SUM(D22:D30)</f>
        <v>0</v>
      </c>
      <c r="E31" s="323">
        <f t="shared" si="3"/>
        <v>0</v>
      </c>
      <c r="F31" s="324">
        <f t="shared" si="3"/>
        <v>0</v>
      </c>
      <c r="G31" s="325">
        <f t="shared" si="3"/>
        <v>0</v>
      </c>
      <c r="H31" s="323">
        <f t="shared" si="3"/>
        <v>0</v>
      </c>
      <c r="I31" s="323">
        <f t="shared" si="3"/>
        <v>0</v>
      </c>
      <c r="J31" s="323">
        <f t="shared" si="3"/>
        <v>0</v>
      </c>
      <c r="K31" s="323">
        <f t="shared" si="3"/>
        <v>0</v>
      </c>
      <c r="L31" s="326">
        <f t="shared" si="2"/>
        <v>0</v>
      </c>
    </row>
    <row r="32" spans="1:12" ht="15.6" x14ac:dyDescent="0.3">
      <c r="A32" s="1337"/>
      <c r="B32" s="319"/>
      <c r="C32" s="319"/>
      <c r="D32" s="328"/>
      <c r="E32" s="329"/>
      <c r="F32" s="330"/>
      <c r="G32" s="331"/>
      <c r="H32" s="329"/>
      <c r="I32" s="329"/>
      <c r="J32" s="329"/>
      <c r="K32" s="329"/>
      <c r="L32" s="332"/>
    </row>
    <row r="33" spans="1:12" ht="15.6" x14ac:dyDescent="0.3">
      <c r="A33" s="1337"/>
      <c r="B33" s="318">
        <v>440000</v>
      </c>
      <c r="C33" s="162" t="s">
        <v>200</v>
      </c>
      <c r="D33" s="328"/>
      <c r="E33" s="329"/>
      <c r="F33" s="330"/>
      <c r="G33" s="331"/>
      <c r="H33" s="329"/>
      <c r="I33" s="329"/>
      <c r="J33" s="329"/>
      <c r="K33" s="329"/>
      <c r="L33" s="332"/>
    </row>
    <row r="34" spans="1:12" ht="15.6" x14ac:dyDescent="0.3">
      <c r="A34" s="1337"/>
      <c r="B34" s="143">
        <v>440100</v>
      </c>
      <c r="C34" s="143" t="s">
        <v>201</v>
      </c>
      <c r="D34" s="322"/>
      <c r="E34" s="323"/>
      <c r="F34" s="324"/>
      <c r="G34" s="325"/>
      <c r="H34" s="323"/>
      <c r="I34" s="323"/>
      <c r="J34" s="323"/>
      <c r="K34" s="323"/>
      <c r="L34" s="326">
        <f t="shared" ref="L34:L44" si="4">SUM(H34:K34)</f>
        <v>0</v>
      </c>
    </row>
    <row r="35" spans="1:12" ht="15.6" x14ac:dyDescent="0.3">
      <c r="A35" s="1337"/>
      <c r="B35" s="143">
        <v>440200</v>
      </c>
      <c r="C35" s="143" t="s">
        <v>202</v>
      </c>
      <c r="D35" s="322"/>
      <c r="E35" s="323"/>
      <c r="F35" s="324"/>
      <c r="G35" s="325"/>
      <c r="H35" s="323"/>
      <c r="I35" s="323"/>
      <c r="J35" s="323"/>
      <c r="K35" s="323"/>
      <c r="L35" s="326">
        <f t="shared" si="4"/>
        <v>0</v>
      </c>
    </row>
    <row r="36" spans="1:12" ht="15.6" x14ac:dyDescent="0.3">
      <c r="A36" s="1337"/>
      <c r="B36" s="143">
        <v>440300</v>
      </c>
      <c r="C36" s="143" t="s">
        <v>203</v>
      </c>
      <c r="D36" s="322"/>
      <c r="E36" s="323"/>
      <c r="F36" s="324"/>
      <c r="G36" s="325"/>
      <c r="H36" s="323"/>
      <c r="I36" s="323"/>
      <c r="J36" s="323"/>
      <c r="K36" s="323"/>
      <c r="L36" s="326">
        <f t="shared" si="4"/>
        <v>0</v>
      </c>
    </row>
    <row r="37" spans="1:12" ht="15.6" x14ac:dyDescent="0.3">
      <c r="A37" s="1337"/>
      <c r="B37" s="143">
        <v>440400</v>
      </c>
      <c r="C37" s="143" t="s">
        <v>204</v>
      </c>
      <c r="D37" s="322"/>
      <c r="E37" s="323"/>
      <c r="F37" s="324"/>
      <c r="G37" s="325"/>
      <c r="H37" s="323"/>
      <c r="I37" s="323"/>
      <c r="J37" s="323"/>
      <c r="K37" s="323"/>
      <c r="L37" s="326">
        <f t="shared" si="4"/>
        <v>0</v>
      </c>
    </row>
    <row r="38" spans="1:12" ht="15.6" x14ac:dyDescent="0.3">
      <c r="A38" s="1337"/>
      <c r="B38" s="143">
        <v>440500</v>
      </c>
      <c r="C38" s="143" t="s">
        <v>205</v>
      </c>
      <c r="D38" s="322"/>
      <c r="E38" s="323"/>
      <c r="F38" s="324"/>
      <c r="G38" s="325"/>
      <c r="H38" s="323"/>
      <c r="I38" s="323"/>
      <c r="J38" s="323"/>
      <c r="K38" s="323"/>
      <c r="L38" s="326">
        <f t="shared" si="4"/>
        <v>0</v>
      </c>
    </row>
    <row r="39" spans="1:12" ht="15.6" x14ac:dyDescent="0.3">
      <c r="A39" s="1337"/>
      <c r="B39" s="143">
        <v>440600</v>
      </c>
      <c r="C39" s="143" t="s">
        <v>206</v>
      </c>
      <c r="D39" s="322"/>
      <c r="E39" s="323"/>
      <c r="F39" s="324"/>
      <c r="G39" s="325"/>
      <c r="H39" s="323"/>
      <c r="I39" s="323"/>
      <c r="J39" s="323"/>
      <c r="K39" s="323"/>
      <c r="L39" s="326">
        <f t="shared" si="4"/>
        <v>0</v>
      </c>
    </row>
    <row r="40" spans="1:12" ht="15.6" x14ac:dyDescent="0.3">
      <c r="A40" s="1337"/>
      <c r="B40" s="143">
        <v>440700</v>
      </c>
      <c r="C40" s="143" t="s">
        <v>207</v>
      </c>
      <c r="D40" s="322"/>
      <c r="E40" s="323"/>
      <c r="F40" s="324"/>
      <c r="G40" s="325"/>
      <c r="H40" s="323"/>
      <c r="I40" s="323"/>
      <c r="J40" s="323"/>
      <c r="K40" s="323"/>
      <c r="L40" s="326">
        <f t="shared" si="4"/>
        <v>0</v>
      </c>
    </row>
    <row r="41" spans="1:12" ht="15.6" x14ac:dyDescent="0.3">
      <c r="A41" s="1337"/>
      <c r="B41" s="143"/>
      <c r="C41" s="143" t="s">
        <v>188</v>
      </c>
      <c r="D41" s="322"/>
      <c r="E41" s="323"/>
      <c r="F41" s="324"/>
      <c r="G41" s="325"/>
      <c r="H41" s="323"/>
      <c r="I41" s="323"/>
      <c r="J41" s="323"/>
      <c r="K41" s="323"/>
      <c r="L41" s="326">
        <f t="shared" si="4"/>
        <v>0</v>
      </c>
    </row>
    <row r="42" spans="1:12" ht="15.6" x14ac:dyDescent="0.3">
      <c r="A42" s="1337"/>
      <c r="B42" s="143" t="s">
        <v>189</v>
      </c>
      <c r="C42" s="143" t="s">
        <v>190</v>
      </c>
      <c r="D42" s="322"/>
      <c r="E42" s="323"/>
      <c r="F42" s="324"/>
      <c r="G42" s="325"/>
      <c r="H42" s="323"/>
      <c r="I42" s="323"/>
      <c r="J42" s="323"/>
      <c r="K42" s="323"/>
      <c r="L42" s="326">
        <f t="shared" si="4"/>
        <v>0</v>
      </c>
    </row>
    <row r="43" spans="1:12" ht="15.6" x14ac:dyDescent="0.3">
      <c r="A43" s="1337"/>
      <c r="B43" s="143" t="s">
        <v>189</v>
      </c>
      <c r="C43" s="143" t="s">
        <v>190</v>
      </c>
      <c r="D43" s="322"/>
      <c r="E43" s="323"/>
      <c r="F43" s="324"/>
      <c r="G43" s="325"/>
      <c r="H43" s="323"/>
      <c r="I43" s="323"/>
      <c r="J43" s="323"/>
      <c r="K43" s="323"/>
      <c r="L43" s="326">
        <f t="shared" si="4"/>
        <v>0</v>
      </c>
    </row>
    <row r="44" spans="1:12" ht="15.6" x14ac:dyDescent="0.3">
      <c r="A44" s="1337"/>
      <c r="B44" s="143" t="s">
        <v>24</v>
      </c>
      <c r="C44" s="143" t="s">
        <v>193</v>
      </c>
      <c r="D44" s="322">
        <f t="shared" ref="D44:K44" si="5">SUM(D33:D43)</f>
        <v>0</v>
      </c>
      <c r="E44" s="323">
        <f t="shared" si="5"/>
        <v>0</v>
      </c>
      <c r="F44" s="324">
        <f t="shared" si="5"/>
        <v>0</v>
      </c>
      <c r="G44" s="325">
        <f t="shared" si="5"/>
        <v>0</v>
      </c>
      <c r="H44" s="323">
        <f t="shared" si="5"/>
        <v>0</v>
      </c>
      <c r="I44" s="323">
        <f t="shared" si="5"/>
        <v>0</v>
      </c>
      <c r="J44" s="323">
        <f t="shared" si="5"/>
        <v>0</v>
      </c>
      <c r="K44" s="323">
        <f t="shared" si="5"/>
        <v>0</v>
      </c>
      <c r="L44" s="326">
        <f t="shared" si="4"/>
        <v>0</v>
      </c>
    </row>
    <row r="45" spans="1:12" ht="15.6" x14ac:dyDescent="0.3">
      <c r="A45" s="40"/>
      <c r="B45" s="79"/>
      <c r="C45" s="79"/>
      <c r="D45" s="79"/>
      <c r="E45" s="79"/>
      <c r="F45" s="79"/>
      <c r="G45" s="79"/>
      <c r="H45" s="79"/>
      <c r="I45" s="79"/>
      <c r="J45" s="79"/>
      <c r="K45" s="79"/>
      <c r="L45" s="79"/>
    </row>
  </sheetData>
  <sheetProtection algorithmName="SHA-512" hashValue="r5nrmO8e5YRdZLGmR68ND/K4DClH2LTCQIEvswsg4RZiI+eVwBVA7lwg3jK52cHpZppmFw/EgEcErNYWKmbjXQ==" saltValue="ZMdxntqHJNiWRFSrTFkzyQ==" spinCount="100000" sheet="1" objects="1" scenarios="1"/>
  <mergeCells count="1">
    <mergeCell ref="A2:A44"/>
  </mergeCells>
  <phoneticPr fontId="0" type="noConversion"/>
  <pageMargins left="0.33300000000000002" right="0.66700000000000004" top="0.12" bottom="0.25" header="0.5" footer="0.5"/>
  <pageSetup paperSize="5" scale="83" orientation="landscape" r:id="rId1"/>
  <headerFooter alignWithMargins="0"/>
  <ignoredErrors>
    <ignoredError sqref="H5 K5 B9:B15 B1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7.54296875" defaultRowHeight="15" x14ac:dyDescent="0.25"/>
  <cols>
    <col min="1" max="1" width="2.90625" customWidth="1"/>
    <col min="2" max="2" width="10.81640625" customWidth="1"/>
    <col min="3" max="3" width="35.54296875" customWidth="1"/>
    <col min="4" max="4" width="10.81640625" customWidth="1"/>
    <col min="5" max="6" width="12.81640625" customWidth="1"/>
    <col min="7" max="7" width="10.81640625" customWidth="1"/>
    <col min="8" max="8" width="10.6328125" customWidth="1"/>
    <col min="9" max="9" width="11.81640625" customWidth="1"/>
    <col min="10" max="10" width="11" customWidth="1"/>
    <col min="11" max="12" width="13.81640625" customWidth="1"/>
  </cols>
  <sheetData>
    <row r="1" spans="1:12" ht="15.6" x14ac:dyDescent="0.3">
      <c r="A1" s="79"/>
      <c r="B1" s="79"/>
      <c r="C1" s="79"/>
      <c r="D1" s="79"/>
      <c r="E1" s="79"/>
      <c r="F1" s="79"/>
      <c r="G1" s="79"/>
      <c r="H1" s="79"/>
      <c r="I1" s="79"/>
      <c r="J1" s="79"/>
      <c r="K1" s="79"/>
      <c r="L1" s="79"/>
    </row>
    <row r="2" spans="1:12" ht="15.6" x14ac:dyDescent="0.3">
      <c r="A2" s="1336" t="s">
        <v>118</v>
      </c>
      <c r="B2" s="294" t="s">
        <v>119</v>
      </c>
      <c r="C2" s="294"/>
      <c r="D2" s="333" t="s">
        <v>120</v>
      </c>
      <c r="E2" s="334"/>
      <c r="F2" s="335"/>
      <c r="G2" s="295" t="str">
        <f>Coverpage!A51</f>
        <v>ENTITY NAME</v>
      </c>
      <c r="H2" s="295"/>
      <c r="I2" s="295"/>
      <c r="J2" s="295"/>
      <c r="K2" s="295"/>
      <c r="L2" s="336"/>
    </row>
    <row r="3" spans="1:12" ht="15.6" x14ac:dyDescent="0.3">
      <c r="A3" s="1337"/>
      <c r="B3" s="299" t="s">
        <v>121</v>
      </c>
      <c r="C3" s="299" t="s">
        <v>122</v>
      </c>
      <c r="D3" s="337" t="s">
        <v>123</v>
      </c>
      <c r="E3" s="338"/>
      <c r="F3" s="339"/>
      <c r="G3" s="300" t="str">
        <f>Coverpage!A47</f>
        <v>Fiscal Year ending June 30, 2027</v>
      </c>
      <c r="H3" s="300"/>
      <c r="I3" s="300"/>
      <c r="J3" s="300"/>
      <c r="K3" s="300"/>
      <c r="L3" s="340"/>
    </row>
    <row r="4" spans="1:12" ht="15.6" x14ac:dyDescent="0.3">
      <c r="A4" s="1337"/>
      <c r="B4" s="306" t="s">
        <v>124</v>
      </c>
      <c r="C4" s="307">
        <v>1000</v>
      </c>
      <c r="D4" s="341" t="s">
        <v>126</v>
      </c>
      <c r="E4" s="338"/>
      <c r="F4" s="342"/>
      <c r="G4" s="304"/>
      <c r="H4" s="304"/>
      <c r="I4" s="304"/>
      <c r="J4" s="304"/>
      <c r="K4" s="304"/>
      <c r="L4" s="343"/>
    </row>
    <row r="5" spans="1:12" ht="15.6" x14ac:dyDescent="0.3">
      <c r="A5" s="1337"/>
      <c r="B5" s="312"/>
      <c r="C5" s="299"/>
      <c r="D5" s="344" t="s">
        <v>127</v>
      </c>
      <c r="E5" s="345" t="s">
        <v>127</v>
      </c>
      <c r="F5" s="313" t="s">
        <v>127</v>
      </c>
      <c r="G5" s="314"/>
      <c r="H5" s="314" t="s">
        <v>128</v>
      </c>
      <c r="I5" s="314" t="s">
        <v>129</v>
      </c>
      <c r="J5" s="314" t="s">
        <v>668</v>
      </c>
      <c r="K5" s="314" t="s">
        <v>130</v>
      </c>
      <c r="L5" s="346"/>
    </row>
    <row r="6" spans="1:12" ht="15.6" x14ac:dyDescent="0.3">
      <c r="A6" s="1337"/>
      <c r="B6" s="312" t="s">
        <v>131</v>
      </c>
      <c r="C6" s="299"/>
      <c r="D6" s="344" t="s">
        <v>132</v>
      </c>
      <c r="E6" s="312" t="s">
        <v>132</v>
      </c>
      <c r="F6" s="313" t="s">
        <v>132</v>
      </c>
      <c r="G6" s="314" t="s">
        <v>133</v>
      </c>
      <c r="H6" s="314" t="s">
        <v>134</v>
      </c>
      <c r="I6" s="314" t="s">
        <v>135</v>
      </c>
      <c r="J6" s="314" t="s">
        <v>672</v>
      </c>
      <c r="K6" s="314" t="s">
        <v>136</v>
      </c>
      <c r="L6" s="346" t="s">
        <v>137</v>
      </c>
    </row>
    <row r="7" spans="1:12" ht="15.6" x14ac:dyDescent="0.3">
      <c r="A7" s="1337"/>
      <c r="B7" s="315" t="s">
        <v>138</v>
      </c>
      <c r="C7" s="315" t="s">
        <v>131</v>
      </c>
      <c r="D7" s="347" t="s">
        <v>139</v>
      </c>
      <c r="E7" s="315" t="s">
        <v>140</v>
      </c>
      <c r="F7" s="316" t="s">
        <v>141</v>
      </c>
      <c r="G7" s="317" t="s">
        <v>139</v>
      </c>
      <c r="H7" s="317" t="s">
        <v>142</v>
      </c>
      <c r="I7" s="317" t="s">
        <v>143</v>
      </c>
      <c r="J7" s="317" t="s">
        <v>673</v>
      </c>
      <c r="K7" s="317" t="s">
        <v>144</v>
      </c>
      <c r="L7" s="348" t="s">
        <v>140</v>
      </c>
    </row>
    <row r="8" spans="1:12" ht="15.6" x14ac:dyDescent="0.3">
      <c r="A8" s="1337"/>
      <c r="B8" s="318">
        <v>450000</v>
      </c>
      <c r="C8" s="162" t="s">
        <v>208</v>
      </c>
      <c r="D8" s="349"/>
      <c r="E8" s="350"/>
      <c r="F8" s="351"/>
      <c r="G8" s="352"/>
      <c r="H8" s="353"/>
      <c r="I8" s="353"/>
      <c r="J8" s="353"/>
      <c r="K8" s="353"/>
      <c r="L8" s="354"/>
    </row>
    <row r="9" spans="1:12" ht="15.6" x14ac:dyDescent="0.3">
      <c r="A9" s="1337"/>
      <c r="B9" s="143">
        <v>450100</v>
      </c>
      <c r="C9" s="143" t="s">
        <v>209</v>
      </c>
      <c r="D9" s="355"/>
      <c r="E9" s="323"/>
      <c r="F9" s="324"/>
      <c r="G9" s="356"/>
      <c r="H9" s="357"/>
      <c r="I9" s="357"/>
      <c r="J9" s="357"/>
      <c r="K9" s="357"/>
      <c r="L9" s="358">
        <f t="shared" ref="L9:L27" si="0">SUM(H9:K9)</f>
        <v>0</v>
      </c>
    </row>
    <row r="10" spans="1:12" ht="15.6" x14ac:dyDescent="0.3">
      <c r="A10" s="1337"/>
      <c r="B10" s="143">
        <v>450110</v>
      </c>
      <c r="C10" s="143" t="s">
        <v>210</v>
      </c>
      <c r="D10" s="355"/>
      <c r="E10" s="323"/>
      <c r="F10" s="324"/>
      <c r="G10" s="356"/>
      <c r="H10" s="357"/>
      <c r="I10" s="357"/>
      <c r="J10" s="357"/>
      <c r="K10" s="357"/>
      <c r="L10" s="358">
        <f t="shared" si="0"/>
        <v>0</v>
      </c>
    </row>
    <row r="11" spans="1:12" ht="15.6" x14ac:dyDescent="0.3">
      <c r="A11" s="1337"/>
      <c r="B11" s="143">
        <v>450120</v>
      </c>
      <c r="C11" s="143" t="s">
        <v>211</v>
      </c>
      <c r="D11" s="355"/>
      <c r="E11" s="323"/>
      <c r="F11" s="324"/>
      <c r="G11" s="356"/>
      <c r="H11" s="357"/>
      <c r="I11" s="357"/>
      <c r="J11" s="357"/>
      <c r="K11" s="357"/>
      <c r="L11" s="358">
        <f t="shared" si="0"/>
        <v>0</v>
      </c>
    </row>
    <row r="12" spans="1:12" ht="15.6" x14ac:dyDescent="0.3">
      <c r="A12" s="1337"/>
      <c r="B12" s="143">
        <v>450130</v>
      </c>
      <c r="C12" s="143" t="s">
        <v>212</v>
      </c>
      <c r="D12" s="355"/>
      <c r="E12" s="323"/>
      <c r="F12" s="324"/>
      <c r="G12" s="356"/>
      <c r="H12" s="357"/>
      <c r="I12" s="357"/>
      <c r="J12" s="357"/>
      <c r="K12" s="357"/>
      <c r="L12" s="358">
        <f t="shared" si="0"/>
        <v>0</v>
      </c>
    </row>
    <row r="13" spans="1:12" ht="15.6" x14ac:dyDescent="0.3">
      <c r="A13" s="1337"/>
      <c r="B13" s="143">
        <v>450131</v>
      </c>
      <c r="C13" s="143" t="s">
        <v>213</v>
      </c>
      <c r="D13" s="355"/>
      <c r="E13" s="323"/>
      <c r="F13" s="324"/>
      <c r="G13" s="356"/>
      <c r="H13" s="357"/>
      <c r="I13" s="357"/>
      <c r="J13" s="357"/>
      <c r="K13" s="357"/>
      <c r="L13" s="358">
        <f t="shared" si="0"/>
        <v>0</v>
      </c>
    </row>
    <row r="14" spans="1:12" ht="15.6" x14ac:dyDescent="0.3">
      <c r="A14" s="1337"/>
      <c r="B14" s="143">
        <v>450132</v>
      </c>
      <c r="C14" s="143" t="s">
        <v>214</v>
      </c>
      <c r="D14" s="355"/>
      <c r="E14" s="323"/>
      <c r="F14" s="324"/>
      <c r="G14" s="356"/>
      <c r="H14" s="357"/>
      <c r="I14" s="357"/>
      <c r="J14" s="357"/>
      <c r="K14" s="357"/>
      <c r="L14" s="358">
        <f t="shared" si="0"/>
        <v>0</v>
      </c>
    </row>
    <row r="15" spans="1:12" ht="15.6" x14ac:dyDescent="0.3">
      <c r="A15" s="1337"/>
      <c r="B15" s="143">
        <v>450133</v>
      </c>
      <c r="C15" s="143" t="s">
        <v>215</v>
      </c>
      <c r="D15" s="355"/>
      <c r="E15" s="323"/>
      <c r="F15" s="324"/>
      <c r="G15" s="356"/>
      <c r="H15" s="357"/>
      <c r="I15" s="357"/>
      <c r="J15" s="357"/>
      <c r="K15" s="357"/>
      <c r="L15" s="358">
        <f t="shared" si="0"/>
        <v>0</v>
      </c>
    </row>
    <row r="16" spans="1:12" ht="15.6" x14ac:dyDescent="0.3">
      <c r="A16" s="1337"/>
      <c r="B16" s="143">
        <v>450134</v>
      </c>
      <c r="C16" s="143" t="s">
        <v>216</v>
      </c>
      <c r="D16" s="355"/>
      <c r="E16" s="323"/>
      <c r="F16" s="324"/>
      <c r="G16" s="356"/>
      <c r="H16" s="357"/>
      <c r="I16" s="357"/>
      <c r="J16" s="357"/>
      <c r="K16" s="357"/>
      <c r="L16" s="358">
        <f t="shared" si="0"/>
        <v>0</v>
      </c>
    </row>
    <row r="17" spans="1:12" ht="15.6" x14ac:dyDescent="0.3">
      <c r="A17" s="1337"/>
      <c r="B17" s="143">
        <v>450136</v>
      </c>
      <c r="C17" s="143" t="s">
        <v>217</v>
      </c>
      <c r="D17" s="355"/>
      <c r="E17" s="323"/>
      <c r="F17" s="324"/>
      <c r="G17" s="356"/>
      <c r="H17" s="357"/>
      <c r="I17" s="357"/>
      <c r="J17" s="357"/>
      <c r="K17" s="357"/>
      <c r="L17" s="358">
        <f t="shared" si="0"/>
        <v>0</v>
      </c>
    </row>
    <row r="18" spans="1:12" ht="15.6" x14ac:dyDescent="0.3">
      <c r="A18" s="1337"/>
      <c r="B18" s="143">
        <v>450140</v>
      </c>
      <c r="C18" s="143" t="s">
        <v>218</v>
      </c>
      <c r="D18" s="355"/>
      <c r="E18" s="323"/>
      <c r="F18" s="324"/>
      <c r="G18" s="356"/>
      <c r="H18" s="357"/>
      <c r="I18" s="357"/>
      <c r="J18" s="357"/>
      <c r="K18" s="357"/>
      <c r="L18" s="358">
        <f t="shared" si="0"/>
        <v>0</v>
      </c>
    </row>
    <row r="19" spans="1:12" ht="15.6" x14ac:dyDescent="0.3">
      <c r="A19" s="1337"/>
      <c r="B19" s="143">
        <v>450141</v>
      </c>
      <c r="C19" s="143" t="s">
        <v>219</v>
      </c>
      <c r="D19" s="355"/>
      <c r="E19" s="323"/>
      <c r="F19" s="324"/>
      <c r="G19" s="356"/>
      <c r="H19" s="357"/>
      <c r="I19" s="357"/>
      <c r="J19" s="357"/>
      <c r="K19" s="357"/>
      <c r="L19" s="358">
        <f t="shared" si="0"/>
        <v>0</v>
      </c>
    </row>
    <row r="20" spans="1:12" ht="15.6" x14ac:dyDescent="0.3">
      <c r="A20" s="1337"/>
      <c r="B20" s="143">
        <v>450142</v>
      </c>
      <c r="C20" s="143" t="s">
        <v>220</v>
      </c>
      <c r="D20" s="355"/>
      <c r="E20" s="323"/>
      <c r="F20" s="324"/>
      <c r="G20" s="356"/>
      <c r="H20" s="357"/>
      <c r="I20" s="357"/>
      <c r="J20" s="357"/>
      <c r="K20" s="357"/>
      <c r="L20" s="358">
        <f t="shared" si="0"/>
        <v>0</v>
      </c>
    </row>
    <row r="21" spans="1:12" ht="15.6" x14ac:dyDescent="0.3">
      <c r="A21" s="1337"/>
      <c r="B21" s="143">
        <v>450150</v>
      </c>
      <c r="C21" s="143" t="s">
        <v>221</v>
      </c>
      <c r="D21" s="355"/>
      <c r="E21" s="323"/>
      <c r="F21" s="324"/>
      <c r="G21" s="356"/>
      <c r="H21" s="357"/>
      <c r="I21" s="357"/>
      <c r="J21" s="357"/>
      <c r="K21" s="357"/>
      <c r="L21" s="358">
        <f t="shared" si="0"/>
        <v>0</v>
      </c>
    </row>
    <row r="22" spans="1:12" ht="15.6" x14ac:dyDescent="0.3">
      <c r="A22" s="1337"/>
      <c r="B22" s="143">
        <v>450200</v>
      </c>
      <c r="C22" s="143" t="s">
        <v>222</v>
      </c>
      <c r="D22" s="355"/>
      <c r="E22" s="323"/>
      <c r="F22" s="324"/>
      <c r="G22" s="356"/>
      <c r="H22" s="357"/>
      <c r="I22" s="357"/>
      <c r="J22" s="357"/>
      <c r="K22" s="357"/>
      <c r="L22" s="358">
        <f t="shared" si="0"/>
        <v>0</v>
      </c>
    </row>
    <row r="23" spans="1:12" ht="15.6" x14ac:dyDescent="0.3">
      <c r="A23" s="1337"/>
      <c r="B23" s="143">
        <v>450300</v>
      </c>
      <c r="C23" s="143" t="s">
        <v>223</v>
      </c>
      <c r="D23" s="355"/>
      <c r="E23" s="323"/>
      <c r="F23" s="324"/>
      <c r="G23" s="356"/>
      <c r="H23" s="357"/>
      <c r="I23" s="357"/>
      <c r="J23" s="357"/>
      <c r="K23" s="357"/>
      <c r="L23" s="358">
        <f t="shared" si="0"/>
        <v>0</v>
      </c>
    </row>
    <row r="24" spans="1:12" ht="15.6" x14ac:dyDescent="0.3">
      <c r="A24" s="1337"/>
      <c r="B24" s="143">
        <v>450400</v>
      </c>
      <c r="C24" s="143" t="s">
        <v>224</v>
      </c>
      <c r="D24" s="355"/>
      <c r="E24" s="323"/>
      <c r="F24" s="324"/>
      <c r="G24" s="356"/>
      <c r="H24" s="357"/>
      <c r="I24" s="357"/>
      <c r="J24" s="357"/>
      <c r="K24" s="357"/>
      <c r="L24" s="358">
        <f t="shared" si="0"/>
        <v>0</v>
      </c>
    </row>
    <row r="25" spans="1:12" ht="15.6" x14ac:dyDescent="0.3">
      <c r="A25" s="1337"/>
      <c r="B25" s="143"/>
      <c r="C25" s="143" t="s">
        <v>188</v>
      </c>
      <c r="D25" s="355"/>
      <c r="E25" s="323"/>
      <c r="F25" s="324"/>
      <c r="G25" s="356"/>
      <c r="H25" s="357"/>
      <c r="I25" s="357"/>
      <c r="J25" s="357"/>
      <c r="K25" s="357"/>
      <c r="L25" s="358">
        <f t="shared" si="0"/>
        <v>0</v>
      </c>
    </row>
    <row r="26" spans="1:12" ht="15.6" x14ac:dyDescent="0.3">
      <c r="A26" s="1337"/>
      <c r="B26" s="143" t="s">
        <v>189</v>
      </c>
      <c r="C26" s="143" t="s">
        <v>190</v>
      </c>
      <c r="D26" s="355"/>
      <c r="E26" s="323"/>
      <c r="F26" s="324"/>
      <c r="G26" s="356"/>
      <c r="H26" s="357"/>
      <c r="I26" s="357"/>
      <c r="J26" s="357"/>
      <c r="K26" s="357"/>
      <c r="L26" s="358">
        <f t="shared" si="0"/>
        <v>0</v>
      </c>
    </row>
    <row r="27" spans="1:12" ht="15.6" x14ac:dyDescent="0.3">
      <c r="A27" s="1337"/>
      <c r="B27" s="143" t="s">
        <v>24</v>
      </c>
      <c r="C27" s="143" t="s">
        <v>193</v>
      </c>
      <c r="D27" s="355">
        <f t="shared" ref="D27:K27" si="1">SUM(D8:D26)</f>
        <v>0</v>
      </c>
      <c r="E27" s="323">
        <f t="shared" si="1"/>
        <v>0</v>
      </c>
      <c r="F27" s="324">
        <f t="shared" si="1"/>
        <v>0</v>
      </c>
      <c r="G27" s="356">
        <f t="shared" si="1"/>
        <v>0</v>
      </c>
      <c r="H27" s="357">
        <f t="shared" si="1"/>
        <v>0</v>
      </c>
      <c r="I27" s="357">
        <f t="shared" si="1"/>
        <v>0</v>
      </c>
      <c r="J27" s="357">
        <f t="shared" si="1"/>
        <v>0</v>
      </c>
      <c r="K27" s="357">
        <f t="shared" si="1"/>
        <v>0</v>
      </c>
      <c r="L27" s="358">
        <f t="shared" si="0"/>
        <v>0</v>
      </c>
    </row>
    <row r="28" spans="1:12" ht="15.6" x14ac:dyDescent="0.3">
      <c r="A28" s="1337"/>
      <c r="B28" s="319"/>
      <c r="C28" s="319"/>
      <c r="D28" s="359"/>
      <c r="E28" s="329"/>
      <c r="F28" s="330"/>
      <c r="G28" s="360"/>
      <c r="H28" s="353"/>
      <c r="I28" s="353"/>
      <c r="J28" s="353"/>
      <c r="K28" s="353"/>
      <c r="L28" s="354"/>
    </row>
    <row r="29" spans="1:12" ht="15.6" x14ac:dyDescent="0.3">
      <c r="A29" s="1337"/>
      <c r="B29" s="318">
        <v>460000</v>
      </c>
      <c r="C29" s="162" t="s">
        <v>225</v>
      </c>
      <c r="D29" s="359"/>
      <c r="E29" s="329"/>
      <c r="F29" s="330"/>
      <c r="G29" s="360"/>
      <c r="H29" s="353"/>
      <c r="I29" s="353"/>
      <c r="J29" s="353"/>
      <c r="K29" s="353"/>
      <c r="L29" s="354"/>
    </row>
    <row r="30" spans="1:12" ht="15.6" x14ac:dyDescent="0.3">
      <c r="A30" s="1337"/>
      <c r="B30" s="143">
        <v>460100</v>
      </c>
      <c r="C30" s="143" t="s">
        <v>226</v>
      </c>
      <c r="D30" s="355"/>
      <c r="E30" s="323"/>
      <c r="F30" s="324"/>
      <c r="G30" s="356"/>
      <c r="H30" s="357"/>
      <c r="I30" s="357"/>
      <c r="J30" s="357"/>
      <c r="K30" s="357"/>
      <c r="L30" s="358">
        <f t="shared" ref="L30:L37" si="2">SUM(H30:K30)</f>
        <v>0</v>
      </c>
    </row>
    <row r="31" spans="1:12" ht="15.6" x14ac:dyDescent="0.3">
      <c r="A31" s="1337"/>
      <c r="B31" s="143">
        <v>460200</v>
      </c>
      <c r="C31" s="143" t="s">
        <v>227</v>
      </c>
      <c r="D31" s="355"/>
      <c r="E31" s="323"/>
      <c r="F31" s="324"/>
      <c r="G31" s="356"/>
      <c r="H31" s="357"/>
      <c r="I31" s="357"/>
      <c r="J31" s="357"/>
      <c r="K31" s="357"/>
      <c r="L31" s="358">
        <f t="shared" si="2"/>
        <v>0</v>
      </c>
    </row>
    <row r="32" spans="1:12" ht="15.6" x14ac:dyDescent="0.3">
      <c r="A32" s="1337"/>
      <c r="B32" s="143">
        <v>460300</v>
      </c>
      <c r="C32" s="143" t="s">
        <v>228</v>
      </c>
      <c r="D32" s="355"/>
      <c r="E32" s="323"/>
      <c r="F32" s="324"/>
      <c r="G32" s="356"/>
      <c r="H32" s="357"/>
      <c r="I32" s="357"/>
      <c r="J32" s="357"/>
      <c r="K32" s="357"/>
      <c r="L32" s="358">
        <f t="shared" si="2"/>
        <v>0</v>
      </c>
    </row>
    <row r="33" spans="1:12" ht="15.6" x14ac:dyDescent="0.3">
      <c r="A33" s="1337"/>
      <c r="B33" s="143">
        <v>460400</v>
      </c>
      <c r="C33" s="143" t="s">
        <v>229</v>
      </c>
      <c r="D33" s="355"/>
      <c r="E33" s="323"/>
      <c r="F33" s="324"/>
      <c r="G33" s="356"/>
      <c r="H33" s="357"/>
      <c r="I33" s="357"/>
      <c r="J33" s="357"/>
      <c r="K33" s="357"/>
      <c r="L33" s="358">
        <f t="shared" si="2"/>
        <v>0</v>
      </c>
    </row>
    <row r="34" spans="1:12" ht="15.6" x14ac:dyDescent="0.3">
      <c r="A34" s="1337"/>
      <c r="B34" s="143"/>
      <c r="C34" s="143" t="s">
        <v>188</v>
      </c>
      <c r="D34" s="355"/>
      <c r="E34" s="323"/>
      <c r="F34" s="324"/>
      <c r="G34" s="356"/>
      <c r="H34" s="357"/>
      <c r="I34" s="357"/>
      <c r="J34" s="357"/>
      <c r="K34" s="357"/>
      <c r="L34" s="358">
        <f t="shared" si="2"/>
        <v>0</v>
      </c>
    </row>
    <row r="35" spans="1:12" ht="15.6" x14ac:dyDescent="0.3">
      <c r="A35" s="1337"/>
      <c r="B35" s="143" t="s">
        <v>189</v>
      </c>
      <c r="C35" s="143" t="s">
        <v>190</v>
      </c>
      <c r="D35" s="355"/>
      <c r="E35" s="323"/>
      <c r="F35" s="324"/>
      <c r="G35" s="356"/>
      <c r="H35" s="357"/>
      <c r="I35" s="357"/>
      <c r="J35" s="357"/>
      <c r="K35" s="357"/>
      <c r="L35" s="358">
        <f t="shared" si="2"/>
        <v>0</v>
      </c>
    </row>
    <row r="36" spans="1:12" ht="15.6" x14ac:dyDescent="0.3">
      <c r="A36" s="1337"/>
      <c r="B36" s="143" t="s">
        <v>189</v>
      </c>
      <c r="C36" s="143" t="s">
        <v>190</v>
      </c>
      <c r="D36" s="355"/>
      <c r="E36" s="323"/>
      <c r="F36" s="324"/>
      <c r="G36" s="356"/>
      <c r="H36" s="357"/>
      <c r="I36" s="357"/>
      <c r="J36" s="357"/>
      <c r="K36" s="357"/>
      <c r="L36" s="358">
        <f t="shared" si="2"/>
        <v>0</v>
      </c>
    </row>
    <row r="37" spans="1:12" ht="15.6" x14ac:dyDescent="0.3">
      <c r="A37" s="1337"/>
      <c r="B37" s="143" t="s">
        <v>24</v>
      </c>
      <c r="C37" s="143" t="s">
        <v>193</v>
      </c>
      <c r="D37" s="355">
        <f t="shared" ref="D37:K37" si="3">SUM(D29:D36)</f>
        <v>0</v>
      </c>
      <c r="E37" s="323">
        <f t="shared" si="3"/>
        <v>0</v>
      </c>
      <c r="F37" s="327">
        <f t="shared" si="3"/>
        <v>0</v>
      </c>
      <c r="G37" s="356">
        <f t="shared" si="3"/>
        <v>0</v>
      </c>
      <c r="H37" s="357">
        <f t="shared" si="3"/>
        <v>0</v>
      </c>
      <c r="I37" s="357">
        <f t="shared" si="3"/>
        <v>0</v>
      </c>
      <c r="J37" s="357">
        <f t="shared" si="3"/>
        <v>0</v>
      </c>
      <c r="K37" s="357">
        <f t="shared" si="3"/>
        <v>0</v>
      </c>
      <c r="L37" s="358">
        <f t="shared" si="2"/>
        <v>0</v>
      </c>
    </row>
    <row r="38" spans="1:12" ht="15.6" x14ac:dyDescent="0.3">
      <c r="A38" s="1337"/>
      <c r="B38" s="318">
        <v>470000</v>
      </c>
      <c r="C38" s="162" t="s">
        <v>230</v>
      </c>
      <c r="D38" s="359"/>
      <c r="E38" s="329"/>
      <c r="F38" s="330"/>
      <c r="G38" s="360"/>
      <c r="H38" s="353"/>
      <c r="I38" s="353"/>
      <c r="J38" s="353"/>
      <c r="K38" s="353"/>
      <c r="L38" s="354"/>
    </row>
    <row r="39" spans="1:12" ht="15.6" x14ac:dyDescent="0.3">
      <c r="A39" s="1337"/>
      <c r="B39" s="143">
        <v>470100</v>
      </c>
      <c r="C39" s="143" t="s">
        <v>231</v>
      </c>
      <c r="D39" s="355"/>
      <c r="E39" s="323"/>
      <c r="F39" s="324"/>
      <c r="G39" s="356"/>
      <c r="H39" s="357"/>
      <c r="I39" s="357"/>
      <c r="J39" s="357"/>
      <c r="K39" s="357"/>
      <c r="L39" s="358">
        <f t="shared" ref="L39:L44" si="4">SUM(H39:K39)</f>
        <v>0</v>
      </c>
    </row>
    <row r="40" spans="1:12" ht="15.6" x14ac:dyDescent="0.3">
      <c r="A40" s="1337"/>
      <c r="B40" s="143">
        <v>470200</v>
      </c>
      <c r="C40" s="143" t="s">
        <v>232</v>
      </c>
      <c r="D40" s="355"/>
      <c r="E40" s="323"/>
      <c r="F40" s="324"/>
      <c r="G40" s="356"/>
      <c r="H40" s="357"/>
      <c r="I40" s="357"/>
      <c r="J40" s="357"/>
      <c r="K40" s="357"/>
      <c r="L40" s="358">
        <f t="shared" si="4"/>
        <v>0</v>
      </c>
    </row>
    <row r="41" spans="1:12" ht="15.6" x14ac:dyDescent="0.3">
      <c r="A41" s="1337"/>
      <c r="B41" s="143">
        <v>470300</v>
      </c>
      <c r="C41" s="143" t="s">
        <v>233</v>
      </c>
      <c r="D41" s="355"/>
      <c r="E41" s="323"/>
      <c r="F41" s="324"/>
      <c r="G41" s="356"/>
      <c r="H41" s="357"/>
      <c r="I41" s="357"/>
      <c r="J41" s="357"/>
      <c r="K41" s="357"/>
      <c r="L41" s="358">
        <f t="shared" si="4"/>
        <v>0</v>
      </c>
    </row>
    <row r="42" spans="1:12" ht="15.6" x14ac:dyDescent="0.3">
      <c r="A42" s="1337"/>
      <c r="B42" s="143">
        <v>470400</v>
      </c>
      <c r="C42" s="143" t="s">
        <v>234</v>
      </c>
      <c r="D42" s="355"/>
      <c r="E42" s="323"/>
      <c r="F42" s="324"/>
      <c r="G42" s="356"/>
      <c r="H42" s="357"/>
      <c r="I42" s="357"/>
      <c r="J42" s="357"/>
      <c r="K42" s="357"/>
      <c r="L42" s="358">
        <f t="shared" si="4"/>
        <v>0</v>
      </c>
    </row>
    <row r="43" spans="1:12" ht="15.6" x14ac:dyDescent="0.3">
      <c r="A43" s="1337"/>
      <c r="B43" s="143">
        <v>470500</v>
      </c>
      <c r="C43" s="143" t="s">
        <v>235</v>
      </c>
      <c r="D43" s="355"/>
      <c r="E43" s="323"/>
      <c r="F43" s="324"/>
      <c r="G43" s="356"/>
      <c r="H43" s="357"/>
      <c r="I43" s="357"/>
      <c r="J43" s="357"/>
      <c r="K43" s="357"/>
      <c r="L43" s="358">
        <f t="shared" si="4"/>
        <v>0</v>
      </c>
    </row>
    <row r="44" spans="1:12" ht="15.6" x14ac:dyDescent="0.3">
      <c r="A44" s="1337"/>
      <c r="B44" s="143" t="s">
        <v>24</v>
      </c>
      <c r="C44" s="143" t="s">
        <v>193</v>
      </c>
      <c r="D44" s="355">
        <f t="shared" ref="D44:K44" si="5">SUM(D38:D43)</f>
        <v>0</v>
      </c>
      <c r="E44" s="323">
        <f t="shared" si="5"/>
        <v>0</v>
      </c>
      <c r="F44" s="324">
        <f t="shared" si="5"/>
        <v>0</v>
      </c>
      <c r="G44" s="322">
        <f t="shared" si="5"/>
        <v>0</v>
      </c>
      <c r="H44" s="361">
        <f t="shared" si="5"/>
        <v>0</v>
      </c>
      <c r="I44" s="361">
        <f t="shared" si="5"/>
        <v>0</v>
      </c>
      <c r="J44" s="361">
        <f t="shared" si="5"/>
        <v>0</v>
      </c>
      <c r="K44" s="361">
        <f t="shared" si="5"/>
        <v>0</v>
      </c>
      <c r="L44" s="358">
        <f t="shared" si="4"/>
        <v>0</v>
      </c>
    </row>
    <row r="45" spans="1:12" x14ac:dyDescent="0.25">
      <c r="B45" s="41"/>
      <c r="C45" s="41"/>
      <c r="D45" s="41"/>
      <c r="E45" s="41"/>
      <c r="F45" s="41"/>
      <c r="G45" s="41"/>
      <c r="H45" s="41"/>
      <c r="I45" s="41"/>
      <c r="J45" s="41"/>
      <c r="K45" s="41"/>
      <c r="L45" s="41"/>
    </row>
  </sheetData>
  <sheetProtection algorithmName="SHA-512" hashValue="5gp9dQznbjQniMV6xuojdiS9QeDax/iE+4Pmv1njU9zXUB39dal0V0lz/yfxl9XObDfUbOQVVE0LWF/wMx+YmA==" saltValue="1Yteq74iWT561pWzXpgI/g==" spinCount="100000" sheet="1" objects="1" scenarios="1"/>
  <mergeCells count="1">
    <mergeCell ref="A2:A44"/>
  </mergeCells>
  <phoneticPr fontId="0" type="noConversion"/>
  <pageMargins left="0.5" right="0.5" top="0.12" bottom="0.25" header="0.5" footer="0.5"/>
  <pageSetup paperSize="5" scale="85" orientation="landscape" r:id="rId1"/>
  <headerFooter alignWithMargins="0"/>
  <ignoredErrors>
    <ignoredError sqref="H5 K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7.54296875" defaultRowHeight="15" x14ac:dyDescent="0.25"/>
  <cols>
    <col min="1" max="1" width="3.08984375" customWidth="1"/>
    <col min="2" max="2" width="10.81640625" customWidth="1"/>
    <col min="3" max="3" width="41.81640625" customWidth="1"/>
    <col min="4" max="4" width="10.6328125" customWidth="1"/>
    <col min="5" max="6" width="12.81640625" customWidth="1"/>
    <col min="7" max="7" width="10.81640625" customWidth="1"/>
    <col min="8" max="10" width="10.6328125" customWidth="1"/>
    <col min="11" max="12" width="13.81640625" customWidth="1"/>
  </cols>
  <sheetData>
    <row r="1" spans="1:12" ht="15.6" x14ac:dyDescent="0.3">
      <c r="A1" s="79"/>
      <c r="B1" s="79"/>
      <c r="C1" s="79"/>
      <c r="D1" s="79"/>
      <c r="E1" s="79"/>
      <c r="F1" s="79"/>
      <c r="G1" s="79"/>
      <c r="H1" s="79"/>
      <c r="I1" s="79"/>
      <c r="J1" s="79"/>
      <c r="K1" s="79"/>
      <c r="L1" s="79"/>
    </row>
    <row r="2" spans="1:12" ht="15.6" x14ac:dyDescent="0.3">
      <c r="A2" s="1336" t="s">
        <v>172</v>
      </c>
      <c r="B2" s="362" t="s">
        <v>119</v>
      </c>
      <c r="C2" s="294"/>
      <c r="D2" s="295"/>
      <c r="E2" s="296" t="s">
        <v>120</v>
      </c>
      <c r="F2" s="297"/>
      <c r="G2" s="295" t="str">
        <f>Coverpage!A51</f>
        <v>ENTITY NAME</v>
      </c>
      <c r="H2" s="295"/>
      <c r="I2" s="295"/>
      <c r="J2" s="295"/>
      <c r="K2" s="295"/>
      <c r="L2" s="336"/>
    </row>
    <row r="3" spans="1:12" ht="15.6" x14ac:dyDescent="0.3">
      <c r="A3" s="1337"/>
      <c r="B3" s="303" t="s">
        <v>121</v>
      </c>
      <c r="C3" s="363" t="s">
        <v>122</v>
      </c>
      <c r="D3" s="300"/>
      <c r="E3" s="301" t="s">
        <v>123</v>
      </c>
      <c r="F3" s="302"/>
      <c r="G3" s="300" t="str">
        <f>Coverpage!A47</f>
        <v>Fiscal Year ending June 30, 2027</v>
      </c>
      <c r="H3" s="300"/>
      <c r="I3" s="300"/>
      <c r="J3" s="300"/>
      <c r="K3" s="300"/>
      <c r="L3" s="340"/>
    </row>
    <row r="4" spans="1:12" ht="15.6" x14ac:dyDescent="0.3">
      <c r="A4" s="1337"/>
      <c r="B4" s="310" t="s">
        <v>124</v>
      </c>
      <c r="C4" s="307">
        <v>1000</v>
      </c>
      <c r="D4" s="304"/>
      <c r="E4" s="308" t="s">
        <v>126</v>
      </c>
      <c r="F4" s="309"/>
      <c r="G4" s="304"/>
      <c r="H4" s="304"/>
      <c r="I4" s="304"/>
      <c r="J4" s="304"/>
      <c r="K4" s="304"/>
      <c r="L4" s="343"/>
    </row>
    <row r="5" spans="1:12" ht="15.6" x14ac:dyDescent="0.3">
      <c r="A5" s="1337"/>
      <c r="B5" s="344"/>
      <c r="C5" s="312"/>
      <c r="D5" s="314" t="s">
        <v>127</v>
      </c>
      <c r="E5" s="314" t="s">
        <v>127</v>
      </c>
      <c r="F5" s="313" t="s">
        <v>127</v>
      </c>
      <c r="G5" s="314"/>
      <c r="H5" s="314" t="s">
        <v>128</v>
      </c>
      <c r="I5" s="314" t="s">
        <v>129</v>
      </c>
      <c r="J5" s="314" t="s">
        <v>668</v>
      </c>
      <c r="K5" s="314" t="s">
        <v>130</v>
      </c>
      <c r="L5" s="346"/>
    </row>
    <row r="6" spans="1:12" ht="15.6" x14ac:dyDescent="0.3">
      <c r="A6" s="1337"/>
      <c r="B6" s="344" t="s">
        <v>131</v>
      </c>
      <c r="C6" s="312"/>
      <c r="D6" s="314" t="s">
        <v>132</v>
      </c>
      <c r="E6" s="314" t="s">
        <v>132</v>
      </c>
      <c r="F6" s="313" t="s">
        <v>132</v>
      </c>
      <c r="G6" s="314" t="s">
        <v>133</v>
      </c>
      <c r="H6" s="314" t="s">
        <v>134</v>
      </c>
      <c r="I6" s="314" t="s">
        <v>135</v>
      </c>
      <c r="J6" s="314" t="s">
        <v>672</v>
      </c>
      <c r="K6" s="314" t="s">
        <v>136</v>
      </c>
      <c r="L6" s="346" t="s">
        <v>137</v>
      </c>
    </row>
    <row r="7" spans="1:12" ht="15.6" x14ac:dyDescent="0.3">
      <c r="A7" s="1337"/>
      <c r="B7" s="347" t="s">
        <v>138</v>
      </c>
      <c r="C7" s="315" t="s">
        <v>131</v>
      </c>
      <c r="D7" s="317" t="s">
        <v>139</v>
      </c>
      <c r="E7" s="317" t="s">
        <v>140</v>
      </c>
      <c r="F7" s="316" t="s">
        <v>141</v>
      </c>
      <c r="G7" s="317" t="s">
        <v>139</v>
      </c>
      <c r="H7" s="317" t="s">
        <v>142</v>
      </c>
      <c r="I7" s="317" t="s">
        <v>143</v>
      </c>
      <c r="J7" s="317" t="s">
        <v>673</v>
      </c>
      <c r="K7" s="317" t="s">
        <v>144</v>
      </c>
      <c r="L7" s="348" t="s">
        <v>140</v>
      </c>
    </row>
    <row r="8" spans="1:12" ht="15.6" x14ac:dyDescent="0.3">
      <c r="A8" s="1337"/>
      <c r="B8" s="364">
        <v>480000</v>
      </c>
      <c r="C8" s="162" t="s">
        <v>236</v>
      </c>
      <c r="D8" s="321"/>
      <c r="E8" s="365"/>
      <c r="F8" s="366"/>
      <c r="G8" s="321"/>
      <c r="H8" s="365"/>
      <c r="I8" s="365"/>
      <c r="J8" s="365"/>
      <c r="K8" s="365"/>
      <c r="L8" s="185"/>
    </row>
    <row r="9" spans="1:12" ht="15.6" x14ac:dyDescent="0.3">
      <c r="A9" s="1337"/>
      <c r="B9" s="367">
        <v>480100</v>
      </c>
      <c r="C9" s="143" t="s">
        <v>237</v>
      </c>
      <c r="D9" s="356"/>
      <c r="E9" s="326"/>
      <c r="F9" s="324"/>
      <c r="G9" s="356"/>
      <c r="H9" s="326"/>
      <c r="I9" s="326"/>
      <c r="J9" s="326"/>
      <c r="K9" s="326"/>
      <c r="L9" s="368">
        <f t="shared" ref="L9:L15" si="0">SUM(H9:K9)</f>
        <v>0</v>
      </c>
    </row>
    <row r="10" spans="1:12" ht="15.6" x14ac:dyDescent="0.3">
      <c r="A10" s="1337"/>
      <c r="B10" s="367">
        <v>480200</v>
      </c>
      <c r="C10" s="143" t="s">
        <v>238</v>
      </c>
      <c r="D10" s="356"/>
      <c r="E10" s="326"/>
      <c r="F10" s="324"/>
      <c r="G10" s="356"/>
      <c r="H10" s="326"/>
      <c r="I10" s="326"/>
      <c r="J10" s="326"/>
      <c r="K10" s="326"/>
      <c r="L10" s="368">
        <f t="shared" si="0"/>
        <v>0</v>
      </c>
    </row>
    <row r="11" spans="1:12" ht="15.6" x14ac:dyDescent="0.3">
      <c r="A11" s="1337"/>
      <c r="B11" s="367">
        <v>480300</v>
      </c>
      <c r="C11" s="143" t="s">
        <v>239</v>
      </c>
      <c r="D11" s="356"/>
      <c r="E11" s="326"/>
      <c r="F11" s="324"/>
      <c r="G11" s="356"/>
      <c r="H11" s="326"/>
      <c r="I11" s="326"/>
      <c r="J11" s="326"/>
      <c r="K11" s="326"/>
      <c r="L11" s="368">
        <f t="shared" si="0"/>
        <v>0</v>
      </c>
    </row>
    <row r="12" spans="1:12" ht="15.6" x14ac:dyDescent="0.3">
      <c r="A12" s="1337"/>
      <c r="B12" s="367"/>
      <c r="C12" s="143" t="s">
        <v>188</v>
      </c>
      <c r="D12" s="356"/>
      <c r="E12" s="326"/>
      <c r="F12" s="324"/>
      <c r="G12" s="356"/>
      <c r="H12" s="326"/>
      <c r="I12" s="326"/>
      <c r="J12" s="326"/>
      <c r="K12" s="326"/>
      <c r="L12" s="368">
        <f t="shared" si="0"/>
        <v>0</v>
      </c>
    </row>
    <row r="13" spans="1:12" ht="15.6" x14ac:dyDescent="0.3">
      <c r="A13" s="1337"/>
      <c r="B13" s="367" t="s">
        <v>189</v>
      </c>
      <c r="C13" s="143" t="s">
        <v>190</v>
      </c>
      <c r="D13" s="356"/>
      <c r="E13" s="326"/>
      <c r="F13" s="324"/>
      <c r="G13" s="356"/>
      <c r="H13" s="326"/>
      <c r="I13" s="326"/>
      <c r="J13" s="326"/>
      <c r="K13" s="326"/>
      <c r="L13" s="368">
        <f t="shared" si="0"/>
        <v>0</v>
      </c>
    </row>
    <row r="14" spans="1:12" ht="15.6" x14ac:dyDescent="0.3">
      <c r="A14" s="1337"/>
      <c r="B14" s="367" t="s">
        <v>189</v>
      </c>
      <c r="C14" s="143" t="s">
        <v>190</v>
      </c>
      <c r="D14" s="356"/>
      <c r="E14" s="326"/>
      <c r="F14" s="324"/>
      <c r="G14" s="356"/>
      <c r="H14" s="326"/>
      <c r="I14" s="326"/>
      <c r="J14" s="326"/>
      <c r="K14" s="326"/>
      <c r="L14" s="368">
        <f t="shared" si="0"/>
        <v>0</v>
      </c>
    </row>
    <row r="15" spans="1:12" ht="15.6" x14ac:dyDescent="0.3">
      <c r="A15" s="1337"/>
      <c r="B15" s="367" t="s">
        <v>24</v>
      </c>
      <c r="C15" s="143" t="s">
        <v>193</v>
      </c>
      <c r="D15" s="326">
        <f t="shared" ref="D15:K15" si="1">SUM(D8:D14)</f>
        <v>0</v>
      </c>
      <c r="E15" s="326">
        <f t="shared" si="1"/>
        <v>0</v>
      </c>
      <c r="F15" s="324">
        <f t="shared" si="1"/>
        <v>0</v>
      </c>
      <c r="G15" s="356">
        <f t="shared" si="1"/>
        <v>0</v>
      </c>
      <c r="H15" s="326">
        <f t="shared" si="1"/>
        <v>0</v>
      </c>
      <c r="I15" s="326">
        <f t="shared" si="1"/>
        <v>0</v>
      </c>
      <c r="J15" s="326">
        <f t="shared" si="1"/>
        <v>0</v>
      </c>
      <c r="K15" s="326">
        <f t="shared" si="1"/>
        <v>0</v>
      </c>
      <c r="L15" s="368">
        <f t="shared" si="0"/>
        <v>0</v>
      </c>
    </row>
    <row r="16" spans="1:12" ht="15.6" x14ac:dyDescent="0.3">
      <c r="A16" s="1337"/>
      <c r="B16" s="369"/>
      <c r="C16" s="319"/>
      <c r="D16" s="360"/>
      <c r="E16" s="332"/>
      <c r="F16" s="330"/>
      <c r="G16" s="360"/>
      <c r="H16" s="332"/>
      <c r="I16" s="332"/>
      <c r="J16" s="332"/>
      <c r="K16" s="332"/>
      <c r="L16" s="370"/>
    </row>
    <row r="17" spans="1:12" ht="15.6" x14ac:dyDescent="0.3">
      <c r="A17" s="1337"/>
      <c r="B17" s="364">
        <v>490000</v>
      </c>
      <c r="C17" s="162" t="s">
        <v>240</v>
      </c>
      <c r="D17" s="360"/>
      <c r="E17" s="332"/>
      <c r="F17" s="330"/>
      <c r="G17" s="360"/>
      <c r="H17" s="332"/>
      <c r="I17" s="332"/>
      <c r="J17" s="332"/>
      <c r="K17" s="332"/>
      <c r="L17" s="370"/>
    </row>
    <row r="18" spans="1:12" ht="15.6" x14ac:dyDescent="0.3">
      <c r="A18" s="1337"/>
      <c r="B18" s="367">
        <v>490400</v>
      </c>
      <c r="C18" s="143" t="s">
        <v>241</v>
      </c>
      <c r="D18" s="356"/>
      <c r="E18" s="326"/>
      <c r="F18" s="324"/>
      <c r="G18" s="356"/>
      <c r="H18" s="326"/>
      <c r="I18" s="326"/>
      <c r="J18" s="326"/>
      <c r="K18" s="326"/>
      <c r="L18" s="368">
        <f>SUM(H18:K18)</f>
        <v>0</v>
      </c>
    </row>
    <row r="19" spans="1:12" ht="15.6" x14ac:dyDescent="0.3">
      <c r="A19" s="1337"/>
      <c r="B19" s="367">
        <v>490500</v>
      </c>
      <c r="C19" s="143" t="s">
        <v>814</v>
      </c>
      <c r="D19" s="356"/>
      <c r="E19" s="326"/>
      <c r="F19" s="324"/>
      <c r="G19" s="356"/>
      <c r="H19" s="326"/>
      <c r="I19" s="326"/>
      <c r="J19" s="882"/>
      <c r="K19" s="332"/>
      <c r="L19" s="368">
        <f>SUM(H19:K19)</f>
        <v>0</v>
      </c>
    </row>
    <row r="20" spans="1:12" ht="15.6" x14ac:dyDescent="0.3">
      <c r="A20" s="1337"/>
      <c r="B20" s="367">
        <v>490600</v>
      </c>
      <c r="C20" s="143" t="s">
        <v>813</v>
      </c>
      <c r="D20" s="356"/>
      <c r="E20" s="326"/>
      <c r="F20" s="324"/>
      <c r="G20" s="356"/>
      <c r="H20" s="326"/>
      <c r="I20" s="325"/>
      <c r="J20" s="371"/>
      <c r="K20" s="371"/>
      <c r="L20" s="368">
        <f>SUM(H20:K20)</f>
        <v>0</v>
      </c>
    </row>
    <row r="21" spans="1:12" ht="15.6" x14ac:dyDescent="0.3">
      <c r="A21" s="1337"/>
      <c r="B21" s="367" t="s">
        <v>24</v>
      </c>
      <c r="C21" s="143" t="s">
        <v>193</v>
      </c>
      <c r="D21" s="356">
        <f>SUM(D17:D20)</f>
        <v>0</v>
      </c>
      <c r="E21" s="356">
        <f t="shared" ref="E21:F21" si="2">SUM(E17:E20)</f>
        <v>0</v>
      </c>
      <c r="F21" s="356">
        <f t="shared" si="2"/>
        <v>0</v>
      </c>
      <c r="G21" s="356">
        <f t="shared" ref="G21" si="3">SUM(G17:G20)</f>
        <v>0</v>
      </c>
      <c r="H21" s="356">
        <f t="shared" ref="H21" si="4">SUM(H17:H20)</f>
        <v>0</v>
      </c>
      <c r="I21" s="356">
        <f t="shared" ref="I21" si="5">SUM(I17:I20)</f>
        <v>0</v>
      </c>
      <c r="J21" s="356">
        <f t="shared" ref="J21" si="6">SUM(J17:J20)</f>
        <v>0</v>
      </c>
      <c r="K21" s="356">
        <f t="shared" ref="K21" si="7">SUM(K17:K20)</f>
        <v>0</v>
      </c>
      <c r="L21" s="368">
        <f>SUM(H21:K21)</f>
        <v>0</v>
      </c>
    </row>
    <row r="22" spans="1:12" ht="15.6" x14ac:dyDescent="0.3">
      <c r="A22" s="1337"/>
      <c r="B22" s="369"/>
      <c r="C22" s="319"/>
      <c r="D22" s="360"/>
      <c r="E22" s="332"/>
      <c r="F22" s="330"/>
      <c r="G22" s="360"/>
      <c r="H22" s="332"/>
      <c r="I22" s="372"/>
      <c r="J22" s="373"/>
      <c r="K22" s="332"/>
      <c r="L22" s="370"/>
    </row>
    <row r="23" spans="1:12" ht="15.6" x14ac:dyDescent="0.3">
      <c r="A23" s="1337"/>
      <c r="B23" s="364">
        <v>510000</v>
      </c>
      <c r="C23" s="162" t="s">
        <v>242</v>
      </c>
      <c r="D23" s="360"/>
      <c r="E23" s="332"/>
      <c r="F23" s="330"/>
      <c r="G23" s="360"/>
      <c r="H23" s="332"/>
      <c r="I23" s="332"/>
      <c r="J23" s="332"/>
      <c r="K23" s="332"/>
      <c r="L23" s="370"/>
    </row>
    <row r="24" spans="1:12" ht="15.6" x14ac:dyDescent="0.3">
      <c r="A24" s="1337"/>
      <c r="B24" s="355" t="s">
        <v>243</v>
      </c>
      <c r="C24" s="143" t="s">
        <v>244</v>
      </c>
      <c r="D24" s="356"/>
      <c r="E24" s="326"/>
      <c r="F24" s="324"/>
      <c r="G24" s="356"/>
      <c r="H24" s="326"/>
      <c r="I24" s="326"/>
      <c r="J24" s="326"/>
      <c r="K24" s="326"/>
      <c r="L24" s="368">
        <f t="shared" ref="L24:L30" si="8">SUM(H24:K24)</f>
        <v>0</v>
      </c>
    </row>
    <row r="25" spans="1:12" ht="15.6" x14ac:dyDescent="0.3">
      <c r="A25" s="1337"/>
      <c r="B25" s="355">
        <v>510200</v>
      </c>
      <c r="C25" s="143" t="s">
        <v>245</v>
      </c>
      <c r="D25" s="356"/>
      <c r="E25" s="326"/>
      <c r="F25" s="324"/>
      <c r="G25" s="356"/>
      <c r="H25" s="326"/>
      <c r="I25" s="326"/>
      <c r="J25" s="326"/>
      <c r="K25" s="326"/>
      <c r="L25" s="368">
        <f t="shared" si="8"/>
        <v>0</v>
      </c>
    </row>
    <row r="26" spans="1:12" ht="15.6" x14ac:dyDescent="0.3">
      <c r="A26" s="1337"/>
      <c r="B26" s="355">
        <v>510300</v>
      </c>
      <c r="C26" s="143" t="s">
        <v>246</v>
      </c>
      <c r="D26" s="356"/>
      <c r="E26" s="326"/>
      <c r="F26" s="324"/>
      <c r="G26" s="356"/>
      <c r="H26" s="326"/>
      <c r="I26" s="326"/>
      <c r="J26" s="326"/>
      <c r="K26" s="326"/>
      <c r="L26" s="368">
        <f t="shared" si="8"/>
        <v>0</v>
      </c>
    </row>
    <row r="27" spans="1:12" ht="15.6" x14ac:dyDescent="0.3">
      <c r="A27" s="1337"/>
      <c r="B27" s="367"/>
      <c r="C27" s="143" t="s">
        <v>188</v>
      </c>
      <c r="D27" s="356"/>
      <c r="E27" s="326"/>
      <c r="F27" s="324"/>
      <c r="G27" s="356"/>
      <c r="H27" s="326"/>
      <c r="I27" s="326"/>
      <c r="J27" s="326"/>
      <c r="K27" s="326"/>
      <c r="L27" s="368">
        <f t="shared" si="8"/>
        <v>0</v>
      </c>
    </row>
    <row r="28" spans="1:12" ht="15.6" x14ac:dyDescent="0.3">
      <c r="A28" s="1337"/>
      <c r="B28" s="367" t="s">
        <v>189</v>
      </c>
      <c r="C28" s="143" t="s">
        <v>190</v>
      </c>
      <c r="D28" s="356"/>
      <c r="E28" s="326"/>
      <c r="F28" s="324"/>
      <c r="G28" s="356"/>
      <c r="H28" s="326"/>
      <c r="I28" s="326"/>
      <c r="J28" s="326"/>
      <c r="K28" s="326"/>
      <c r="L28" s="368">
        <f t="shared" si="8"/>
        <v>0</v>
      </c>
    </row>
    <row r="29" spans="1:12" ht="15.6" x14ac:dyDescent="0.3">
      <c r="A29" s="1337"/>
      <c r="B29" s="367" t="s">
        <v>189</v>
      </c>
      <c r="C29" s="143" t="s">
        <v>190</v>
      </c>
      <c r="D29" s="356"/>
      <c r="E29" s="326"/>
      <c r="F29" s="324"/>
      <c r="G29" s="356"/>
      <c r="H29" s="326"/>
      <c r="I29" s="326"/>
      <c r="J29" s="326"/>
      <c r="K29" s="326"/>
      <c r="L29" s="368">
        <f t="shared" si="8"/>
        <v>0</v>
      </c>
    </row>
    <row r="30" spans="1:12" ht="15.6" x14ac:dyDescent="0.3">
      <c r="A30" s="1337"/>
      <c r="B30" s="367" t="s">
        <v>24</v>
      </c>
      <c r="C30" s="143" t="s">
        <v>193</v>
      </c>
      <c r="D30" s="356">
        <f t="shared" ref="D30:K30" si="9">SUM(D23:D29)</f>
        <v>0</v>
      </c>
      <c r="E30" s="326">
        <f t="shared" si="9"/>
        <v>0</v>
      </c>
      <c r="F30" s="324">
        <f t="shared" si="9"/>
        <v>0</v>
      </c>
      <c r="G30" s="356">
        <f t="shared" si="9"/>
        <v>0</v>
      </c>
      <c r="H30" s="326">
        <f t="shared" si="9"/>
        <v>0</v>
      </c>
      <c r="I30" s="326">
        <f t="shared" si="9"/>
        <v>0</v>
      </c>
      <c r="J30" s="326">
        <f t="shared" si="9"/>
        <v>0</v>
      </c>
      <c r="K30" s="326">
        <f t="shared" si="9"/>
        <v>0</v>
      </c>
      <c r="L30" s="368">
        <f t="shared" si="8"/>
        <v>0</v>
      </c>
    </row>
    <row r="31" spans="1:12" ht="15.6" x14ac:dyDescent="0.3">
      <c r="A31" s="1337"/>
      <c r="B31" s="369"/>
      <c r="C31" s="319"/>
      <c r="D31" s="360"/>
      <c r="E31" s="332"/>
      <c r="F31" s="330"/>
      <c r="G31" s="360"/>
      <c r="H31" s="332"/>
      <c r="I31" s="332"/>
      <c r="J31" s="332"/>
      <c r="K31" s="332"/>
      <c r="L31" s="370"/>
    </row>
    <row r="32" spans="1:12" ht="15.6" x14ac:dyDescent="0.3">
      <c r="A32" s="1337"/>
      <c r="B32" s="364">
        <v>520000</v>
      </c>
      <c r="C32" s="319" t="s">
        <v>247</v>
      </c>
      <c r="D32" s="360"/>
      <c r="E32" s="332"/>
      <c r="F32" s="330"/>
      <c r="G32" s="360"/>
      <c r="H32" s="332"/>
      <c r="I32" s="332"/>
      <c r="J32" s="332"/>
      <c r="K32" s="332"/>
      <c r="L32" s="370"/>
    </row>
    <row r="33" spans="1:12" ht="15.6" x14ac:dyDescent="0.3">
      <c r="A33" s="1337"/>
      <c r="B33" s="367">
        <v>521000</v>
      </c>
      <c r="C33" s="143" t="s">
        <v>248</v>
      </c>
      <c r="D33" s="356"/>
      <c r="E33" s="326"/>
      <c r="F33" s="324"/>
      <c r="G33" s="356"/>
      <c r="H33" s="326"/>
      <c r="I33" s="326"/>
      <c r="J33" s="326"/>
      <c r="K33" s="326"/>
      <c r="L33" s="368">
        <f t="shared" ref="L33:L38" si="10">SUM(H33:K33)</f>
        <v>0</v>
      </c>
    </row>
    <row r="34" spans="1:12" ht="15.6" x14ac:dyDescent="0.3">
      <c r="A34" s="1337"/>
      <c r="B34" s="367"/>
      <c r="C34" s="143" t="s">
        <v>249</v>
      </c>
      <c r="D34" s="356"/>
      <c r="E34" s="326"/>
      <c r="F34" s="324"/>
      <c r="G34" s="356"/>
      <c r="H34" s="326"/>
      <c r="I34" s="326"/>
      <c r="J34" s="326"/>
      <c r="K34" s="326"/>
      <c r="L34" s="368">
        <f t="shared" si="10"/>
        <v>0</v>
      </c>
    </row>
    <row r="35" spans="1:12" ht="15.6" x14ac:dyDescent="0.3">
      <c r="A35" s="1337"/>
      <c r="B35" s="367" t="s">
        <v>189</v>
      </c>
      <c r="C35" s="143" t="s">
        <v>190</v>
      </c>
      <c r="D35" s="356"/>
      <c r="E35" s="326"/>
      <c r="F35" s="324"/>
      <c r="G35" s="356"/>
      <c r="H35" s="326"/>
      <c r="I35" s="326"/>
      <c r="J35" s="326"/>
      <c r="K35" s="326"/>
      <c r="L35" s="368">
        <f t="shared" si="10"/>
        <v>0</v>
      </c>
    </row>
    <row r="36" spans="1:12" ht="15.6" x14ac:dyDescent="0.3">
      <c r="A36" s="1337"/>
      <c r="B36" s="367" t="s">
        <v>189</v>
      </c>
      <c r="C36" s="143" t="s">
        <v>190</v>
      </c>
      <c r="D36" s="356"/>
      <c r="E36" s="326"/>
      <c r="F36" s="324"/>
      <c r="G36" s="356"/>
      <c r="H36" s="326"/>
      <c r="I36" s="326"/>
      <c r="J36" s="326"/>
      <c r="K36" s="326"/>
      <c r="L36" s="368">
        <f t="shared" si="10"/>
        <v>0</v>
      </c>
    </row>
    <row r="37" spans="1:12" ht="15.6" x14ac:dyDescent="0.3">
      <c r="A37" s="1337"/>
      <c r="B37" s="367" t="s">
        <v>189</v>
      </c>
      <c r="C37" s="143" t="s">
        <v>190</v>
      </c>
      <c r="D37" s="356"/>
      <c r="E37" s="326"/>
      <c r="F37" s="324"/>
      <c r="G37" s="356"/>
      <c r="H37" s="326"/>
      <c r="I37" s="326"/>
      <c r="J37" s="326"/>
      <c r="K37" s="326"/>
      <c r="L37" s="368">
        <f t="shared" si="10"/>
        <v>0</v>
      </c>
    </row>
    <row r="38" spans="1:12" ht="15.6" x14ac:dyDescent="0.3">
      <c r="A38" s="1337"/>
      <c r="B38" s="367" t="s">
        <v>24</v>
      </c>
      <c r="C38" s="143" t="s">
        <v>193</v>
      </c>
      <c r="D38" s="356">
        <f t="shared" ref="D38:K38" si="11">SUM(D32:D37)</f>
        <v>0</v>
      </c>
      <c r="E38" s="326">
        <f t="shared" si="11"/>
        <v>0</v>
      </c>
      <c r="F38" s="324">
        <f t="shared" si="11"/>
        <v>0</v>
      </c>
      <c r="G38" s="356">
        <f t="shared" si="11"/>
        <v>0</v>
      </c>
      <c r="H38" s="326">
        <f t="shared" si="11"/>
        <v>0</v>
      </c>
      <c r="I38" s="326">
        <f t="shared" si="11"/>
        <v>0</v>
      </c>
      <c r="J38" s="326">
        <f t="shared" si="11"/>
        <v>0</v>
      </c>
      <c r="K38" s="326">
        <f t="shared" si="11"/>
        <v>0</v>
      </c>
      <c r="L38" s="368">
        <f t="shared" si="10"/>
        <v>0</v>
      </c>
    </row>
    <row r="39" spans="1:12" ht="15.6" x14ac:dyDescent="0.3">
      <c r="A39" s="1337"/>
      <c r="B39" s="369"/>
      <c r="C39" s="319"/>
      <c r="D39" s="360"/>
      <c r="E39" s="332"/>
      <c r="F39" s="330"/>
      <c r="G39" s="360"/>
      <c r="H39" s="332"/>
      <c r="I39" s="332"/>
      <c r="J39" s="332"/>
      <c r="K39" s="332"/>
      <c r="L39" s="370"/>
    </row>
    <row r="40" spans="1:12" ht="16.2" thickBot="1" x14ac:dyDescent="0.35">
      <c r="A40" s="1337"/>
      <c r="B40" s="369"/>
      <c r="C40" s="374" t="s">
        <v>250</v>
      </c>
      <c r="D40" s="375">
        <f>+'Page G4 -Gen exp'!D40+'Page G5-Gen exp'!D20+'Page G5-Gen exp'!D31+'Page G5-Gen exp'!D44+'Page G6-Gen exp'!D27+'Page G6-Gen exp'!D37+'Page G6-Gen exp'!D44+'Page G7-Gen exp'!D15+'Page G7-Gen exp'!D21+'Page G7-Gen exp'!D30+'Page G7-Gen exp'!D38</f>
        <v>0</v>
      </c>
      <c r="E40" s="375">
        <f>+'Page G4 -Gen exp'!E40+'Page G5-Gen exp'!E20+'Page G5-Gen exp'!E31+'Page G5-Gen exp'!E44+'Page G6-Gen exp'!E27+'Page G6-Gen exp'!E37+'Page G6-Gen exp'!E44+'Page G7-Gen exp'!E15+'Page G7-Gen exp'!E21+'Page G7-Gen exp'!E30+'Page G7-Gen exp'!E38</f>
        <v>0</v>
      </c>
      <c r="F40" s="376">
        <f>+'Page G4 -Gen exp'!F40+'Page G5-Gen exp'!F20+'Page G5-Gen exp'!F31+'Page G5-Gen exp'!F44+'Page G6-Gen exp'!F27+'Page G6-Gen exp'!F37+'Page G6-Gen exp'!F44+'Page G7-Gen exp'!F15+'Page G7-Gen exp'!F21+'Page G7-Gen exp'!F30+'Page G7-Gen exp'!F38</f>
        <v>0</v>
      </c>
      <c r="G40" s="375">
        <f>+'Page G4 -Gen exp'!G40+'Page G5-Gen exp'!G20+'Page G5-Gen exp'!G31+'Page G5-Gen exp'!G44+'Page G6-Gen exp'!G27+'Page G6-Gen exp'!G37+'Page G6-Gen exp'!G44+'Page G7-Gen exp'!G15+'Page G7-Gen exp'!G21+'Page G7-Gen exp'!G30+'Page G7-Gen exp'!G38</f>
        <v>0</v>
      </c>
      <c r="H40" s="375">
        <f>+'Page G4 -Gen exp'!H40+'Page G5-Gen exp'!H20+'Page G5-Gen exp'!H31+'Page G5-Gen exp'!H44+'Page G6-Gen exp'!H27+'Page G6-Gen exp'!H37+'Page G6-Gen exp'!H44+'Page G7-Gen exp'!H15+'Page G7-Gen exp'!H21+'Page G7-Gen exp'!H30+'Page G7-Gen exp'!H38</f>
        <v>0</v>
      </c>
      <c r="I40" s="375">
        <f>+'Page G4 -Gen exp'!I40+'Page G5-Gen exp'!I20+'Page G5-Gen exp'!I31+'Page G5-Gen exp'!I44+'Page G6-Gen exp'!I27+'Page G6-Gen exp'!I37+'Page G6-Gen exp'!I44+'Page G7-Gen exp'!I15+'Page G7-Gen exp'!I21+'Page G7-Gen exp'!I30+'Page G7-Gen exp'!I38</f>
        <v>0</v>
      </c>
      <c r="J40" s="375">
        <f>'Page G4 -Gen exp'!J40+'Page G5-Gen exp'!J20+'Page G5-Gen exp'!J31+'Page G5-Gen exp'!J44+'Page G6-Gen exp'!J27+'Page G6-Gen exp'!J37+'Page G6-Gen exp'!J44+'Page G7-Gen exp'!J15+'Page G7-Gen exp'!J21+'Page G7-Gen exp'!J30+'Page G7-Gen exp'!J38</f>
        <v>0</v>
      </c>
      <c r="K40" s="375">
        <f>+'Page G4 -Gen exp'!K40+'Page G5-Gen exp'!K20+'Page G5-Gen exp'!K31+'Page G5-Gen exp'!K44+'Page G6-Gen exp'!K27+'Page G6-Gen exp'!K37+'Page G6-Gen exp'!K44+'Page G7-Gen exp'!K15+'Page G7-Gen exp'!K21+'Page G7-Gen exp'!K30+'Page G7-Gen exp'!K38</f>
        <v>0</v>
      </c>
      <c r="L40" s="377">
        <f>SUM(H40:K40)</f>
        <v>0</v>
      </c>
    </row>
    <row r="41" spans="1:12" ht="16.2" thickTop="1" x14ac:dyDescent="0.3">
      <c r="A41" s="1337"/>
      <c r="B41" s="367"/>
      <c r="C41" s="143"/>
      <c r="D41" s="356"/>
      <c r="E41" s="326"/>
      <c r="F41" s="324"/>
      <c r="G41" s="356"/>
      <c r="H41" s="356"/>
      <c r="I41" s="356"/>
      <c r="J41" s="356"/>
      <c r="K41" s="356"/>
      <c r="L41" s="378" t="s">
        <v>116</v>
      </c>
    </row>
    <row r="42" spans="1:12" ht="15.6" x14ac:dyDescent="0.3">
      <c r="B42" s="1"/>
      <c r="C42" s="1"/>
      <c r="D42" s="1"/>
      <c r="E42" s="1"/>
      <c r="F42" s="1"/>
      <c r="G42" s="1"/>
      <c r="H42" s="1"/>
      <c r="I42" s="1"/>
      <c r="J42" s="1"/>
      <c r="K42" s="1"/>
      <c r="L42" s="1"/>
    </row>
    <row r="43" spans="1:12" ht="15.6" x14ac:dyDescent="0.3">
      <c r="B43" s="79" t="s">
        <v>251</v>
      </c>
      <c r="C43" s="1"/>
      <c r="D43" s="1"/>
      <c r="E43" s="1"/>
      <c r="F43" s="1"/>
      <c r="G43" s="1"/>
      <c r="H43" s="1"/>
      <c r="I43" s="1"/>
      <c r="J43" s="1"/>
      <c r="K43" s="1"/>
      <c r="L43" s="1"/>
    </row>
    <row r="44" spans="1:12" ht="15.6" x14ac:dyDescent="0.3">
      <c r="B44" s="79" t="s">
        <v>1392</v>
      </c>
      <c r="C44" s="1"/>
      <c r="D44" s="1"/>
      <c r="E44" s="1"/>
      <c r="F44" s="1"/>
      <c r="G44" s="1"/>
      <c r="H44" s="1"/>
      <c r="I44" s="1"/>
      <c r="J44" s="1"/>
      <c r="K44" s="1"/>
      <c r="L44" s="1"/>
    </row>
    <row r="45" spans="1:12" x14ac:dyDescent="0.25">
      <c r="B45" s="18"/>
      <c r="C45" s="18"/>
      <c r="D45" s="18"/>
      <c r="E45" s="18"/>
      <c r="F45" s="18"/>
      <c r="G45" s="18"/>
      <c r="H45" s="18"/>
      <c r="I45" s="18"/>
      <c r="J45" s="18"/>
      <c r="K45" s="18"/>
      <c r="L45" s="18"/>
    </row>
  </sheetData>
  <sheetProtection algorithmName="SHA-512" hashValue="py967pxxMdE5yXxst/GZt/KgWGIojHgM7Mj1uh5+xwqa3TjdfYAyL8O2q2FxI3aUvtyJxW5R30YeHbMTv1oF4w==" saltValue="In5saf6ld26FodYlv4gFcQ==" spinCount="100000" sheet="1" objects="1" scenarios="1"/>
  <mergeCells count="1">
    <mergeCell ref="A2:A41"/>
  </mergeCells>
  <phoneticPr fontId="0" type="noConversion"/>
  <pageMargins left="0.5" right="0.5" top="0.12" bottom="0.25" header="0.5" footer="0.5"/>
  <pageSetup paperSize="5" scale="84" orientation="landscape" r:id="rId1"/>
  <headerFooter alignWithMargins="0"/>
  <ignoredErrors>
    <ignoredError sqref="K5 H5"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76"/>
  <sheetViews>
    <sheetView showGridLines="0" zoomScaleNormal="100" workbookViewId="0">
      <pane xSplit="1" ySplit="7" topLeftCell="B8" activePane="bottomRight" state="frozen"/>
      <selection pane="topRight" activeCell="B1" sqref="B1"/>
      <selection pane="bottomLeft" activeCell="A8" sqref="A8"/>
      <selection pane="bottomRight"/>
    </sheetView>
  </sheetViews>
  <sheetFormatPr defaultColWidth="6.81640625" defaultRowHeight="15" x14ac:dyDescent="0.25"/>
  <cols>
    <col min="1" max="1" width="23.453125" customWidth="1"/>
    <col min="2" max="2" width="36.6328125" customWidth="1"/>
    <col min="3" max="3" width="20" style="63" customWidth="1"/>
  </cols>
  <sheetData>
    <row r="1" spans="1:3" ht="16.2" thickBot="1" x14ac:dyDescent="0.35">
      <c r="A1" s="79"/>
      <c r="B1" s="79"/>
      <c r="C1" s="379"/>
    </row>
    <row r="2" spans="1:3" ht="15.6" x14ac:dyDescent="0.3">
      <c r="A2" s="1344" t="str">
        <f>IF(_xlfn.XLOOKUP(Coverpage!A51, EntityInfo!$A$2:$A$189,EntityInfo!$B$2:$B$189)="COUNTIES",Coverpage!A51,"COUNTY ONLY")</f>
        <v>COUNTY ONLY</v>
      </c>
      <c r="B2" s="1345"/>
      <c r="C2" s="1346"/>
    </row>
    <row r="3" spans="1:3" ht="15.6" x14ac:dyDescent="0.3">
      <c r="A3" s="1350" t="str">
        <f>Coverpage!A47</f>
        <v>Fiscal Year ending June 30, 2027</v>
      </c>
      <c r="B3" s="1351"/>
      <c r="C3" s="1352"/>
    </row>
    <row r="4" spans="1:3" ht="15.75" customHeight="1" thickBot="1" x14ac:dyDescent="0.35">
      <c r="A4" s="1341" t="s">
        <v>252</v>
      </c>
      <c r="B4" s="1342"/>
      <c r="C4" s="1343"/>
    </row>
    <row r="5" spans="1:3" ht="13.95" customHeight="1" x14ac:dyDescent="0.3">
      <c r="A5" s="384"/>
      <c r="B5" s="380"/>
      <c r="C5" s="381"/>
    </row>
    <row r="6" spans="1:3" ht="13.5" customHeight="1" x14ac:dyDescent="0.3">
      <c r="A6" s="1347" t="s">
        <v>253</v>
      </c>
      <c r="B6" s="1348"/>
      <c r="C6" s="1349"/>
    </row>
    <row r="7" spans="1:3" ht="33" customHeight="1" x14ac:dyDescent="0.3">
      <c r="A7" s="386" t="s">
        <v>254</v>
      </c>
      <c r="B7" s="154" t="s">
        <v>255</v>
      </c>
      <c r="C7" s="387" t="s">
        <v>256</v>
      </c>
    </row>
    <row r="8" spans="1:3" ht="15.6" x14ac:dyDescent="0.3">
      <c r="A8" s="388">
        <v>410300</v>
      </c>
      <c r="B8" s="119" t="s">
        <v>257</v>
      </c>
      <c r="C8" s="389"/>
    </row>
    <row r="9" spans="1:3" ht="15.6" x14ac:dyDescent="0.3">
      <c r="A9" s="388">
        <v>410320</v>
      </c>
      <c r="B9" s="119" t="s">
        <v>258</v>
      </c>
      <c r="C9" s="389"/>
    </row>
    <row r="10" spans="1:3" ht="15.6" x14ac:dyDescent="0.3">
      <c r="A10" s="388">
        <v>410322</v>
      </c>
      <c r="B10" s="119" t="s">
        <v>259</v>
      </c>
      <c r="C10" s="389"/>
    </row>
    <row r="11" spans="1:3" ht="15.6" x14ac:dyDescent="0.3">
      <c r="A11" s="388">
        <v>410324</v>
      </c>
      <c r="B11" s="119" t="s">
        <v>260</v>
      </c>
      <c r="C11" s="389"/>
    </row>
    <row r="12" spans="1:3" ht="15.6" x14ac:dyDescent="0.3">
      <c r="A12" s="388">
        <v>410325</v>
      </c>
      <c r="B12" s="119" t="s">
        <v>261</v>
      </c>
      <c r="C12" s="389"/>
    </row>
    <row r="13" spans="1:3" ht="15.6" x14ac:dyDescent="0.3">
      <c r="A13" s="388">
        <v>410326</v>
      </c>
      <c r="B13" s="119" t="s">
        <v>262</v>
      </c>
      <c r="C13" s="389"/>
    </row>
    <row r="14" spans="1:3" ht="15.6" x14ac:dyDescent="0.3">
      <c r="A14" s="388">
        <v>410328</v>
      </c>
      <c r="B14" s="119" t="s">
        <v>263</v>
      </c>
      <c r="C14" s="389"/>
    </row>
    <row r="15" spans="1:3" ht="15.6" x14ac:dyDescent="0.3">
      <c r="A15" s="388"/>
      <c r="B15" s="119"/>
      <c r="C15" s="389"/>
    </row>
    <row r="16" spans="1:3" ht="15.6" x14ac:dyDescent="0.3">
      <c r="A16" s="388"/>
      <c r="B16" s="119"/>
      <c r="C16" s="389"/>
    </row>
    <row r="17" spans="1:3" ht="15.6" x14ac:dyDescent="0.3">
      <c r="A17" s="388"/>
      <c r="B17" s="119"/>
      <c r="C17" s="389"/>
    </row>
    <row r="18" spans="1:3" ht="15.6" x14ac:dyDescent="0.3">
      <c r="A18" s="388"/>
      <c r="B18" s="119"/>
      <c r="C18" s="389"/>
    </row>
    <row r="19" spans="1:3" ht="15.6" x14ac:dyDescent="0.3">
      <c r="A19" s="388"/>
      <c r="B19" s="119"/>
      <c r="C19" s="389"/>
    </row>
    <row r="20" spans="1:3" ht="15.6" x14ac:dyDescent="0.3">
      <c r="A20" s="388"/>
      <c r="B20" s="119"/>
      <c r="C20" s="389"/>
    </row>
    <row r="21" spans="1:3" ht="15.6" x14ac:dyDescent="0.3">
      <c r="A21" s="388"/>
      <c r="B21" s="119"/>
      <c r="C21" s="389"/>
    </row>
    <row r="22" spans="1:3" ht="15.6" x14ac:dyDescent="0.3">
      <c r="A22" s="388"/>
      <c r="B22" s="119"/>
      <c r="C22" s="389"/>
    </row>
    <row r="23" spans="1:3" ht="15.6" x14ac:dyDescent="0.3">
      <c r="A23" s="388"/>
      <c r="B23" s="119"/>
      <c r="C23" s="389"/>
    </row>
    <row r="24" spans="1:3" ht="15.6" x14ac:dyDescent="0.3">
      <c r="A24" s="390" t="s">
        <v>264</v>
      </c>
      <c r="B24" s="391"/>
      <c r="C24" s="389">
        <f>SUM(C8:C23)</f>
        <v>0</v>
      </c>
    </row>
    <row r="25" spans="1:3" ht="15.6" x14ac:dyDescent="0.3">
      <c r="A25" s="388"/>
      <c r="B25" s="119"/>
      <c r="C25" s="389"/>
    </row>
    <row r="26" spans="1:3" ht="15.6" x14ac:dyDescent="0.3">
      <c r="A26" s="388"/>
      <c r="B26" s="119"/>
      <c r="C26" s="389"/>
    </row>
    <row r="27" spans="1:3" ht="15.6" x14ac:dyDescent="0.3">
      <c r="A27" s="388">
        <v>410330</v>
      </c>
      <c r="B27" s="119" t="s">
        <v>265</v>
      </c>
      <c r="C27" s="389"/>
    </row>
    <row r="28" spans="1:3" ht="15.6" x14ac:dyDescent="0.3">
      <c r="A28" s="388">
        <v>410331</v>
      </c>
      <c r="B28" s="119" t="s">
        <v>153</v>
      </c>
      <c r="C28" s="389"/>
    </row>
    <row r="29" spans="1:3" ht="15.6" x14ac:dyDescent="0.3">
      <c r="A29" s="388">
        <v>410332</v>
      </c>
      <c r="B29" s="119" t="s">
        <v>266</v>
      </c>
      <c r="C29" s="389"/>
    </row>
    <row r="30" spans="1:3" ht="15.6" x14ac:dyDescent="0.3">
      <c r="A30" s="388">
        <v>410333</v>
      </c>
      <c r="B30" s="119" t="s">
        <v>267</v>
      </c>
      <c r="C30" s="389"/>
    </row>
    <row r="31" spans="1:3" ht="15.6" x14ac:dyDescent="0.3">
      <c r="A31" s="388">
        <v>410334</v>
      </c>
      <c r="B31" s="119" t="s">
        <v>268</v>
      </c>
      <c r="C31" s="389"/>
    </row>
    <row r="32" spans="1:3" ht="15.6" x14ac:dyDescent="0.3">
      <c r="A32" s="388">
        <v>410335</v>
      </c>
      <c r="B32" s="119" t="s">
        <v>269</v>
      </c>
      <c r="C32" s="389"/>
    </row>
    <row r="33" spans="1:3" ht="15.6" x14ac:dyDescent="0.3">
      <c r="A33" s="388">
        <v>410336</v>
      </c>
      <c r="B33" s="119" t="s">
        <v>270</v>
      </c>
      <c r="C33" s="389"/>
    </row>
    <row r="34" spans="1:3" ht="15.6" x14ac:dyDescent="0.3">
      <c r="A34" s="388">
        <v>410337</v>
      </c>
      <c r="B34" s="119" t="s">
        <v>271</v>
      </c>
      <c r="C34" s="389"/>
    </row>
    <row r="35" spans="1:3" ht="15.6" x14ac:dyDescent="0.3">
      <c r="A35" s="388">
        <v>410338</v>
      </c>
      <c r="B35" s="119" t="s">
        <v>272</v>
      </c>
      <c r="C35" s="389"/>
    </row>
    <row r="36" spans="1:3" ht="15.6" x14ac:dyDescent="0.3">
      <c r="A36" s="388">
        <v>420340</v>
      </c>
      <c r="B36" s="119" t="s">
        <v>273</v>
      </c>
      <c r="C36" s="389"/>
    </row>
    <row r="37" spans="1:3" ht="15.6" x14ac:dyDescent="0.3">
      <c r="A37" s="388"/>
      <c r="B37" s="119"/>
      <c r="C37" s="389"/>
    </row>
    <row r="38" spans="1:3" ht="15.6" x14ac:dyDescent="0.3">
      <c r="A38" s="388"/>
      <c r="B38" s="119"/>
      <c r="C38" s="389"/>
    </row>
    <row r="39" spans="1:3" ht="15.6" x14ac:dyDescent="0.3">
      <c r="A39" s="388"/>
      <c r="B39" s="119"/>
      <c r="C39" s="389"/>
    </row>
    <row r="40" spans="1:3" ht="15.6" x14ac:dyDescent="0.3">
      <c r="A40" s="388"/>
      <c r="B40" s="119"/>
      <c r="C40" s="389"/>
    </row>
    <row r="41" spans="1:3" ht="15.6" x14ac:dyDescent="0.3">
      <c r="A41" s="388"/>
      <c r="B41" s="119"/>
      <c r="C41" s="389"/>
    </row>
    <row r="42" spans="1:3" ht="15.6" x14ac:dyDescent="0.3">
      <c r="A42" s="388"/>
      <c r="B42" s="119"/>
      <c r="C42" s="389"/>
    </row>
    <row r="43" spans="1:3" ht="15.6" x14ac:dyDescent="0.3">
      <c r="A43" s="388"/>
      <c r="B43" s="119"/>
      <c r="C43" s="389"/>
    </row>
    <row r="44" spans="1:3" ht="15.6" x14ac:dyDescent="0.3">
      <c r="A44" s="388"/>
      <c r="B44" s="119"/>
      <c r="C44" s="389"/>
    </row>
    <row r="45" spans="1:3" ht="15.6" x14ac:dyDescent="0.3">
      <c r="A45" s="388"/>
      <c r="B45" s="119"/>
      <c r="C45" s="389"/>
    </row>
    <row r="46" spans="1:3" ht="15.6" x14ac:dyDescent="0.3">
      <c r="A46" s="388"/>
      <c r="B46" s="119"/>
      <c r="C46" s="389"/>
    </row>
    <row r="47" spans="1:3" ht="15.6" x14ac:dyDescent="0.3">
      <c r="A47" s="388"/>
      <c r="B47" s="119"/>
      <c r="C47" s="389"/>
    </row>
    <row r="48" spans="1:3" ht="15.6" x14ac:dyDescent="0.3">
      <c r="A48" s="388"/>
      <c r="B48" s="119"/>
      <c r="C48" s="389"/>
    </row>
    <row r="49" spans="1:3" ht="15.6" x14ac:dyDescent="0.3">
      <c r="A49" s="388"/>
      <c r="B49" s="119"/>
      <c r="C49" s="389"/>
    </row>
    <row r="50" spans="1:3" ht="15.6" x14ac:dyDescent="0.3">
      <c r="A50" s="388"/>
      <c r="B50" s="119"/>
      <c r="C50" s="389"/>
    </row>
    <row r="51" spans="1:3" ht="15.6" x14ac:dyDescent="0.3">
      <c r="A51" s="388"/>
      <c r="B51" s="119"/>
      <c r="C51" s="389"/>
    </row>
    <row r="52" spans="1:3" ht="15.6" x14ac:dyDescent="0.3">
      <c r="A52" s="388"/>
      <c r="B52" s="119"/>
      <c r="C52" s="389"/>
    </row>
    <row r="53" spans="1:3" ht="15.6" x14ac:dyDescent="0.3">
      <c r="A53" s="388"/>
      <c r="B53" s="119"/>
      <c r="C53" s="389"/>
    </row>
    <row r="54" spans="1:3" ht="12.9" customHeight="1" x14ac:dyDescent="0.3">
      <c r="A54" s="388"/>
      <c r="B54" s="119"/>
      <c r="C54" s="389"/>
    </row>
    <row r="55" spans="1:3" ht="15.6" x14ac:dyDescent="0.3">
      <c r="A55" s="388"/>
      <c r="B55" s="119"/>
      <c r="C55" s="389"/>
    </row>
    <row r="56" spans="1:3" ht="15.6" x14ac:dyDescent="0.3">
      <c r="A56" s="388"/>
      <c r="B56" s="119"/>
      <c r="C56" s="389"/>
    </row>
    <row r="57" spans="1:3" ht="15.6" x14ac:dyDescent="0.3">
      <c r="A57" s="388"/>
      <c r="B57" s="119"/>
      <c r="C57" s="389"/>
    </row>
    <row r="58" spans="1:3" ht="15.6" x14ac:dyDescent="0.3">
      <c r="A58" s="388"/>
      <c r="B58" s="119"/>
      <c r="C58" s="389"/>
    </row>
    <row r="59" spans="1:3" ht="15.6" x14ac:dyDescent="0.3">
      <c r="A59" s="1338" t="s">
        <v>274</v>
      </c>
      <c r="B59" s="1339"/>
      <c r="C59" s="389">
        <f>SUM(C25:C58)</f>
        <v>0</v>
      </c>
    </row>
    <row r="60" spans="1:3" ht="12.75" customHeight="1" x14ac:dyDescent="0.3">
      <c r="A60" s="388"/>
      <c r="B60" s="119"/>
      <c r="C60" s="389"/>
    </row>
    <row r="61" spans="1:3" ht="15.6" hidden="1" x14ac:dyDescent="0.3">
      <c r="A61" s="388"/>
      <c r="B61" s="119"/>
      <c r="C61" s="389"/>
    </row>
    <row r="62" spans="1:3" ht="15.6" hidden="1" x14ac:dyDescent="0.3">
      <c r="A62" s="388"/>
      <c r="B62" s="119"/>
      <c r="C62" s="389"/>
    </row>
    <row r="63" spans="1:3" ht="15.6" hidden="1" x14ac:dyDescent="0.3">
      <c r="A63" s="388"/>
      <c r="B63" s="119"/>
      <c r="C63" s="389"/>
    </row>
    <row r="64" spans="1:3" ht="15.6" hidden="1" x14ac:dyDescent="0.3">
      <c r="A64" s="388"/>
      <c r="B64" s="119"/>
      <c r="C64" s="389"/>
    </row>
    <row r="65" spans="1:3" ht="18" customHeight="1" x14ac:dyDescent="0.3">
      <c r="A65" s="1338" t="s">
        <v>275</v>
      </c>
      <c r="B65" s="1339"/>
      <c r="C65" s="389">
        <f>C24+C59</f>
        <v>0</v>
      </c>
    </row>
    <row r="66" spans="1:3" ht="8.25" hidden="1" customHeight="1" x14ac:dyDescent="0.3">
      <c r="A66" s="392"/>
      <c r="B66" s="119"/>
      <c r="C66" s="389"/>
    </row>
    <row r="67" spans="1:3" ht="15.6" hidden="1" x14ac:dyDescent="0.3">
      <c r="A67" s="392"/>
      <c r="B67" s="119"/>
      <c r="C67" s="389"/>
    </row>
    <row r="68" spans="1:3" ht="15.6" hidden="1" x14ac:dyDescent="0.3">
      <c r="A68" s="392"/>
      <c r="B68" s="119"/>
      <c r="C68" s="389"/>
    </row>
    <row r="69" spans="1:3" ht="15.6" hidden="1" x14ac:dyDescent="0.3">
      <c r="A69" s="259" t="s">
        <v>276</v>
      </c>
      <c r="B69" s="391"/>
      <c r="C69" s="389">
        <f>SUM(C27:C68)</f>
        <v>0</v>
      </c>
    </row>
    <row r="70" spans="1:3" ht="15.6" hidden="1" x14ac:dyDescent="0.3">
      <c r="A70" s="259"/>
      <c r="B70" s="391"/>
      <c r="C70" s="389"/>
    </row>
    <row r="71" spans="1:3" ht="15.6" hidden="1" x14ac:dyDescent="0.3">
      <c r="A71" s="392"/>
      <c r="B71" s="119"/>
      <c r="C71" s="389"/>
    </row>
    <row r="72" spans="1:3" ht="16.2" hidden="1" thickBot="1" x14ac:dyDescent="0.35">
      <c r="A72" s="259" t="s">
        <v>277</v>
      </c>
      <c r="B72" s="391"/>
      <c r="C72" s="393">
        <f>C24+C69</f>
        <v>0</v>
      </c>
    </row>
    <row r="73" spans="1:3" ht="15.6" x14ac:dyDescent="0.3">
      <c r="A73" s="1340" t="s">
        <v>835</v>
      </c>
      <c r="B73" s="1340"/>
      <c r="C73" s="394"/>
    </row>
    <row r="74" spans="1:3" ht="15.6" x14ac:dyDescent="0.3">
      <c r="A74" s="395"/>
      <c r="B74" s="338"/>
      <c r="C74" s="394"/>
    </row>
    <row r="75" spans="1:3" x14ac:dyDescent="0.25">
      <c r="A75" s="15"/>
      <c r="B75" s="20"/>
      <c r="C75" s="62"/>
    </row>
    <row r="76" spans="1:3" x14ac:dyDescent="0.25">
      <c r="A76" s="15"/>
      <c r="B76" s="20"/>
      <c r="C76" s="62"/>
    </row>
  </sheetData>
  <sheetProtection algorithmName="SHA-512" hashValue="Xgj39nZw2fu9b9qgbkt0PSvjZ3gDQqymOLbaruaWOml/9jl2II6lDw4PCw+POYIbcooqqArzICmx3lQVVGsK4g==" saltValue="yxl57HZ0ifsXQwtxXu6Dpw==" spinCount="100000" sheet="1" objects="1" scenarios="1"/>
  <mergeCells count="7">
    <mergeCell ref="A59:B59"/>
    <mergeCell ref="A65:B65"/>
    <mergeCell ref="A73:B73"/>
    <mergeCell ref="A4:C4"/>
    <mergeCell ref="A2:C2"/>
    <mergeCell ref="A6:C6"/>
    <mergeCell ref="A3:C3"/>
  </mergeCells>
  <phoneticPr fontId="0" type="noConversion"/>
  <pageMargins left="0.5" right="0.5" top="0" bottom="0" header="0.5" footer="0.5"/>
  <pageSetup paperSize="5"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B151-41CC-4EDA-AA40-D7A6CFF1D8CE}">
  <sheetPr>
    <tabColor rgb="FFFF0000"/>
    <pageSetUpPr fitToPage="1"/>
  </sheetPr>
  <dimension ref="A1:L68"/>
  <sheetViews>
    <sheetView showGridLines="0" workbookViewId="0"/>
  </sheetViews>
  <sheetFormatPr defaultRowHeight="15" x14ac:dyDescent="0.25"/>
  <cols>
    <col min="3" max="3" width="73.54296875" bestFit="1" customWidth="1"/>
  </cols>
  <sheetData>
    <row r="1" spans="1:12" ht="22.8" x14ac:dyDescent="0.4">
      <c r="A1" s="873"/>
      <c r="B1" s="873"/>
      <c r="C1" s="873"/>
      <c r="D1" s="1276"/>
      <c r="E1" s="1276"/>
      <c r="F1" s="1276"/>
      <c r="G1" s="1276"/>
      <c r="H1" s="1276"/>
      <c r="I1" s="1276"/>
      <c r="J1" s="1276"/>
      <c r="K1" s="1276"/>
      <c r="L1" s="1276"/>
    </row>
    <row r="2" spans="1:12" ht="22.8" x14ac:dyDescent="0.4">
      <c r="A2" s="869"/>
      <c r="B2" s="869"/>
      <c r="C2" s="869"/>
      <c r="D2" s="1277"/>
      <c r="E2" s="1277"/>
      <c r="F2" s="1277"/>
      <c r="G2" s="1277"/>
      <c r="H2" s="1277"/>
      <c r="I2" s="1277"/>
      <c r="J2" s="1277"/>
      <c r="K2" s="1277"/>
      <c r="L2" s="1277"/>
    </row>
    <row r="3" spans="1:12" ht="20.399999999999999" x14ac:dyDescent="0.35">
      <c r="A3" s="870"/>
      <c r="B3" s="870"/>
      <c r="C3" s="870"/>
      <c r="D3" s="1278"/>
      <c r="E3" s="1278"/>
      <c r="F3" s="1278"/>
      <c r="G3" s="1278"/>
      <c r="H3" s="1278"/>
      <c r="I3" s="1278"/>
      <c r="J3" s="1278"/>
      <c r="K3" s="1278"/>
      <c r="L3" s="1278"/>
    </row>
    <row r="4" spans="1:12" ht="17.399999999999999" x14ac:dyDescent="0.3">
      <c r="A4" s="871"/>
      <c r="B4" s="871"/>
      <c r="C4" s="871"/>
      <c r="D4" s="1279"/>
      <c r="E4" s="1279"/>
      <c r="F4" s="1279"/>
      <c r="G4" s="1279"/>
      <c r="H4" s="1279"/>
      <c r="I4" s="1279"/>
      <c r="J4" s="1279"/>
      <c r="K4" s="1279"/>
      <c r="L4" s="1279"/>
    </row>
    <row r="5" spans="1:12" ht="17.399999999999999" x14ac:dyDescent="0.3">
      <c r="A5" s="871"/>
      <c r="B5" s="871"/>
      <c r="C5" s="871"/>
      <c r="D5" s="1279"/>
      <c r="E5" s="1279"/>
      <c r="F5" s="1279"/>
      <c r="G5" s="1279"/>
      <c r="H5" s="1279"/>
      <c r="I5" s="1279"/>
      <c r="J5" s="1279"/>
      <c r="K5" s="1279"/>
      <c r="L5" s="1279"/>
    </row>
    <row r="6" spans="1:12" x14ac:dyDescent="0.25">
      <c r="A6" s="872"/>
      <c r="B6" s="872"/>
      <c r="C6" s="872"/>
      <c r="D6" s="1275"/>
      <c r="E6" s="1275"/>
      <c r="F6" s="1275"/>
      <c r="G6" s="1275"/>
      <c r="H6" s="1275"/>
      <c r="I6" s="1275"/>
      <c r="J6" s="1275"/>
      <c r="K6" s="1275"/>
      <c r="L6" s="1275"/>
    </row>
    <row r="7" spans="1:12" x14ac:dyDescent="0.25">
      <c r="A7" s="66"/>
      <c r="D7" s="1281"/>
      <c r="E7" s="1281"/>
      <c r="F7" s="1281"/>
      <c r="G7" s="1281"/>
      <c r="H7" s="1281"/>
      <c r="I7" s="1281"/>
      <c r="J7" s="1281"/>
      <c r="K7" s="1281"/>
      <c r="L7" s="1281"/>
    </row>
    <row r="8" spans="1:12" x14ac:dyDescent="0.25">
      <c r="A8" s="66"/>
    </row>
    <row r="9" spans="1:12" x14ac:dyDescent="0.25">
      <c r="A9" s="66"/>
    </row>
    <row r="10" spans="1:12" x14ac:dyDescent="0.25">
      <c r="A10" s="66"/>
    </row>
    <row r="11" spans="1:12" ht="24.6" x14ac:dyDescent="0.4">
      <c r="A11" s="66"/>
      <c r="B11" s="1287" t="s">
        <v>1843</v>
      </c>
      <c r="C11" s="1287"/>
    </row>
    <row r="12" spans="1:12" x14ac:dyDescent="0.25">
      <c r="A12" s="66"/>
      <c r="B12" s="1288" t="s">
        <v>830</v>
      </c>
      <c r="C12" s="1289"/>
    </row>
    <row r="13" spans="1:12" x14ac:dyDescent="0.25">
      <c r="A13" s="66"/>
      <c r="B13" s="1290" t="s">
        <v>838</v>
      </c>
      <c r="C13" s="1291"/>
    </row>
    <row r="14" spans="1:12" x14ac:dyDescent="0.25">
      <c r="A14" s="66"/>
    </row>
    <row r="15" spans="1:12" ht="23.4" x14ac:dyDescent="0.45">
      <c r="A15" s="66"/>
      <c r="B15" s="1292" t="s">
        <v>1379</v>
      </c>
      <c r="C15" s="1292"/>
    </row>
    <row r="16" spans="1:12" ht="23.4" x14ac:dyDescent="0.45">
      <c r="B16" s="886"/>
      <c r="D16" s="886"/>
      <c r="E16" s="886"/>
      <c r="F16" s="886"/>
      <c r="G16" s="886"/>
      <c r="H16" s="886"/>
      <c r="I16" s="886"/>
      <c r="J16" s="886"/>
      <c r="K16" s="886"/>
      <c r="L16" s="886"/>
    </row>
    <row r="17" spans="1:12" ht="28.95" customHeight="1" x14ac:dyDescent="0.7">
      <c r="A17" s="842"/>
      <c r="B17" s="1293" t="s">
        <v>1378</v>
      </c>
      <c r="C17" s="1293"/>
      <c r="D17" s="842"/>
      <c r="E17" s="842"/>
      <c r="F17" s="842"/>
      <c r="G17" s="842"/>
      <c r="H17" s="842"/>
      <c r="I17" s="842"/>
      <c r="J17" s="842"/>
      <c r="K17" s="842"/>
      <c r="L17" s="842"/>
    </row>
    <row r="18" spans="1:12" ht="44.4" x14ac:dyDescent="0.7">
      <c r="A18" s="1282"/>
      <c r="B18" s="1282"/>
      <c r="C18" s="1282"/>
      <c r="D18" s="1282"/>
      <c r="E18" s="1282"/>
      <c r="F18" s="1282"/>
      <c r="G18" s="1282"/>
      <c r="H18" s="1282"/>
      <c r="I18" s="1282"/>
      <c r="J18" s="1282"/>
      <c r="K18" s="1282"/>
      <c r="L18" s="1282"/>
    </row>
    <row r="19" spans="1:12" ht="28.95" customHeight="1" x14ac:dyDescent="0.6">
      <c r="A19" s="875"/>
      <c r="B19" s="875"/>
      <c r="C19" s="875"/>
      <c r="D19" s="875"/>
      <c r="E19" s="875"/>
      <c r="F19" s="875"/>
      <c r="G19" s="875"/>
      <c r="H19" s="875"/>
      <c r="I19" s="875"/>
      <c r="J19" s="875"/>
      <c r="K19" s="875"/>
      <c r="L19" s="875"/>
    </row>
    <row r="20" spans="1:12" ht="44.4" x14ac:dyDescent="0.7">
      <c r="A20" s="1282"/>
      <c r="B20" s="1282"/>
      <c r="C20" s="1282"/>
      <c r="D20" s="1282"/>
      <c r="E20" s="1282"/>
      <c r="F20" s="1282"/>
      <c r="G20" s="1282"/>
      <c r="H20" s="1282"/>
      <c r="I20" s="1282"/>
      <c r="J20" s="1282"/>
      <c r="K20" s="1282"/>
      <c r="L20" s="1282"/>
    </row>
    <row r="21" spans="1:12" ht="28.95" customHeight="1" x14ac:dyDescent="0.6">
      <c r="A21" s="875"/>
      <c r="B21" s="875"/>
      <c r="C21" s="875"/>
      <c r="D21" s="875"/>
      <c r="E21" s="875"/>
      <c r="F21" s="875"/>
      <c r="G21" s="875"/>
      <c r="H21" s="875"/>
      <c r="I21" s="875"/>
      <c r="J21" s="875"/>
      <c r="K21" s="875"/>
      <c r="L21" s="875"/>
    </row>
    <row r="22" spans="1:12" ht="44.4" x14ac:dyDescent="0.7">
      <c r="A22" s="1282"/>
      <c r="B22" s="1282"/>
      <c r="C22" s="1282"/>
      <c r="D22" s="1282"/>
      <c r="E22" s="1282"/>
      <c r="F22" s="1282"/>
      <c r="G22" s="1282"/>
      <c r="H22" s="1282"/>
      <c r="I22" s="1282"/>
      <c r="J22" s="1282"/>
      <c r="K22" s="1282"/>
      <c r="L22" s="1282"/>
    </row>
    <row r="23" spans="1:12" x14ac:dyDescent="0.25">
      <c r="A23" s="67"/>
    </row>
    <row r="24" spans="1:12" x14ac:dyDescent="0.25">
      <c r="A24" s="67"/>
    </row>
    <row r="25" spans="1:12" x14ac:dyDescent="0.25">
      <c r="A25" s="1283"/>
      <c r="B25" s="1283"/>
      <c r="C25" s="1283"/>
      <c r="D25" s="1283"/>
      <c r="E25" s="1283"/>
      <c r="F25" s="1283"/>
      <c r="G25" s="1283"/>
      <c r="H25" s="1283"/>
      <c r="I25" s="1283"/>
      <c r="J25" s="1283"/>
      <c r="K25" s="1283"/>
      <c r="L25" s="1283"/>
    </row>
    <row r="26" spans="1:12" x14ac:dyDescent="0.25">
      <c r="A26" s="1283"/>
      <c r="B26" s="1283"/>
      <c r="C26" s="1283"/>
      <c r="D26" s="1283"/>
      <c r="E26" s="1283"/>
      <c r="F26" s="1283"/>
      <c r="G26" s="1283"/>
      <c r="H26" s="1283"/>
      <c r="I26" s="1283"/>
      <c r="J26" s="1283"/>
      <c r="K26" s="1283"/>
      <c r="L26" s="1283"/>
    </row>
    <row r="27" spans="1:12" x14ac:dyDescent="0.25">
      <c r="A27" s="1283"/>
      <c r="B27" s="1283"/>
      <c r="C27" s="1283"/>
      <c r="D27" s="1283"/>
      <c r="E27" s="1283"/>
      <c r="F27" s="1283"/>
      <c r="G27" s="1283"/>
      <c r="H27" s="1283"/>
      <c r="I27" s="1283"/>
      <c r="J27" s="1283"/>
      <c r="K27" s="1283"/>
      <c r="L27" s="1283"/>
    </row>
    <row r="28" spans="1:12" x14ac:dyDescent="0.25">
      <c r="A28" s="1283"/>
      <c r="B28" s="1283"/>
      <c r="C28" s="1283"/>
      <c r="D28" s="1283"/>
      <c r="E28" s="1283"/>
      <c r="F28" s="1283"/>
      <c r="G28" s="1283"/>
      <c r="H28" s="1283"/>
      <c r="I28" s="1283"/>
      <c r="J28" s="1283"/>
      <c r="K28" s="1283"/>
      <c r="L28" s="1283"/>
    </row>
    <row r="29" spans="1:12" ht="15.6" customHeight="1" x14ac:dyDescent="0.25">
      <c r="A29" s="1283"/>
      <c r="B29" s="1283"/>
      <c r="C29" s="1283"/>
      <c r="D29" s="1283"/>
      <c r="E29" s="1283"/>
      <c r="F29" s="1283"/>
      <c r="G29" s="1283"/>
      <c r="H29" s="1283"/>
      <c r="I29" s="1283"/>
      <c r="J29" s="1283"/>
      <c r="K29" s="1283"/>
      <c r="L29" s="1283"/>
    </row>
    <row r="30" spans="1:12" x14ac:dyDescent="0.25">
      <c r="A30" s="1283"/>
      <c r="B30" s="1283"/>
      <c r="C30" s="1283"/>
      <c r="D30" s="1283"/>
      <c r="E30" s="1283"/>
      <c r="F30" s="1283"/>
      <c r="G30" s="1283"/>
      <c r="H30" s="1283"/>
      <c r="I30" s="1283"/>
      <c r="J30" s="1283"/>
      <c r="K30" s="1283"/>
      <c r="L30" s="1283"/>
    </row>
    <row r="31" spans="1:12" x14ac:dyDescent="0.25">
      <c r="A31" s="1283"/>
      <c r="B31" s="1283"/>
      <c r="C31" s="1283"/>
      <c r="D31" s="1283"/>
      <c r="E31" s="1283"/>
      <c r="F31" s="1283"/>
      <c r="G31" s="1283"/>
      <c r="H31" s="1283"/>
      <c r="I31" s="1283"/>
      <c r="J31" s="1283"/>
      <c r="K31" s="1283"/>
      <c r="L31" s="1283"/>
    </row>
    <row r="32" spans="1:12" x14ac:dyDescent="0.25">
      <c r="A32" s="1283"/>
      <c r="B32" s="1283"/>
      <c r="C32" s="1283"/>
      <c r="D32" s="1283"/>
      <c r="E32" s="1283"/>
      <c r="F32" s="1283"/>
      <c r="G32" s="1283"/>
      <c r="H32" s="1283"/>
      <c r="I32" s="1283"/>
      <c r="J32" s="1283"/>
      <c r="K32" s="1283"/>
      <c r="L32" s="1283"/>
    </row>
    <row r="33" spans="1:12" x14ac:dyDescent="0.25">
      <c r="A33" s="1283"/>
      <c r="B33" s="1283"/>
      <c r="C33" s="1283"/>
      <c r="D33" s="1283"/>
      <c r="E33" s="1283"/>
      <c r="F33" s="1283"/>
      <c r="G33" s="1283"/>
      <c r="H33" s="1283"/>
      <c r="I33" s="1283"/>
      <c r="J33" s="1283"/>
      <c r="K33" s="1283"/>
      <c r="L33" s="1283"/>
    </row>
    <row r="34" spans="1:12" x14ac:dyDescent="0.25">
      <c r="A34" s="1283"/>
      <c r="B34" s="1283"/>
      <c r="C34" s="1283"/>
      <c r="D34" s="1283"/>
      <c r="E34" s="1283"/>
      <c r="F34" s="1283"/>
      <c r="G34" s="1283"/>
      <c r="H34" s="1283"/>
      <c r="I34" s="1283"/>
      <c r="J34" s="1283"/>
      <c r="K34" s="1283"/>
      <c r="L34" s="1283"/>
    </row>
    <row r="35" spans="1:12" x14ac:dyDescent="0.25">
      <c r="A35" s="1283"/>
      <c r="B35" s="1283"/>
      <c r="C35" s="1283"/>
      <c r="D35" s="1283"/>
      <c r="E35" s="1283"/>
      <c r="F35" s="1283"/>
      <c r="G35" s="1283"/>
      <c r="H35" s="1283"/>
      <c r="I35" s="1283"/>
      <c r="J35" s="1283"/>
      <c r="K35" s="1283"/>
      <c r="L35" s="1283"/>
    </row>
    <row r="36" spans="1:12" x14ac:dyDescent="0.25">
      <c r="A36" s="1283"/>
      <c r="B36" s="1283"/>
      <c r="C36" s="1283"/>
      <c r="D36" s="1283"/>
      <c r="E36" s="1283"/>
      <c r="F36" s="1283"/>
      <c r="G36" s="1283"/>
      <c r="H36" s="1283"/>
      <c r="I36" s="1283"/>
      <c r="J36" s="1283"/>
      <c r="K36" s="1283"/>
      <c r="L36" s="1283"/>
    </row>
    <row r="37" spans="1:12" x14ac:dyDescent="0.25">
      <c r="A37" s="67"/>
    </row>
    <row r="38" spans="1:12" x14ac:dyDescent="0.25">
      <c r="A38" s="67"/>
    </row>
    <row r="39" spans="1:12" x14ac:dyDescent="0.25">
      <c r="A39" s="67"/>
    </row>
    <row r="40" spans="1:12" x14ac:dyDescent="0.25">
      <c r="A40" s="67"/>
    </row>
    <row r="41" spans="1:12" x14ac:dyDescent="0.25">
      <c r="A41" s="67"/>
    </row>
    <row r="42" spans="1:12" x14ac:dyDescent="0.25">
      <c r="A42" s="67"/>
    </row>
    <row r="43" spans="1:12" x14ac:dyDescent="0.25">
      <c r="A43" s="67"/>
    </row>
    <row r="44" spans="1:12" x14ac:dyDescent="0.25">
      <c r="A44" s="67"/>
    </row>
    <row r="45" spans="1:12" x14ac:dyDescent="0.25">
      <c r="A45" s="67"/>
    </row>
    <row r="46" spans="1:12" x14ac:dyDescent="0.25">
      <c r="A46" s="67"/>
    </row>
    <row r="47" spans="1:12" ht="30" x14ac:dyDescent="0.5">
      <c r="A47" s="1284"/>
      <c r="B47" s="1284"/>
      <c r="C47" s="1284"/>
      <c r="D47" s="1284"/>
      <c r="E47" s="1284"/>
      <c r="F47" s="1284"/>
      <c r="G47" s="1284"/>
      <c r="H47" s="1284"/>
      <c r="I47" s="1284"/>
      <c r="J47" s="1284"/>
      <c r="K47" s="1284"/>
      <c r="L47" s="1284"/>
    </row>
    <row r="48" spans="1:12" ht="22.8" x14ac:dyDescent="0.4">
      <c r="A48" s="876"/>
      <c r="B48" s="876"/>
      <c r="C48" s="876"/>
      <c r="D48" s="876"/>
      <c r="E48" s="876"/>
      <c r="F48" s="876"/>
      <c r="G48" s="876"/>
      <c r="H48" s="876"/>
      <c r="I48" s="876"/>
      <c r="J48" s="876"/>
      <c r="K48" s="876"/>
      <c r="L48" s="876"/>
    </row>
    <row r="49" spans="1:12" ht="22.8" x14ac:dyDescent="0.4">
      <c r="A49" s="876"/>
      <c r="B49" s="876"/>
      <c r="C49" s="876"/>
      <c r="D49" s="876"/>
      <c r="E49" s="876"/>
      <c r="F49" s="876"/>
      <c r="G49" s="876"/>
      <c r="H49" s="876"/>
      <c r="I49" s="876"/>
      <c r="J49" s="876"/>
      <c r="K49" s="876"/>
      <c r="L49" s="876"/>
    </row>
    <row r="50" spans="1:12" x14ac:dyDescent="0.25">
      <c r="A50" s="877"/>
      <c r="B50" s="878"/>
      <c r="C50" s="878"/>
      <c r="D50" s="878"/>
      <c r="E50" s="878"/>
      <c r="F50" s="878"/>
      <c r="G50" s="878"/>
      <c r="H50" s="878"/>
      <c r="I50" s="878"/>
      <c r="J50" s="878"/>
      <c r="K50" s="878"/>
      <c r="L50" s="878"/>
    </row>
    <row r="51" spans="1:12" ht="34.799999999999997" x14ac:dyDescent="0.55000000000000004">
      <c r="A51" s="1285"/>
      <c r="B51" s="1285"/>
      <c r="C51" s="1285"/>
      <c r="D51" s="1285"/>
      <c r="E51" s="1285"/>
      <c r="F51" s="1285"/>
      <c r="G51" s="1285"/>
      <c r="H51" s="1285"/>
      <c r="I51" s="1285"/>
      <c r="J51" s="1285"/>
      <c r="K51" s="1285"/>
      <c r="L51" s="1285"/>
    </row>
    <row r="52" spans="1:12" x14ac:dyDescent="0.25">
      <c r="A52" s="874"/>
      <c r="B52" s="874"/>
      <c r="C52" s="874"/>
      <c r="D52" s="874"/>
      <c r="E52" s="874"/>
      <c r="F52" s="874"/>
      <c r="G52" s="874"/>
      <c r="H52" s="874"/>
      <c r="I52" s="874"/>
      <c r="J52" s="874"/>
      <c r="K52" s="874"/>
      <c r="L52" s="874"/>
    </row>
    <row r="53" spans="1:12" x14ac:dyDescent="0.25">
      <c r="A53" s="66"/>
    </row>
    <row r="54" spans="1:12" x14ac:dyDescent="0.25">
      <c r="A54" s="66"/>
    </row>
    <row r="55" spans="1:12" x14ac:dyDescent="0.25">
      <c r="A55" s="66"/>
    </row>
    <row r="56" spans="1:12" x14ac:dyDescent="0.25">
      <c r="A56" s="66"/>
    </row>
    <row r="57" spans="1:12" x14ac:dyDescent="0.25">
      <c r="A57" s="72"/>
      <c r="B57" s="72"/>
      <c r="C57" s="72"/>
    </row>
    <row r="58" spans="1:12" ht="39.6" customHeight="1" x14ac:dyDescent="0.25">
      <c r="A58" s="73"/>
      <c r="B58" s="73"/>
      <c r="C58" s="73"/>
    </row>
    <row r="59" spans="1:12" x14ac:dyDescent="0.25">
      <c r="A59" s="68"/>
    </row>
    <row r="60" spans="1:12" x14ac:dyDescent="0.25">
      <c r="A60" s="68"/>
    </row>
    <row r="61" spans="1:12" x14ac:dyDescent="0.25">
      <c r="A61" s="1286" t="s">
        <v>837</v>
      </c>
      <c r="B61" s="1286"/>
      <c r="C61" s="1286"/>
      <c r="D61" s="1286"/>
      <c r="E61" s="1286"/>
      <c r="F61" s="1286"/>
      <c r="G61" s="1286"/>
      <c r="H61" s="1286"/>
      <c r="I61" s="1286"/>
      <c r="J61" s="1286"/>
      <c r="K61" s="1286"/>
      <c r="L61" s="1286"/>
    </row>
    <row r="62" spans="1:12" x14ac:dyDescent="0.25">
      <c r="A62" s="1286" t="s">
        <v>762</v>
      </c>
      <c r="B62" s="1286"/>
      <c r="C62" s="1286"/>
      <c r="D62" s="1286"/>
      <c r="E62" s="1286"/>
      <c r="F62" s="1286"/>
      <c r="G62" s="1286"/>
      <c r="H62" s="1286"/>
      <c r="I62" s="1286"/>
      <c r="J62" s="1286"/>
      <c r="K62" s="1286"/>
      <c r="L62" s="1286"/>
    </row>
    <row r="63" spans="1:12" x14ac:dyDescent="0.25">
      <c r="A63" s="1286" t="s">
        <v>634</v>
      </c>
      <c r="B63" s="1286"/>
      <c r="C63" s="1286"/>
      <c r="D63" s="1286"/>
      <c r="E63" s="1286"/>
      <c r="F63" s="1286"/>
      <c r="G63" s="1286"/>
      <c r="H63" s="1286"/>
      <c r="I63" s="1286"/>
      <c r="J63" s="1286"/>
      <c r="K63" s="1286"/>
      <c r="L63" s="1286"/>
    </row>
    <row r="64" spans="1:12" x14ac:dyDescent="0.25">
      <c r="A64" s="1280"/>
      <c r="B64" s="1280"/>
      <c r="C64" s="1280"/>
      <c r="D64" s="1280"/>
      <c r="E64" s="1280"/>
      <c r="F64" s="1280"/>
      <c r="G64" s="1280"/>
      <c r="H64" s="1280"/>
      <c r="I64" s="1280"/>
      <c r="J64" s="1280"/>
      <c r="K64" s="1280"/>
      <c r="L64" s="1280"/>
    </row>
    <row r="65" spans="1:12" ht="15.6" x14ac:dyDescent="0.3">
      <c r="A65" s="794"/>
      <c r="B65" s="79"/>
      <c r="C65" s="79"/>
      <c r="D65" s="79"/>
      <c r="E65" s="79"/>
      <c r="F65" s="79"/>
      <c r="G65" s="79"/>
      <c r="H65" s="79"/>
      <c r="I65" s="79"/>
      <c r="J65" s="79"/>
      <c r="K65" s="79"/>
      <c r="L65" s="79"/>
    </row>
    <row r="66" spans="1:12" ht="15.6" x14ac:dyDescent="0.3">
      <c r="A66" s="79"/>
      <c r="B66" s="79"/>
      <c r="C66" s="79"/>
      <c r="D66" s="79"/>
      <c r="E66" s="79"/>
      <c r="F66" s="79"/>
      <c r="G66" s="79"/>
      <c r="H66" s="79"/>
      <c r="I66" s="79"/>
      <c r="J66" s="79"/>
      <c r="K66" s="79"/>
      <c r="L66" s="79"/>
    </row>
    <row r="67" spans="1:12" ht="15.6" x14ac:dyDescent="0.3">
      <c r="A67" s="879" t="s">
        <v>1845</v>
      </c>
      <c r="B67" s="79"/>
      <c r="C67" s="79"/>
      <c r="D67" s="79"/>
      <c r="E67" s="79"/>
      <c r="F67" s="79"/>
      <c r="G67" s="79"/>
      <c r="H67" s="79"/>
      <c r="I67" s="79"/>
      <c r="J67" s="79"/>
      <c r="K67" s="79"/>
      <c r="L67" s="79"/>
    </row>
    <row r="68" spans="1:12" x14ac:dyDescent="0.25">
      <c r="A68" t="s">
        <v>674</v>
      </c>
    </row>
  </sheetData>
  <sheetProtection algorithmName="SHA-512" hashValue="xbovIC8B4TkhIzxI18JGEDvOj1qT6vtT4yNmB9vQVfYbSELW8DRgekWk/J9cpHEWb71yJwtu/vExRiuFZXxh+w==" saltValue="SrGHRWuCvxpyP7r74/V0zQ==" spinCount="100000" sheet="1" objects="1" scenarios="1"/>
  <mergeCells count="22">
    <mergeCell ref="A64:L64"/>
    <mergeCell ref="D7:L7"/>
    <mergeCell ref="A18:L18"/>
    <mergeCell ref="A20:L20"/>
    <mergeCell ref="A22:L22"/>
    <mergeCell ref="A25:L36"/>
    <mergeCell ref="A47:L47"/>
    <mergeCell ref="A51:L51"/>
    <mergeCell ref="A61:L61"/>
    <mergeCell ref="A62:L62"/>
    <mergeCell ref="A63:L63"/>
    <mergeCell ref="B11:C11"/>
    <mergeCell ref="B12:C12"/>
    <mergeCell ref="B13:C13"/>
    <mergeCell ref="B15:C15"/>
    <mergeCell ref="B17:C17"/>
    <mergeCell ref="D6:L6"/>
    <mergeCell ref="D1:L1"/>
    <mergeCell ref="D2:L2"/>
    <mergeCell ref="D3:L3"/>
    <mergeCell ref="D4:L4"/>
    <mergeCell ref="D5:L5"/>
  </mergeCells>
  <pageMargins left="0.7" right="0.7" top="0.75" bottom="0.75" header="0.3" footer="0.3"/>
  <pageSetup paperSize="5" scale="4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62"/>
  <sheetViews>
    <sheetView showGridLines="0" zoomScaleNormal="100" workbookViewId="0">
      <pane ySplit="9" topLeftCell="A10" activePane="bottomLeft" state="frozen"/>
      <selection pane="bottomLeft" activeCell="H32" sqref="H32"/>
    </sheetView>
  </sheetViews>
  <sheetFormatPr defaultColWidth="6.81640625" defaultRowHeight="15" x14ac:dyDescent="0.25"/>
  <cols>
    <col min="1" max="1" width="25.81640625" customWidth="1"/>
    <col min="2" max="2" width="15.81640625" customWidth="1"/>
    <col min="3" max="3" width="14.81640625" customWidth="1"/>
    <col min="4" max="4" width="12" customWidth="1"/>
    <col min="5" max="5" width="14.6328125" customWidth="1"/>
  </cols>
  <sheetData>
    <row r="1" spans="1:5" ht="15.6" x14ac:dyDescent="0.3">
      <c r="A1" s="79"/>
      <c r="B1" s="79"/>
      <c r="C1" s="79"/>
      <c r="D1" s="79"/>
      <c r="E1" s="79"/>
    </row>
    <row r="2" spans="1:5" ht="18" x14ac:dyDescent="0.35">
      <c r="A2" s="403" t="s">
        <v>278</v>
      </c>
      <c r="B2" s="337"/>
      <c r="C2" s="337"/>
      <c r="D2" s="151"/>
      <c r="E2" s="151"/>
    </row>
    <row r="3" spans="1:5" ht="15.6" x14ac:dyDescent="0.3">
      <c r="A3" s="1353" t="str">
        <f>Coverpage!A51</f>
        <v>ENTITY NAME</v>
      </c>
      <c r="B3" s="1353"/>
      <c r="C3" s="1353"/>
      <c r="D3" s="1353"/>
      <c r="E3" s="1353"/>
    </row>
    <row r="4" spans="1:5" ht="15.6" x14ac:dyDescent="0.3">
      <c r="A4" s="1353" t="s">
        <v>792</v>
      </c>
      <c r="B4" s="1353"/>
      <c r="C4" s="1353"/>
      <c r="D4" s="1353"/>
      <c r="E4" s="1353"/>
    </row>
    <row r="5" spans="1:5" ht="15.6" x14ac:dyDescent="0.3">
      <c r="A5" s="1353" t="s">
        <v>793</v>
      </c>
      <c r="B5" s="1353"/>
      <c r="C5" s="1353"/>
      <c r="D5" s="1353"/>
      <c r="E5" s="1353"/>
    </row>
    <row r="6" spans="1:5" ht="13.95" customHeight="1" x14ac:dyDescent="0.3">
      <c r="A6" s="1354" t="str">
        <f>Coverpage!A47</f>
        <v>Fiscal Year ending June 30, 2027</v>
      </c>
      <c r="B6" s="1354"/>
      <c r="C6" s="1354"/>
      <c r="D6" s="1354"/>
      <c r="E6" s="1354"/>
    </row>
    <row r="7" spans="1:5" ht="15.6" x14ac:dyDescent="0.3">
      <c r="A7" s="396"/>
      <c r="B7" s="396"/>
      <c r="C7" s="396"/>
      <c r="D7" s="396" t="s">
        <v>280</v>
      </c>
      <c r="E7" s="127"/>
    </row>
    <row r="8" spans="1:5" ht="15.6" x14ac:dyDescent="0.3">
      <c r="A8" s="397"/>
      <c r="B8" s="397" t="s">
        <v>281</v>
      </c>
      <c r="C8" s="397" t="s">
        <v>282</v>
      </c>
      <c r="D8" s="286" t="s">
        <v>283</v>
      </c>
      <c r="E8" s="397" t="s">
        <v>284</v>
      </c>
    </row>
    <row r="9" spans="1:5" ht="15.6" x14ac:dyDescent="0.3">
      <c r="A9" s="398" t="s">
        <v>285</v>
      </c>
      <c r="B9" s="398" t="s">
        <v>286</v>
      </c>
      <c r="C9" s="398" t="s">
        <v>287</v>
      </c>
      <c r="D9" s="398" t="s">
        <v>288</v>
      </c>
      <c r="E9" s="398" t="s">
        <v>289</v>
      </c>
    </row>
    <row r="10" spans="1:5" ht="15.6" x14ac:dyDescent="0.3">
      <c r="A10" s="398"/>
      <c r="B10" s="269"/>
      <c r="C10" s="269"/>
      <c r="D10" s="269"/>
      <c r="E10" s="269">
        <f t="shared" ref="E10:E59" si="0">SUM(B10+C10+D10)</f>
        <v>0</v>
      </c>
    </row>
    <row r="11" spans="1:5" ht="15.6" x14ac:dyDescent="0.3">
      <c r="A11" s="392"/>
      <c r="B11" s="267"/>
      <c r="C11" s="267"/>
      <c r="D11" s="267"/>
      <c r="E11" s="269">
        <f t="shared" si="0"/>
        <v>0</v>
      </c>
    </row>
    <row r="12" spans="1:5" ht="15.6" x14ac:dyDescent="0.3">
      <c r="A12" s="392"/>
      <c r="B12" s="267"/>
      <c r="C12" s="267"/>
      <c r="D12" s="267"/>
      <c r="E12" s="269">
        <f t="shared" si="0"/>
        <v>0</v>
      </c>
    </row>
    <row r="13" spans="1:5" ht="15.6" x14ac:dyDescent="0.3">
      <c r="A13" s="392"/>
      <c r="B13" s="267"/>
      <c r="C13" s="267"/>
      <c r="D13" s="267"/>
      <c r="E13" s="269">
        <f t="shared" si="0"/>
        <v>0</v>
      </c>
    </row>
    <row r="14" spans="1:5" ht="15.6" x14ac:dyDescent="0.3">
      <c r="A14" s="392"/>
      <c r="B14" s="267"/>
      <c r="C14" s="267"/>
      <c r="D14" s="267"/>
      <c r="E14" s="269">
        <f t="shared" si="0"/>
        <v>0</v>
      </c>
    </row>
    <row r="15" spans="1:5" ht="15.6" x14ac:dyDescent="0.3">
      <c r="A15" s="392"/>
      <c r="B15" s="267"/>
      <c r="C15" s="267"/>
      <c r="D15" s="267"/>
      <c r="E15" s="269">
        <f t="shared" si="0"/>
        <v>0</v>
      </c>
    </row>
    <row r="16" spans="1:5" ht="15.6" x14ac:dyDescent="0.3">
      <c r="A16" s="392"/>
      <c r="B16" s="267"/>
      <c r="C16" s="267"/>
      <c r="D16" s="267"/>
      <c r="E16" s="269">
        <f t="shared" si="0"/>
        <v>0</v>
      </c>
    </row>
    <row r="17" spans="1:5" ht="15.6" x14ac:dyDescent="0.3">
      <c r="A17" s="392"/>
      <c r="B17" s="267"/>
      <c r="C17" s="267"/>
      <c r="D17" s="267"/>
      <c r="E17" s="269">
        <f t="shared" si="0"/>
        <v>0</v>
      </c>
    </row>
    <row r="18" spans="1:5" ht="15.6" x14ac:dyDescent="0.3">
      <c r="A18" s="392"/>
      <c r="B18" s="267"/>
      <c r="C18" s="267"/>
      <c r="D18" s="267"/>
      <c r="E18" s="269">
        <f t="shared" si="0"/>
        <v>0</v>
      </c>
    </row>
    <row r="19" spans="1:5" ht="15.6" x14ac:dyDescent="0.3">
      <c r="A19" s="392"/>
      <c r="B19" s="267"/>
      <c r="C19" s="267"/>
      <c r="D19" s="267"/>
      <c r="E19" s="269">
        <f t="shared" si="0"/>
        <v>0</v>
      </c>
    </row>
    <row r="20" spans="1:5" ht="15.6" x14ac:dyDescent="0.3">
      <c r="A20" s="392"/>
      <c r="B20" s="267"/>
      <c r="C20" s="267"/>
      <c r="D20" s="267"/>
      <c r="E20" s="269">
        <f t="shared" si="0"/>
        <v>0</v>
      </c>
    </row>
    <row r="21" spans="1:5" ht="15.6" x14ac:dyDescent="0.3">
      <c r="A21" s="392"/>
      <c r="B21" s="267"/>
      <c r="C21" s="267"/>
      <c r="D21" s="267"/>
      <c r="E21" s="269">
        <f t="shared" si="0"/>
        <v>0</v>
      </c>
    </row>
    <row r="22" spans="1:5" ht="15.6" x14ac:dyDescent="0.3">
      <c r="A22" s="392"/>
      <c r="B22" s="267"/>
      <c r="C22" s="267"/>
      <c r="D22" s="267"/>
      <c r="E22" s="269">
        <f t="shared" si="0"/>
        <v>0</v>
      </c>
    </row>
    <row r="23" spans="1:5" ht="15.6" x14ac:dyDescent="0.3">
      <c r="A23" s="259"/>
      <c r="B23" s="267"/>
      <c r="C23" s="267"/>
      <c r="D23" s="267"/>
      <c r="E23" s="269">
        <f t="shared" si="0"/>
        <v>0</v>
      </c>
    </row>
    <row r="24" spans="1:5" ht="15.6" x14ac:dyDescent="0.3">
      <c r="A24" s="392"/>
      <c r="B24" s="267"/>
      <c r="C24" s="267"/>
      <c r="D24" s="267"/>
      <c r="E24" s="269">
        <f t="shared" si="0"/>
        <v>0</v>
      </c>
    </row>
    <row r="25" spans="1:5" ht="15.6" x14ac:dyDescent="0.3">
      <c r="A25" s="392"/>
      <c r="B25" s="267"/>
      <c r="C25" s="267"/>
      <c r="D25" s="267"/>
      <c r="E25" s="269">
        <f t="shared" si="0"/>
        <v>0</v>
      </c>
    </row>
    <row r="26" spans="1:5" ht="15.6" x14ac:dyDescent="0.3">
      <c r="A26" s="392"/>
      <c r="B26" s="267"/>
      <c r="C26" s="267"/>
      <c r="D26" s="267"/>
      <c r="E26" s="269">
        <f t="shared" si="0"/>
        <v>0</v>
      </c>
    </row>
    <row r="27" spans="1:5" ht="15.6" x14ac:dyDescent="0.3">
      <c r="A27" s="392"/>
      <c r="B27" s="267"/>
      <c r="C27" s="267"/>
      <c r="D27" s="267"/>
      <c r="E27" s="269">
        <f t="shared" si="0"/>
        <v>0</v>
      </c>
    </row>
    <row r="28" spans="1:5" ht="15.6" x14ac:dyDescent="0.3">
      <c r="A28" s="392"/>
      <c r="B28" s="267"/>
      <c r="C28" s="267"/>
      <c r="D28" s="267"/>
      <c r="E28" s="269">
        <f t="shared" si="0"/>
        <v>0</v>
      </c>
    </row>
    <row r="29" spans="1:5" ht="15.6" x14ac:dyDescent="0.3">
      <c r="A29" s="392"/>
      <c r="B29" s="267"/>
      <c r="C29" s="267"/>
      <c r="D29" s="267"/>
      <c r="E29" s="269">
        <f t="shared" si="0"/>
        <v>0</v>
      </c>
    </row>
    <row r="30" spans="1:5" ht="15.6" x14ac:dyDescent="0.3">
      <c r="A30" s="392"/>
      <c r="B30" s="267"/>
      <c r="C30" s="267"/>
      <c r="D30" s="267"/>
      <c r="E30" s="269">
        <f t="shared" si="0"/>
        <v>0</v>
      </c>
    </row>
    <row r="31" spans="1:5" ht="15.6" x14ac:dyDescent="0.3">
      <c r="A31" s="392"/>
      <c r="B31" s="267"/>
      <c r="C31" s="267"/>
      <c r="D31" s="267"/>
      <c r="E31" s="269">
        <f t="shared" si="0"/>
        <v>0</v>
      </c>
    </row>
    <row r="32" spans="1:5" ht="15.6" x14ac:dyDescent="0.3">
      <c r="A32" s="392"/>
      <c r="B32" s="267"/>
      <c r="C32" s="267"/>
      <c r="D32" s="267"/>
      <c r="E32" s="269">
        <f t="shared" si="0"/>
        <v>0</v>
      </c>
    </row>
    <row r="33" spans="1:5" ht="15.6" x14ac:dyDescent="0.3">
      <c r="A33" s="392"/>
      <c r="B33" s="267"/>
      <c r="C33" s="267"/>
      <c r="D33" s="267"/>
      <c r="E33" s="269">
        <f t="shared" si="0"/>
        <v>0</v>
      </c>
    </row>
    <row r="34" spans="1:5" ht="15.6" x14ac:dyDescent="0.3">
      <c r="A34" s="392"/>
      <c r="B34" s="267"/>
      <c r="C34" s="267"/>
      <c r="D34" s="267"/>
      <c r="E34" s="269">
        <f t="shared" si="0"/>
        <v>0</v>
      </c>
    </row>
    <row r="35" spans="1:5" ht="15.6" x14ac:dyDescent="0.3">
      <c r="A35" s="392"/>
      <c r="B35" s="267"/>
      <c r="C35" s="267"/>
      <c r="D35" s="267"/>
      <c r="E35" s="269">
        <f t="shared" si="0"/>
        <v>0</v>
      </c>
    </row>
    <row r="36" spans="1:5" ht="15.6" x14ac:dyDescent="0.3">
      <c r="A36" s="392"/>
      <c r="B36" s="267"/>
      <c r="C36" s="267"/>
      <c r="D36" s="267"/>
      <c r="E36" s="269">
        <f t="shared" si="0"/>
        <v>0</v>
      </c>
    </row>
    <row r="37" spans="1:5" ht="15.6" x14ac:dyDescent="0.3">
      <c r="A37" s="392"/>
      <c r="B37" s="267"/>
      <c r="C37" s="267"/>
      <c r="D37" s="267"/>
      <c r="E37" s="269">
        <f t="shared" si="0"/>
        <v>0</v>
      </c>
    </row>
    <row r="38" spans="1:5" ht="15.6" x14ac:dyDescent="0.3">
      <c r="A38" s="392"/>
      <c r="B38" s="267"/>
      <c r="C38" s="267"/>
      <c r="D38" s="267"/>
      <c r="E38" s="269">
        <f t="shared" si="0"/>
        <v>0</v>
      </c>
    </row>
    <row r="39" spans="1:5" ht="15.6" x14ac:dyDescent="0.3">
      <c r="A39" s="392"/>
      <c r="B39" s="267"/>
      <c r="C39" s="267"/>
      <c r="D39" s="267"/>
      <c r="E39" s="269">
        <f t="shared" si="0"/>
        <v>0</v>
      </c>
    </row>
    <row r="40" spans="1:5" ht="15.6" x14ac:dyDescent="0.3">
      <c r="A40" s="392"/>
      <c r="B40" s="267"/>
      <c r="C40" s="267"/>
      <c r="D40" s="267"/>
      <c r="E40" s="269">
        <f t="shared" si="0"/>
        <v>0</v>
      </c>
    </row>
    <row r="41" spans="1:5" ht="15.6" x14ac:dyDescent="0.3">
      <c r="A41" s="392"/>
      <c r="B41" s="267"/>
      <c r="C41" s="267"/>
      <c r="D41" s="267"/>
      <c r="E41" s="269">
        <f t="shared" si="0"/>
        <v>0</v>
      </c>
    </row>
    <row r="42" spans="1:5" ht="15.6" x14ac:dyDescent="0.3">
      <c r="A42" s="392"/>
      <c r="B42" s="267"/>
      <c r="C42" s="267"/>
      <c r="D42" s="267"/>
      <c r="E42" s="269">
        <f t="shared" si="0"/>
        <v>0</v>
      </c>
    </row>
    <row r="43" spans="1:5" ht="15.6" x14ac:dyDescent="0.3">
      <c r="A43" s="392"/>
      <c r="B43" s="267"/>
      <c r="C43" s="267"/>
      <c r="D43" s="267"/>
      <c r="E43" s="269">
        <f t="shared" si="0"/>
        <v>0</v>
      </c>
    </row>
    <row r="44" spans="1:5" ht="15.6" x14ac:dyDescent="0.3">
      <c r="A44" s="392"/>
      <c r="B44" s="267"/>
      <c r="C44" s="267"/>
      <c r="D44" s="267"/>
      <c r="E44" s="269">
        <f t="shared" si="0"/>
        <v>0</v>
      </c>
    </row>
    <row r="45" spans="1:5" ht="15.6" x14ac:dyDescent="0.3">
      <c r="A45" s="392"/>
      <c r="B45" s="267"/>
      <c r="C45" s="267"/>
      <c r="D45" s="267"/>
      <c r="E45" s="269">
        <f t="shared" si="0"/>
        <v>0</v>
      </c>
    </row>
    <row r="46" spans="1:5" ht="15.6" x14ac:dyDescent="0.3">
      <c r="A46" s="392"/>
      <c r="B46" s="267"/>
      <c r="C46" s="267"/>
      <c r="D46" s="267"/>
      <c r="E46" s="269">
        <f t="shared" si="0"/>
        <v>0</v>
      </c>
    </row>
    <row r="47" spans="1:5" ht="15.6" x14ac:dyDescent="0.3">
      <c r="A47" s="392"/>
      <c r="B47" s="267"/>
      <c r="C47" s="267"/>
      <c r="D47" s="267"/>
      <c r="E47" s="269">
        <f t="shared" si="0"/>
        <v>0</v>
      </c>
    </row>
    <row r="48" spans="1:5" ht="15.6" x14ac:dyDescent="0.3">
      <c r="A48" s="392"/>
      <c r="B48" s="267"/>
      <c r="C48" s="267"/>
      <c r="D48" s="267"/>
      <c r="E48" s="269">
        <f t="shared" si="0"/>
        <v>0</v>
      </c>
    </row>
    <row r="49" spans="1:5" ht="15.6" x14ac:dyDescent="0.3">
      <c r="A49" s="392"/>
      <c r="B49" s="267"/>
      <c r="C49" s="267"/>
      <c r="D49" s="267"/>
      <c r="E49" s="269">
        <f t="shared" si="0"/>
        <v>0</v>
      </c>
    </row>
    <row r="50" spans="1:5" ht="15.6" x14ac:dyDescent="0.3">
      <c r="A50" s="392"/>
      <c r="B50" s="267"/>
      <c r="C50" s="267"/>
      <c r="D50" s="267"/>
      <c r="E50" s="269">
        <f t="shared" si="0"/>
        <v>0</v>
      </c>
    </row>
    <row r="51" spans="1:5" ht="15.6" x14ac:dyDescent="0.3">
      <c r="A51" s="392"/>
      <c r="B51" s="267"/>
      <c r="C51" s="267"/>
      <c r="D51" s="267"/>
      <c r="E51" s="269">
        <f t="shared" si="0"/>
        <v>0</v>
      </c>
    </row>
    <row r="52" spans="1:5" ht="15.6" x14ac:dyDescent="0.3">
      <c r="A52" s="392"/>
      <c r="B52" s="267"/>
      <c r="C52" s="267"/>
      <c r="D52" s="267"/>
      <c r="E52" s="269">
        <f t="shared" si="0"/>
        <v>0</v>
      </c>
    </row>
    <row r="53" spans="1:5" ht="15.6" x14ac:dyDescent="0.3">
      <c r="A53" s="392"/>
      <c r="B53" s="267"/>
      <c r="C53" s="267"/>
      <c r="D53" s="267"/>
      <c r="E53" s="269">
        <f t="shared" si="0"/>
        <v>0</v>
      </c>
    </row>
    <row r="54" spans="1:5" ht="15.6" x14ac:dyDescent="0.3">
      <c r="A54" s="392"/>
      <c r="B54" s="267"/>
      <c r="C54" s="267"/>
      <c r="D54" s="267"/>
      <c r="E54" s="269">
        <f t="shared" si="0"/>
        <v>0</v>
      </c>
    </row>
    <row r="55" spans="1:5" ht="15.6" x14ac:dyDescent="0.3">
      <c r="A55" s="392"/>
      <c r="B55" s="267"/>
      <c r="C55" s="267"/>
      <c r="D55" s="267"/>
      <c r="E55" s="269">
        <f t="shared" si="0"/>
        <v>0</v>
      </c>
    </row>
    <row r="56" spans="1:5" ht="15.6" x14ac:dyDescent="0.3">
      <c r="A56" s="392"/>
      <c r="B56" s="267"/>
      <c r="C56" s="267"/>
      <c r="D56" s="267"/>
      <c r="E56" s="269">
        <f t="shared" si="0"/>
        <v>0</v>
      </c>
    </row>
    <row r="57" spans="1:5" ht="15.6" x14ac:dyDescent="0.3">
      <c r="A57" s="392"/>
      <c r="B57" s="267"/>
      <c r="C57" s="267"/>
      <c r="D57" s="267"/>
      <c r="E57" s="269">
        <f t="shared" si="0"/>
        <v>0</v>
      </c>
    </row>
    <row r="58" spans="1:5" ht="15.6" x14ac:dyDescent="0.3">
      <c r="A58" s="392"/>
      <c r="B58" s="267"/>
      <c r="C58" s="267"/>
      <c r="D58" s="267"/>
      <c r="E58" s="269">
        <f t="shared" si="0"/>
        <v>0</v>
      </c>
    </row>
    <row r="59" spans="1:5" ht="15.6" x14ac:dyDescent="0.3">
      <c r="A59" s="392"/>
      <c r="B59" s="267"/>
      <c r="C59" s="267"/>
      <c r="D59" s="267"/>
      <c r="E59" s="269">
        <f t="shared" si="0"/>
        <v>0</v>
      </c>
    </row>
    <row r="60" spans="1:5" ht="16.2" thickBot="1" x14ac:dyDescent="0.35">
      <c r="A60" s="392" t="s">
        <v>284</v>
      </c>
      <c r="B60" s="399">
        <f>SUM(B10:B59)</f>
        <v>0</v>
      </c>
      <c r="C60" s="399">
        <f>SUM(C10:C59)</f>
        <v>0</v>
      </c>
      <c r="D60" s="399">
        <f>SUM(D10:D59)</f>
        <v>0</v>
      </c>
      <c r="E60" s="399">
        <f>SUM(E10:E59)</f>
        <v>0</v>
      </c>
    </row>
    <row r="61" spans="1:5" ht="16.2" thickTop="1" x14ac:dyDescent="0.3">
      <c r="A61" s="286"/>
      <c r="B61" s="286"/>
      <c r="C61" s="400"/>
      <c r="D61" s="286"/>
      <c r="E61" s="148"/>
    </row>
    <row r="62" spans="1:5" x14ac:dyDescent="0.25">
      <c r="A62" s="15"/>
      <c r="B62" s="15"/>
      <c r="C62" s="15"/>
      <c r="D62" s="20"/>
      <c r="E62" s="20"/>
    </row>
  </sheetData>
  <sheetProtection algorithmName="SHA-512" hashValue="jBbDFORYOsogtR18NwQegVvZlhohVq+zvCl1nL7CC14cGw9A1hQ4rNI9pSlk6Hn2Fj88Z1xBavO40vvABNsmkQ==" saltValue="He6soImGsLGKPP62zr0aDQ==" spinCount="100000" sheet="1" objects="1" scenarios="1"/>
  <mergeCells count="4">
    <mergeCell ref="A5:E5"/>
    <mergeCell ref="A6:E6"/>
    <mergeCell ref="A3:E3"/>
    <mergeCell ref="A4:E4"/>
  </mergeCells>
  <phoneticPr fontId="0" type="noConversion"/>
  <pageMargins left="0.5" right="0.5" top="0" bottom="0" header="0.5" footer="0.5"/>
  <pageSetup paperSize="5" scale="96" orientation="portrait" r:id="rId1"/>
  <headerFooter alignWithMargins="0"/>
  <ignoredErrors>
    <ignoredError sqref="B8:C8 D7"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3:H58"/>
  <sheetViews>
    <sheetView showGridLines="0" workbookViewId="0">
      <selection activeCell="A2" sqref="A2"/>
    </sheetView>
  </sheetViews>
  <sheetFormatPr defaultRowHeight="15" x14ac:dyDescent="0.25"/>
  <sheetData>
    <row r="13" spans="1:8" ht="20.399999999999999" x14ac:dyDescent="0.35">
      <c r="A13" s="1355" t="s">
        <v>657</v>
      </c>
      <c r="B13" s="1355"/>
      <c r="C13" s="1355"/>
      <c r="D13" s="1355"/>
      <c r="E13" s="1355"/>
      <c r="F13" s="1355"/>
      <c r="G13" s="1355"/>
      <c r="H13" s="1355"/>
    </row>
    <row r="14" spans="1:8" x14ac:dyDescent="0.25">
      <c r="A14" s="401"/>
      <c r="B14" s="401"/>
      <c r="C14" s="401"/>
      <c r="D14" s="401"/>
      <c r="E14" s="401"/>
      <c r="F14" s="401"/>
      <c r="G14" s="401"/>
      <c r="H14" s="401"/>
    </row>
    <row r="15" spans="1:8" x14ac:dyDescent="0.25">
      <c r="A15" s="401"/>
      <c r="B15" s="401"/>
      <c r="C15" s="401"/>
      <c r="D15" s="401"/>
      <c r="E15" s="401"/>
      <c r="F15" s="401"/>
      <c r="G15" s="401"/>
      <c r="H15" s="401"/>
    </row>
    <row r="16" spans="1:8" ht="17.399999999999999" x14ac:dyDescent="0.3">
      <c r="A16" s="1324">
        <v>2000</v>
      </c>
      <c r="B16" s="1324"/>
      <c r="C16" s="1324"/>
      <c r="D16" s="1324"/>
      <c r="E16" s="1324"/>
      <c r="F16" s="1324"/>
      <c r="G16" s="1324"/>
      <c r="H16" s="1324"/>
    </row>
    <row r="17" spans="1:8" x14ac:dyDescent="0.25">
      <c r="A17" s="401"/>
      <c r="B17" s="401"/>
      <c r="C17" s="401"/>
      <c r="D17" s="401"/>
      <c r="E17" s="401"/>
      <c r="F17" s="401"/>
      <c r="G17" s="401"/>
      <c r="H17" s="401"/>
    </row>
    <row r="18" spans="1:8" ht="17.399999999999999" x14ac:dyDescent="0.3">
      <c r="A18" s="1324" t="s">
        <v>654</v>
      </c>
      <c r="B18" s="1324"/>
      <c r="C18" s="1324"/>
      <c r="D18" s="1324"/>
      <c r="E18" s="1324"/>
      <c r="F18" s="1324"/>
      <c r="G18" s="1324"/>
      <c r="H18" s="1324"/>
    </row>
    <row r="19" spans="1:8" x14ac:dyDescent="0.25">
      <c r="A19" s="401"/>
      <c r="B19" s="401"/>
      <c r="C19" s="401"/>
      <c r="D19" s="401"/>
      <c r="E19" s="401"/>
      <c r="F19" s="401"/>
      <c r="G19" s="401"/>
      <c r="H19" s="401"/>
    </row>
    <row r="20" spans="1:8" ht="17.399999999999999" x14ac:dyDescent="0.3">
      <c r="A20" s="1324" t="s">
        <v>658</v>
      </c>
      <c r="B20" s="1324"/>
      <c r="C20" s="1324"/>
      <c r="D20" s="1324"/>
      <c r="E20" s="1324"/>
      <c r="F20" s="1324"/>
      <c r="G20" s="1324"/>
      <c r="H20" s="1324"/>
    </row>
    <row r="21" spans="1:8" ht="17.399999999999999" x14ac:dyDescent="0.3">
      <c r="A21" s="1324" t="s">
        <v>656</v>
      </c>
      <c r="B21" s="1324"/>
      <c r="C21" s="1324"/>
      <c r="D21" s="1324"/>
      <c r="E21" s="1324"/>
      <c r="F21" s="1324"/>
      <c r="G21" s="1324"/>
      <c r="H21" s="1324"/>
    </row>
    <row r="22" spans="1:8" x14ac:dyDescent="0.25">
      <c r="A22" s="1281"/>
      <c r="B22" s="1281"/>
      <c r="C22" s="1281"/>
      <c r="D22" s="1281"/>
      <c r="E22" s="1281"/>
      <c r="F22" s="1281"/>
      <c r="G22" s="1281"/>
      <c r="H22" s="1281"/>
    </row>
    <row r="24" spans="1:8" x14ac:dyDescent="0.25">
      <c r="A24" s="1281"/>
      <c r="B24" s="1281"/>
      <c r="C24" s="1281"/>
      <c r="D24" s="1281"/>
      <c r="E24" s="1281"/>
      <c r="F24" s="1281"/>
      <c r="G24" s="1281"/>
      <c r="H24" s="1281"/>
    </row>
    <row r="58" spans="1:8" x14ac:dyDescent="0.25">
      <c r="A58" s="1356"/>
      <c r="B58" s="1281"/>
      <c r="C58" s="1281"/>
      <c r="D58" s="1281"/>
      <c r="E58" s="1281"/>
      <c r="F58" s="1281"/>
      <c r="G58" s="1281"/>
      <c r="H58" s="1281"/>
    </row>
  </sheetData>
  <sheetProtection algorithmName="SHA-512" hashValue="mbM7vA0wIA0q7KFChHTsHvT6KHBQp9KRcgJ9Se+TfCPr2x5u7o0uZUsqTDCP19y+dqWblanKboFRuwhsdWOQtg==" saltValue="p/LJnzApHQ7RFv+Z+Z6RfA==" spinCount="100000" sheet="1" objects="1" scenarios="1"/>
  <mergeCells count="8">
    <mergeCell ref="A13:H13"/>
    <mergeCell ref="A21:H21"/>
    <mergeCell ref="A58:H58"/>
    <mergeCell ref="A16:H16"/>
    <mergeCell ref="A18:H18"/>
    <mergeCell ref="A20:H20"/>
    <mergeCell ref="A22:H22"/>
    <mergeCell ref="A24:H24"/>
  </mergeCells>
  <pageMargins left="0.7" right="0.7" top="0.75" bottom="0.75" header="0.3" footer="0.3"/>
  <pageSetup paperSize="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pageSetUpPr fitToPage="1"/>
  </sheetPr>
  <dimension ref="A1:G68"/>
  <sheetViews>
    <sheetView showGridLines="0" zoomScaleNormal="100" workbookViewId="0">
      <pane xSplit="1" ySplit="11" topLeftCell="B12" activePane="bottomRight" state="frozen"/>
      <selection pane="topRight" activeCell="B1" sqref="B1"/>
      <selection pane="bottomLeft" activeCell="A12" sqref="A12"/>
      <selection pane="bottomRight"/>
    </sheetView>
  </sheetViews>
  <sheetFormatPr defaultColWidth="6.81640625" defaultRowHeight="15" x14ac:dyDescent="0.25"/>
  <cols>
    <col min="1" max="1" width="8.1796875" customWidth="1"/>
    <col min="2" max="2" width="20.08984375" customWidth="1"/>
    <col min="3" max="3" width="6.6328125" customWidth="1"/>
    <col min="4" max="4" width="11.90625" customWidth="1"/>
    <col min="5" max="5" width="10.6328125" customWidth="1"/>
    <col min="6" max="6" width="9.36328125" customWidth="1"/>
    <col min="7" max="7" width="13.81640625" style="59" customWidth="1"/>
  </cols>
  <sheetData>
    <row r="1" spans="1:7" ht="15.6" x14ac:dyDescent="0.3">
      <c r="A1" s="79"/>
      <c r="B1" s="79"/>
      <c r="C1" s="79"/>
      <c r="D1" s="79"/>
      <c r="E1" s="79"/>
      <c r="F1" s="79"/>
      <c r="G1" s="404"/>
    </row>
    <row r="2" spans="1:7" ht="15.6" x14ac:dyDescent="0.3">
      <c r="A2" s="79"/>
      <c r="B2" s="79"/>
      <c r="C2" s="79"/>
      <c r="D2" s="79"/>
      <c r="E2" s="79"/>
      <c r="F2" s="79"/>
      <c r="G2" s="404"/>
    </row>
    <row r="3" spans="1:7" ht="18" customHeight="1" x14ac:dyDescent="0.3">
      <c r="A3" s="1357" t="str">
        <f>Coverpage!A51</f>
        <v>ENTITY NAME</v>
      </c>
      <c r="B3" s="1357"/>
      <c r="C3" s="1357"/>
      <c r="D3" s="1357"/>
      <c r="E3" s="1357"/>
      <c r="F3" s="1357"/>
      <c r="G3" s="1357"/>
    </row>
    <row r="4" spans="1:7" ht="15.6" x14ac:dyDescent="0.3">
      <c r="A4" s="1357" t="s">
        <v>291</v>
      </c>
      <c r="B4" s="1357"/>
      <c r="C4" s="1357"/>
      <c r="D4" s="1357"/>
      <c r="E4" s="1357"/>
      <c r="F4" s="1357"/>
      <c r="G4" s="1357"/>
    </row>
    <row r="5" spans="1:7" ht="15.6" x14ac:dyDescent="0.3">
      <c r="A5" s="1357" t="str">
        <f>Coverpage!A47</f>
        <v>Fiscal Year ending June 30, 2027</v>
      </c>
      <c r="B5" s="1357"/>
      <c r="C5" s="1357"/>
      <c r="D5" s="1357"/>
      <c r="E5" s="1357"/>
      <c r="F5" s="1357"/>
      <c r="G5" s="1357"/>
    </row>
    <row r="6" spans="1:7" ht="15.6" x14ac:dyDescent="0.3">
      <c r="A6" s="1357" t="s">
        <v>292</v>
      </c>
      <c r="B6" s="1357"/>
      <c r="C6" s="1357"/>
      <c r="D6" s="1357"/>
      <c r="E6" s="1357"/>
      <c r="F6" s="1357"/>
      <c r="G6" s="1357"/>
    </row>
    <row r="7" spans="1:7" ht="15.6" x14ac:dyDescent="0.3">
      <c r="A7" s="151"/>
      <c r="B7" s="151"/>
      <c r="C7" s="151"/>
      <c r="D7" s="151"/>
      <c r="E7" s="151"/>
      <c r="F7" s="151"/>
      <c r="G7" s="405"/>
    </row>
    <row r="8" spans="1:7" ht="15.6" x14ac:dyDescent="0.3">
      <c r="A8" s="406" t="s">
        <v>293</v>
      </c>
      <c r="B8" s="337"/>
      <c r="C8" s="337"/>
      <c r="D8" s="151"/>
      <c r="E8" s="151"/>
      <c r="F8" s="151"/>
      <c r="G8" s="405"/>
    </row>
    <row r="9" spans="1:7" ht="13.95" customHeight="1" thickBot="1" x14ac:dyDescent="0.35">
      <c r="A9" s="407"/>
      <c r="B9" s="407"/>
      <c r="C9" s="407"/>
      <c r="D9" s="383"/>
      <c r="E9" s="383"/>
      <c r="F9" s="383"/>
      <c r="G9" s="408"/>
    </row>
    <row r="10" spans="1:7" ht="15.6" x14ac:dyDescent="0.3">
      <c r="A10" s="409" t="s">
        <v>0</v>
      </c>
      <c r="B10" s="312"/>
      <c r="C10" s="312"/>
      <c r="D10" s="312"/>
      <c r="E10" s="312"/>
      <c r="F10" s="301" t="s">
        <v>294</v>
      </c>
      <c r="G10" s="410"/>
    </row>
    <row r="11" spans="1:7" ht="15.6" x14ac:dyDescent="0.3">
      <c r="A11" s="411" t="s">
        <v>138</v>
      </c>
      <c r="B11" s="315" t="s">
        <v>295</v>
      </c>
      <c r="C11" s="315" t="s">
        <v>296</v>
      </c>
      <c r="D11" s="315" t="s">
        <v>297</v>
      </c>
      <c r="E11" s="315" t="s">
        <v>298</v>
      </c>
      <c r="F11" s="315" t="s">
        <v>299</v>
      </c>
      <c r="G11" s="412" t="s">
        <v>300</v>
      </c>
    </row>
    <row r="12" spans="1:7" ht="15.6" x14ac:dyDescent="0.3">
      <c r="A12" s="413"/>
      <c r="B12" s="277"/>
      <c r="C12" s="398"/>
      <c r="D12" s="414"/>
      <c r="E12" s="414"/>
      <c r="F12" s="415"/>
      <c r="G12" s="416">
        <f t="shared" ref="G12:G62" si="0">SUM(D12:F12)</f>
        <v>0</v>
      </c>
    </row>
    <row r="13" spans="1:7" ht="15.6" x14ac:dyDescent="0.3">
      <c r="A13" s="388"/>
      <c r="B13" s="259"/>
      <c r="C13" s="392"/>
      <c r="D13" s="417"/>
      <c r="E13" s="417"/>
      <c r="F13" s="418"/>
      <c r="G13" s="416">
        <f t="shared" si="0"/>
        <v>0</v>
      </c>
    </row>
    <row r="14" spans="1:7" ht="15.6" x14ac:dyDescent="0.3">
      <c r="A14" s="388"/>
      <c r="B14" s="259"/>
      <c r="C14" s="392"/>
      <c r="D14" s="417"/>
      <c r="E14" s="417"/>
      <c r="F14" s="418"/>
      <c r="G14" s="416">
        <f t="shared" si="0"/>
        <v>0</v>
      </c>
    </row>
    <row r="15" spans="1:7" ht="15.6" x14ac:dyDescent="0.3">
      <c r="A15" s="388"/>
      <c r="B15" s="259"/>
      <c r="C15" s="392"/>
      <c r="D15" s="417"/>
      <c r="E15" s="417"/>
      <c r="F15" s="418"/>
      <c r="G15" s="416">
        <f t="shared" si="0"/>
        <v>0</v>
      </c>
    </row>
    <row r="16" spans="1:7" ht="15.6" x14ac:dyDescent="0.3">
      <c r="A16" s="388"/>
      <c r="B16" s="259"/>
      <c r="C16" s="392"/>
      <c r="D16" s="417"/>
      <c r="E16" s="417"/>
      <c r="F16" s="418"/>
      <c r="G16" s="416">
        <f t="shared" si="0"/>
        <v>0</v>
      </c>
    </row>
    <row r="17" spans="1:7" ht="15.6" x14ac:dyDescent="0.3">
      <c r="A17" s="388"/>
      <c r="B17" s="259"/>
      <c r="C17" s="392"/>
      <c r="D17" s="417"/>
      <c r="E17" s="417"/>
      <c r="F17" s="418"/>
      <c r="G17" s="416">
        <f t="shared" si="0"/>
        <v>0</v>
      </c>
    </row>
    <row r="18" spans="1:7" ht="15.6" x14ac:dyDescent="0.3">
      <c r="A18" s="388"/>
      <c r="B18" s="259"/>
      <c r="C18" s="392"/>
      <c r="D18" s="417"/>
      <c r="E18" s="417"/>
      <c r="F18" s="418"/>
      <c r="G18" s="416">
        <f t="shared" si="0"/>
        <v>0</v>
      </c>
    </row>
    <row r="19" spans="1:7" ht="15.6" x14ac:dyDescent="0.3">
      <c r="A19" s="388"/>
      <c r="B19" s="259"/>
      <c r="C19" s="392"/>
      <c r="D19" s="417"/>
      <c r="E19" s="417"/>
      <c r="F19" s="418"/>
      <c r="G19" s="416">
        <f t="shared" si="0"/>
        <v>0</v>
      </c>
    </row>
    <row r="20" spans="1:7" ht="15.6" x14ac:dyDescent="0.3">
      <c r="A20" s="388"/>
      <c r="B20" s="259"/>
      <c r="C20" s="392"/>
      <c r="D20" s="417"/>
      <c r="E20" s="417"/>
      <c r="F20" s="418"/>
      <c r="G20" s="416">
        <f t="shared" si="0"/>
        <v>0</v>
      </c>
    </row>
    <row r="21" spans="1:7" ht="15.6" x14ac:dyDescent="0.3">
      <c r="A21" s="388"/>
      <c r="B21" s="259"/>
      <c r="C21" s="392"/>
      <c r="D21" s="417"/>
      <c r="E21" s="417"/>
      <c r="F21" s="418"/>
      <c r="G21" s="416">
        <f t="shared" si="0"/>
        <v>0</v>
      </c>
    </row>
    <row r="22" spans="1:7" ht="15.6" x14ac:dyDescent="0.3">
      <c r="A22" s="388"/>
      <c r="B22" s="259"/>
      <c r="C22" s="392"/>
      <c r="D22" s="417"/>
      <c r="E22" s="417"/>
      <c r="F22" s="418"/>
      <c r="G22" s="416">
        <f t="shared" si="0"/>
        <v>0</v>
      </c>
    </row>
    <row r="23" spans="1:7" ht="15.6" x14ac:dyDescent="0.3">
      <c r="A23" s="390"/>
      <c r="B23" s="259"/>
      <c r="C23" s="259"/>
      <c r="D23" s="419"/>
      <c r="E23" s="419"/>
      <c r="F23" s="420" t="s">
        <v>290</v>
      </c>
      <c r="G23" s="416">
        <f t="shared" si="0"/>
        <v>0</v>
      </c>
    </row>
    <row r="24" spans="1:7" ht="15.6" x14ac:dyDescent="0.3">
      <c r="A24" s="388"/>
      <c r="B24" s="259"/>
      <c r="C24" s="392"/>
      <c r="D24" s="417"/>
      <c r="E24" s="417"/>
      <c r="F24" s="418"/>
      <c r="G24" s="416">
        <f t="shared" si="0"/>
        <v>0</v>
      </c>
    </row>
    <row r="25" spans="1:7" ht="15.6" x14ac:dyDescent="0.3">
      <c r="A25" s="388"/>
      <c r="B25" s="259"/>
      <c r="C25" s="392"/>
      <c r="D25" s="417"/>
      <c r="E25" s="417"/>
      <c r="F25" s="418"/>
      <c r="G25" s="416">
        <f t="shared" si="0"/>
        <v>0</v>
      </c>
    </row>
    <row r="26" spans="1:7" ht="15.6" x14ac:dyDescent="0.3">
      <c r="A26" s="388"/>
      <c r="B26" s="259"/>
      <c r="C26" s="392"/>
      <c r="D26" s="417"/>
      <c r="E26" s="417"/>
      <c r="F26" s="418"/>
      <c r="G26" s="416">
        <f t="shared" si="0"/>
        <v>0</v>
      </c>
    </row>
    <row r="27" spans="1:7" ht="15.6" x14ac:dyDescent="0.3">
      <c r="A27" s="388"/>
      <c r="B27" s="259"/>
      <c r="C27" s="392"/>
      <c r="D27" s="417"/>
      <c r="E27" s="417"/>
      <c r="F27" s="418"/>
      <c r="G27" s="416">
        <f t="shared" si="0"/>
        <v>0</v>
      </c>
    </row>
    <row r="28" spans="1:7" ht="15.6" x14ac:dyDescent="0.3">
      <c r="A28" s="388"/>
      <c r="B28" s="259"/>
      <c r="C28" s="392"/>
      <c r="D28" s="417"/>
      <c r="E28" s="417"/>
      <c r="F28" s="418"/>
      <c r="G28" s="416">
        <f t="shared" si="0"/>
        <v>0</v>
      </c>
    </row>
    <row r="29" spans="1:7" ht="15.6" x14ac:dyDescent="0.3">
      <c r="A29" s="388"/>
      <c r="B29" s="259"/>
      <c r="C29" s="392"/>
      <c r="D29" s="417"/>
      <c r="E29" s="417"/>
      <c r="F29" s="418"/>
      <c r="G29" s="416">
        <f t="shared" si="0"/>
        <v>0</v>
      </c>
    </row>
    <row r="30" spans="1:7" ht="15.6" x14ac:dyDescent="0.3">
      <c r="A30" s="388"/>
      <c r="B30" s="259"/>
      <c r="C30" s="392"/>
      <c r="D30" s="417"/>
      <c r="E30" s="417"/>
      <c r="F30" s="418"/>
      <c r="G30" s="416">
        <f t="shared" si="0"/>
        <v>0</v>
      </c>
    </row>
    <row r="31" spans="1:7" ht="15.6" x14ac:dyDescent="0.3">
      <c r="A31" s="388"/>
      <c r="B31" s="259"/>
      <c r="C31" s="392"/>
      <c r="D31" s="417"/>
      <c r="E31" s="417"/>
      <c r="F31" s="418"/>
      <c r="G31" s="416">
        <f t="shared" si="0"/>
        <v>0</v>
      </c>
    </row>
    <row r="32" spans="1:7" ht="15.6" x14ac:dyDescent="0.3">
      <c r="A32" s="388"/>
      <c r="B32" s="259"/>
      <c r="C32" s="392"/>
      <c r="D32" s="417"/>
      <c r="E32" s="417"/>
      <c r="F32" s="418"/>
      <c r="G32" s="416">
        <f t="shared" si="0"/>
        <v>0</v>
      </c>
    </row>
    <row r="33" spans="1:7" ht="15.6" x14ac:dyDescent="0.3">
      <c r="A33" s="388"/>
      <c r="B33" s="259"/>
      <c r="C33" s="392"/>
      <c r="D33" s="417"/>
      <c r="E33" s="417"/>
      <c r="F33" s="418"/>
      <c r="G33" s="416">
        <f t="shared" si="0"/>
        <v>0</v>
      </c>
    </row>
    <row r="34" spans="1:7" ht="15.6" x14ac:dyDescent="0.3">
      <c r="A34" s="388"/>
      <c r="B34" s="259"/>
      <c r="C34" s="392"/>
      <c r="D34" s="417"/>
      <c r="E34" s="417"/>
      <c r="F34" s="418"/>
      <c r="G34" s="416">
        <f t="shared" si="0"/>
        <v>0</v>
      </c>
    </row>
    <row r="35" spans="1:7" ht="15.6" x14ac:dyDescent="0.3">
      <c r="A35" s="388"/>
      <c r="B35" s="259"/>
      <c r="C35" s="392"/>
      <c r="D35" s="417"/>
      <c r="E35" s="417"/>
      <c r="F35" s="418"/>
      <c r="G35" s="416">
        <f t="shared" si="0"/>
        <v>0</v>
      </c>
    </row>
    <row r="36" spans="1:7" ht="15.6" x14ac:dyDescent="0.3">
      <c r="A36" s="388"/>
      <c r="B36" s="259"/>
      <c r="C36" s="392"/>
      <c r="D36" s="417"/>
      <c r="E36" s="417"/>
      <c r="F36" s="418"/>
      <c r="G36" s="416">
        <f t="shared" si="0"/>
        <v>0</v>
      </c>
    </row>
    <row r="37" spans="1:7" ht="15.6" x14ac:dyDescent="0.3">
      <c r="A37" s="388"/>
      <c r="B37" s="259"/>
      <c r="C37" s="392"/>
      <c r="D37" s="417"/>
      <c r="E37" s="417"/>
      <c r="F37" s="418"/>
      <c r="G37" s="416">
        <f t="shared" si="0"/>
        <v>0</v>
      </c>
    </row>
    <row r="38" spans="1:7" ht="15.6" x14ac:dyDescent="0.3">
      <c r="A38" s="388"/>
      <c r="B38" s="259"/>
      <c r="C38" s="392"/>
      <c r="D38" s="417"/>
      <c r="E38" s="417"/>
      <c r="F38" s="418"/>
      <c r="G38" s="416">
        <f t="shared" si="0"/>
        <v>0</v>
      </c>
    </row>
    <row r="39" spans="1:7" ht="15.6" x14ac:dyDescent="0.3">
      <c r="A39" s="388"/>
      <c r="B39" s="259"/>
      <c r="C39" s="392"/>
      <c r="D39" s="417"/>
      <c r="E39" s="417"/>
      <c r="F39" s="418"/>
      <c r="G39" s="416">
        <f t="shared" si="0"/>
        <v>0</v>
      </c>
    </row>
    <row r="40" spans="1:7" ht="15.6" x14ac:dyDescent="0.3">
      <c r="A40" s="388"/>
      <c r="B40" s="259"/>
      <c r="C40" s="392"/>
      <c r="D40" s="417"/>
      <c r="E40" s="417"/>
      <c r="F40" s="418"/>
      <c r="G40" s="416">
        <f t="shared" si="0"/>
        <v>0</v>
      </c>
    </row>
    <row r="41" spans="1:7" ht="15.6" x14ac:dyDescent="0.3">
      <c r="A41" s="388"/>
      <c r="B41" s="259"/>
      <c r="C41" s="392"/>
      <c r="D41" s="417"/>
      <c r="E41" s="417"/>
      <c r="F41" s="418"/>
      <c r="G41" s="416">
        <f t="shared" si="0"/>
        <v>0</v>
      </c>
    </row>
    <row r="42" spans="1:7" ht="15.6" x14ac:dyDescent="0.3">
      <c r="A42" s="388"/>
      <c r="B42" s="259"/>
      <c r="C42" s="392"/>
      <c r="D42" s="417"/>
      <c r="E42" s="417"/>
      <c r="F42" s="418"/>
      <c r="G42" s="416">
        <f t="shared" si="0"/>
        <v>0</v>
      </c>
    </row>
    <row r="43" spans="1:7" ht="15.6" x14ac:dyDescent="0.3">
      <c r="A43" s="388"/>
      <c r="B43" s="259"/>
      <c r="C43" s="392"/>
      <c r="D43" s="417"/>
      <c r="E43" s="417"/>
      <c r="F43" s="418"/>
      <c r="G43" s="416">
        <f t="shared" si="0"/>
        <v>0</v>
      </c>
    </row>
    <row r="44" spans="1:7" ht="15.6" x14ac:dyDescent="0.3">
      <c r="A44" s="388"/>
      <c r="B44" s="259"/>
      <c r="C44" s="392"/>
      <c r="D44" s="417"/>
      <c r="E44" s="417"/>
      <c r="F44" s="418"/>
      <c r="G44" s="416">
        <f t="shared" si="0"/>
        <v>0</v>
      </c>
    </row>
    <row r="45" spans="1:7" ht="15.6" x14ac:dyDescent="0.3">
      <c r="A45" s="388"/>
      <c r="B45" s="259"/>
      <c r="C45" s="392"/>
      <c r="D45" s="417"/>
      <c r="E45" s="417"/>
      <c r="F45" s="418"/>
      <c r="G45" s="416">
        <f t="shared" si="0"/>
        <v>0</v>
      </c>
    </row>
    <row r="46" spans="1:7" ht="15.6" x14ac:dyDescent="0.3">
      <c r="A46" s="388"/>
      <c r="B46" s="259"/>
      <c r="C46" s="392"/>
      <c r="D46" s="417"/>
      <c r="E46" s="417"/>
      <c r="F46" s="418"/>
      <c r="G46" s="416">
        <f t="shared" si="0"/>
        <v>0</v>
      </c>
    </row>
    <row r="47" spans="1:7" ht="15.6" x14ac:dyDescent="0.3">
      <c r="A47" s="388"/>
      <c r="B47" s="259"/>
      <c r="C47" s="392"/>
      <c r="D47" s="417"/>
      <c r="E47" s="417"/>
      <c r="F47" s="418"/>
      <c r="G47" s="416">
        <f t="shared" si="0"/>
        <v>0</v>
      </c>
    </row>
    <row r="48" spans="1:7" ht="15.6" x14ac:dyDescent="0.3">
      <c r="A48" s="388"/>
      <c r="B48" s="259"/>
      <c r="C48" s="392"/>
      <c r="D48" s="417"/>
      <c r="E48" s="417"/>
      <c r="F48" s="418"/>
      <c r="G48" s="416">
        <f t="shared" si="0"/>
        <v>0</v>
      </c>
    </row>
    <row r="49" spans="1:7" ht="15.6" x14ac:dyDescent="0.3">
      <c r="A49" s="388"/>
      <c r="B49" s="259"/>
      <c r="C49" s="392"/>
      <c r="D49" s="417"/>
      <c r="E49" s="417"/>
      <c r="F49" s="418"/>
      <c r="G49" s="416">
        <f t="shared" si="0"/>
        <v>0</v>
      </c>
    </row>
    <row r="50" spans="1:7" ht="15.6" x14ac:dyDescent="0.3">
      <c r="A50" s="388"/>
      <c r="B50" s="259"/>
      <c r="C50" s="392"/>
      <c r="D50" s="417"/>
      <c r="E50" s="417"/>
      <c r="F50" s="418"/>
      <c r="G50" s="416">
        <f t="shared" si="0"/>
        <v>0</v>
      </c>
    </row>
    <row r="51" spans="1:7" ht="15.6" x14ac:dyDescent="0.3">
      <c r="A51" s="388"/>
      <c r="B51" s="259"/>
      <c r="C51" s="392"/>
      <c r="D51" s="417"/>
      <c r="E51" s="417"/>
      <c r="F51" s="418"/>
      <c r="G51" s="416">
        <f t="shared" si="0"/>
        <v>0</v>
      </c>
    </row>
    <row r="52" spans="1:7" ht="15.6" x14ac:dyDescent="0.3">
      <c r="A52" s="388"/>
      <c r="B52" s="259"/>
      <c r="C52" s="392"/>
      <c r="D52" s="417"/>
      <c r="E52" s="417"/>
      <c r="F52" s="418"/>
      <c r="G52" s="416">
        <f t="shared" si="0"/>
        <v>0</v>
      </c>
    </row>
    <row r="53" spans="1:7" ht="15.6" x14ac:dyDescent="0.3">
      <c r="A53" s="388"/>
      <c r="B53" s="259"/>
      <c r="C53" s="392"/>
      <c r="D53" s="417"/>
      <c r="E53" s="417"/>
      <c r="F53" s="418"/>
      <c r="G53" s="416">
        <f t="shared" si="0"/>
        <v>0</v>
      </c>
    </row>
    <row r="54" spans="1:7" ht="12.9" customHeight="1" x14ac:dyDescent="0.3">
      <c r="A54" s="388"/>
      <c r="B54" s="259"/>
      <c r="C54" s="392"/>
      <c r="D54" s="417"/>
      <c r="E54" s="417"/>
      <c r="F54" s="418"/>
      <c r="G54" s="416">
        <f t="shared" si="0"/>
        <v>0</v>
      </c>
    </row>
    <row r="55" spans="1:7" ht="15.6" x14ac:dyDescent="0.3">
      <c r="A55" s="388"/>
      <c r="B55" s="259"/>
      <c r="C55" s="392"/>
      <c r="D55" s="417"/>
      <c r="E55" s="417"/>
      <c r="F55" s="418"/>
      <c r="G55" s="416">
        <f t="shared" si="0"/>
        <v>0</v>
      </c>
    </row>
    <row r="56" spans="1:7" ht="15.6" x14ac:dyDescent="0.3">
      <c r="A56" s="388"/>
      <c r="B56" s="259"/>
      <c r="C56" s="392"/>
      <c r="D56" s="417"/>
      <c r="E56" s="417"/>
      <c r="F56" s="418"/>
      <c r="G56" s="416">
        <f t="shared" si="0"/>
        <v>0</v>
      </c>
    </row>
    <row r="57" spans="1:7" ht="15.6" x14ac:dyDescent="0.3">
      <c r="A57" s="388"/>
      <c r="B57" s="259"/>
      <c r="C57" s="392"/>
      <c r="D57" s="417"/>
      <c r="E57" s="417"/>
      <c r="F57" s="418"/>
      <c r="G57" s="416">
        <f t="shared" si="0"/>
        <v>0</v>
      </c>
    </row>
    <row r="58" spans="1:7" ht="15.6" x14ac:dyDescent="0.3">
      <c r="A58" s="388"/>
      <c r="B58" s="259"/>
      <c r="C58" s="392"/>
      <c r="D58" s="417"/>
      <c r="E58" s="417"/>
      <c r="F58" s="418"/>
      <c r="G58" s="416">
        <f t="shared" si="0"/>
        <v>0</v>
      </c>
    </row>
    <row r="59" spans="1:7" ht="15.6" x14ac:dyDescent="0.3">
      <c r="A59" s="388"/>
      <c r="B59" s="259"/>
      <c r="C59" s="392"/>
      <c r="D59" s="417"/>
      <c r="E59" s="417"/>
      <c r="F59" s="418"/>
      <c r="G59" s="416">
        <f t="shared" si="0"/>
        <v>0</v>
      </c>
    </row>
    <row r="60" spans="1:7" ht="15.6" x14ac:dyDescent="0.3">
      <c r="A60" s="388"/>
      <c r="B60" s="259"/>
      <c r="C60" s="392"/>
      <c r="D60" s="417"/>
      <c r="E60" s="417"/>
      <c r="F60" s="418"/>
      <c r="G60" s="416">
        <f t="shared" si="0"/>
        <v>0</v>
      </c>
    </row>
    <row r="61" spans="1:7" ht="15.6" x14ac:dyDescent="0.3">
      <c r="A61" s="388"/>
      <c r="B61" s="259"/>
      <c r="C61" s="392"/>
      <c r="D61" s="417"/>
      <c r="E61" s="417"/>
      <c r="F61" s="418"/>
      <c r="G61" s="416">
        <f t="shared" si="0"/>
        <v>0</v>
      </c>
    </row>
    <row r="62" spans="1:7" ht="15.6" x14ac:dyDescent="0.3">
      <c r="A62" s="916"/>
      <c r="B62" s="564"/>
      <c r="C62" s="392"/>
      <c r="D62" s="417"/>
      <c r="E62" s="417"/>
      <c r="F62" s="418"/>
      <c r="G62" s="416">
        <f t="shared" si="0"/>
        <v>0</v>
      </c>
    </row>
    <row r="63" spans="1:7" ht="16.2" thickBot="1" x14ac:dyDescent="0.35">
      <c r="A63" s="1358" t="s">
        <v>284</v>
      </c>
      <c r="B63" s="1359"/>
      <c r="C63" s="421">
        <f>SUM(C12:C62)</f>
        <v>0</v>
      </c>
      <c r="D63" s="422">
        <f>SUM(D12:D62)</f>
        <v>0</v>
      </c>
      <c r="E63" s="422">
        <f>SUM(E12:E62)</f>
        <v>0</v>
      </c>
      <c r="F63" s="422">
        <f>SUM(F12:F62)</f>
        <v>0</v>
      </c>
      <c r="G63" s="423">
        <f>SUM(G12:G62)</f>
        <v>0</v>
      </c>
    </row>
    <row r="64" spans="1:7" ht="16.2" thickTop="1" x14ac:dyDescent="0.3">
      <c r="A64" s="301"/>
      <c r="B64" s="286"/>
      <c r="C64" s="286"/>
      <c r="D64" s="285"/>
      <c r="E64" s="285"/>
      <c r="F64" s="151"/>
      <c r="G64" s="394"/>
    </row>
    <row r="65" spans="1:7" ht="15.6" x14ac:dyDescent="0.3">
      <c r="A65" s="285" t="s">
        <v>301</v>
      </c>
      <c r="B65" s="285"/>
      <c r="C65" s="285"/>
      <c r="D65" s="285"/>
      <c r="E65" s="285"/>
      <c r="F65" s="151"/>
      <c r="G65" s="394"/>
    </row>
    <row r="66" spans="1:7" ht="15.6" x14ac:dyDescent="0.3">
      <c r="A66" s="286"/>
      <c r="B66" s="286"/>
      <c r="C66" s="286"/>
      <c r="D66" s="424"/>
      <c r="E66" s="286"/>
      <c r="F66" s="286"/>
      <c r="G66" s="425"/>
    </row>
    <row r="67" spans="1:7" ht="15.6" x14ac:dyDescent="0.3">
      <c r="A67" s="21"/>
      <c r="B67" s="21"/>
      <c r="C67" s="21"/>
      <c r="D67" s="21"/>
      <c r="E67" s="21"/>
      <c r="F67" s="3"/>
      <c r="G67" s="60"/>
    </row>
    <row r="68" spans="1:7" x14ac:dyDescent="0.25">
      <c r="A68" s="15"/>
      <c r="B68" s="15"/>
      <c r="C68" s="15"/>
      <c r="D68" s="15"/>
      <c r="E68" s="15"/>
      <c r="F68" s="20"/>
      <c r="G68" s="61"/>
    </row>
  </sheetData>
  <sheetProtection algorithmName="SHA-512" hashValue="jywp3Gx9OLZNL/sF6AfuVYhOkD0B/229NPK5o9kFqrjQXOg8+cJEqB8kNmlb7mYDe+vBI47hl8mDpfpUYukITQ==" saltValue="iK8QD5V46la6Jb+qA3gTWg==" spinCount="100000" sheet="1" objects="1" scenarios="1"/>
  <mergeCells count="5">
    <mergeCell ref="A5:G5"/>
    <mergeCell ref="A3:G3"/>
    <mergeCell ref="A4:G4"/>
    <mergeCell ref="A6:G6"/>
    <mergeCell ref="A63:B63"/>
  </mergeCells>
  <phoneticPr fontId="0" type="noConversion"/>
  <pageMargins left="0.5" right="0.5" top="0" bottom="0" header="0.5" footer="0.5"/>
  <pageSetup paperSize="5"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70"/>
  <sheetViews>
    <sheetView showGridLines="0" zoomScaleNormal="100" workbookViewId="0">
      <pane xSplit="1" ySplit="8" topLeftCell="B9" activePane="bottomRight" state="frozen"/>
      <selection pane="topRight" activeCell="B1" sqref="B1"/>
      <selection pane="bottomLeft" activeCell="A9" sqref="A9"/>
      <selection pane="bottomRight"/>
    </sheetView>
  </sheetViews>
  <sheetFormatPr defaultColWidth="6.81640625" defaultRowHeight="15" x14ac:dyDescent="0.25"/>
  <cols>
    <col min="1" max="1" width="10.08984375" customWidth="1"/>
    <col min="2" max="2" width="35.6328125" customWidth="1"/>
    <col min="3" max="4" width="17.81640625" customWidth="1"/>
  </cols>
  <sheetData>
    <row r="1" spans="1:4" ht="13.5" customHeight="1" thickBot="1" x14ac:dyDescent="0.35">
      <c r="A1" s="79"/>
      <c r="B1" s="79"/>
      <c r="C1" s="79"/>
      <c r="D1" s="79"/>
    </row>
    <row r="2" spans="1:4" ht="15.6" x14ac:dyDescent="0.3">
      <c r="A2" s="426" t="s">
        <v>302</v>
      </c>
      <c r="B2" s="427"/>
      <c r="C2" s="427"/>
      <c r="D2" s="428"/>
    </row>
    <row r="3" spans="1:4" ht="16.2" thickBot="1" x14ac:dyDescent="0.35">
      <c r="A3" s="429" t="s">
        <v>303</v>
      </c>
      <c r="B3" s="430"/>
      <c r="C3" s="430"/>
      <c r="D3" s="431"/>
    </row>
    <row r="4" spans="1:4" ht="15.6" x14ac:dyDescent="0.3">
      <c r="A4" s="432" t="s">
        <v>119</v>
      </c>
      <c r="B4" s="433"/>
      <c r="C4" s="434"/>
      <c r="D4" s="428"/>
    </row>
    <row r="5" spans="1:4" ht="15.6" x14ac:dyDescent="0.3">
      <c r="A5" s="435" t="s">
        <v>121</v>
      </c>
      <c r="B5" s="244" t="s">
        <v>304</v>
      </c>
      <c r="C5" s="243" t="str">
        <f>Coverpage!A51</f>
        <v>ENTITY NAME</v>
      </c>
      <c r="D5" s="431"/>
    </row>
    <row r="6" spans="1:4" ht="15.6" x14ac:dyDescent="0.3">
      <c r="A6" s="436" t="s">
        <v>124</v>
      </c>
      <c r="B6" s="437">
        <v>2110</v>
      </c>
      <c r="C6" s="438" t="str">
        <f>Coverpage!A47</f>
        <v>Fiscal Year ending June 30, 2027</v>
      </c>
      <c r="D6" s="439"/>
    </row>
    <row r="7" spans="1:4" ht="15.6" x14ac:dyDescent="0.3">
      <c r="A7" s="440" t="s">
        <v>131</v>
      </c>
      <c r="B7" s="441"/>
      <c r="C7" s="442" t="s">
        <v>305</v>
      </c>
      <c r="D7" s="443" t="s">
        <v>137</v>
      </c>
    </row>
    <row r="8" spans="1:4" ht="15.6" x14ac:dyDescent="0.3">
      <c r="A8" s="444" t="s">
        <v>138</v>
      </c>
      <c r="B8" s="398" t="s">
        <v>131</v>
      </c>
      <c r="C8" s="445" t="s">
        <v>141</v>
      </c>
      <c r="D8" s="446" t="s">
        <v>140</v>
      </c>
    </row>
    <row r="9" spans="1:4" ht="15.6" x14ac:dyDescent="0.3">
      <c r="A9" s="447">
        <v>310000</v>
      </c>
      <c r="B9" s="448" t="s">
        <v>306</v>
      </c>
      <c r="C9" s="449"/>
      <c r="D9" s="450"/>
    </row>
    <row r="10" spans="1:4" ht="15.6" x14ac:dyDescent="0.3">
      <c r="A10" s="451">
        <v>312000</v>
      </c>
      <c r="B10" s="452" t="s">
        <v>307</v>
      </c>
      <c r="C10" s="253"/>
      <c r="D10" s="453"/>
    </row>
    <row r="11" spans="1:4" ht="15.6" x14ac:dyDescent="0.3">
      <c r="A11" s="454">
        <v>314200</v>
      </c>
      <c r="B11" s="119" t="s">
        <v>22</v>
      </c>
      <c r="C11" s="455"/>
      <c r="D11" s="456"/>
    </row>
    <row r="12" spans="1:4" ht="15.6" x14ac:dyDescent="0.3">
      <c r="A12" s="457">
        <v>316100</v>
      </c>
      <c r="B12" s="124" t="s">
        <v>23</v>
      </c>
      <c r="C12" s="455"/>
      <c r="D12" s="456"/>
    </row>
    <row r="13" spans="1:4" ht="14.25" customHeight="1" x14ac:dyDescent="0.3">
      <c r="A13" s="388" t="s">
        <v>24</v>
      </c>
      <c r="B13" s="119" t="s">
        <v>308</v>
      </c>
      <c r="C13" s="455">
        <f>SUM(C10:C12)</f>
        <v>0</v>
      </c>
      <c r="D13" s="456">
        <f>SUM(D10:D12)</f>
        <v>0</v>
      </c>
    </row>
    <row r="14" spans="1:4" ht="15.6" x14ac:dyDescent="0.3">
      <c r="A14" s="458" t="s">
        <v>309</v>
      </c>
      <c r="B14" s="459"/>
      <c r="C14" s="455"/>
      <c r="D14" s="456"/>
    </row>
    <row r="15" spans="1:4" ht="15.6" x14ac:dyDescent="0.3">
      <c r="A15" s="447">
        <v>320000</v>
      </c>
      <c r="B15" s="448" t="s">
        <v>310</v>
      </c>
      <c r="C15" s="460"/>
      <c r="D15" s="461"/>
    </row>
    <row r="16" spans="1:4" ht="15.6" x14ac:dyDescent="0.3">
      <c r="A16" s="451"/>
      <c r="B16" s="452"/>
      <c r="C16" s="253"/>
      <c r="D16" s="453"/>
    </row>
    <row r="17" spans="1:4" ht="15.6" x14ac:dyDescent="0.3">
      <c r="A17" s="454"/>
      <c r="B17" s="119"/>
      <c r="C17" s="455"/>
      <c r="D17" s="456"/>
    </row>
    <row r="18" spans="1:4" ht="15.6" x14ac:dyDescent="0.3">
      <c r="A18" s="454"/>
      <c r="B18" s="119"/>
      <c r="C18" s="455"/>
      <c r="D18" s="456"/>
    </row>
    <row r="19" spans="1:4" ht="15.6" x14ac:dyDescent="0.3">
      <c r="A19" s="454"/>
      <c r="B19" s="119"/>
      <c r="C19" s="455"/>
      <c r="D19" s="456"/>
    </row>
    <row r="20" spans="1:4" ht="15.6" x14ac:dyDescent="0.3">
      <c r="A20" s="454"/>
      <c r="B20" s="119"/>
      <c r="C20" s="455"/>
      <c r="D20" s="456"/>
    </row>
    <row r="21" spans="1:4" ht="10.5" customHeight="1" x14ac:dyDescent="0.3">
      <c r="A21" s="388"/>
      <c r="B21" s="119"/>
      <c r="C21" s="455"/>
      <c r="D21" s="456"/>
    </row>
    <row r="22" spans="1:4" ht="12" customHeight="1" x14ac:dyDescent="0.3">
      <c r="A22" s="388"/>
      <c r="B22" s="119"/>
      <c r="C22" s="455"/>
      <c r="D22" s="456"/>
    </row>
    <row r="23" spans="1:4" ht="14.25" customHeight="1" x14ac:dyDescent="0.3">
      <c r="A23" s="390" t="s">
        <v>24</v>
      </c>
      <c r="B23" s="119" t="s">
        <v>311</v>
      </c>
      <c r="C23" s="455">
        <f>SUM(C16:C22)</f>
        <v>0</v>
      </c>
      <c r="D23" s="456">
        <f>SUM(D16:D22)</f>
        <v>0</v>
      </c>
    </row>
    <row r="24" spans="1:4" ht="15.6" x14ac:dyDescent="0.3">
      <c r="A24" s="462">
        <v>330000</v>
      </c>
      <c r="B24" s="130" t="s">
        <v>36</v>
      </c>
      <c r="C24" s="463"/>
      <c r="D24" s="464"/>
    </row>
    <row r="25" spans="1:4" ht="15.6" x14ac:dyDescent="0.3">
      <c r="A25" s="132">
        <v>333000</v>
      </c>
      <c r="B25" s="465" t="s">
        <v>312</v>
      </c>
      <c r="C25" s="261"/>
      <c r="D25" s="278"/>
    </row>
    <row r="26" spans="1:4" ht="15.6" x14ac:dyDescent="0.3">
      <c r="A26" s="454">
        <v>10</v>
      </c>
      <c r="B26" s="119" t="s">
        <v>313</v>
      </c>
      <c r="C26" s="455"/>
      <c r="D26" s="456"/>
    </row>
    <row r="27" spans="1:4" ht="15.6" x14ac:dyDescent="0.3">
      <c r="A27" s="454">
        <v>30</v>
      </c>
      <c r="B27" s="119" t="s">
        <v>314</v>
      </c>
      <c r="C27" s="455"/>
      <c r="D27" s="456"/>
    </row>
    <row r="28" spans="1:4" ht="15.6" x14ac:dyDescent="0.3">
      <c r="A28" s="454">
        <v>40</v>
      </c>
      <c r="B28" s="119" t="s">
        <v>315</v>
      </c>
      <c r="C28" s="455"/>
      <c r="D28" s="456"/>
    </row>
    <row r="29" spans="1:4" ht="15.6" x14ac:dyDescent="0.3">
      <c r="A29" s="454">
        <v>50</v>
      </c>
      <c r="B29" s="119" t="s">
        <v>316</v>
      </c>
      <c r="C29" s="455"/>
      <c r="D29" s="456"/>
    </row>
    <row r="30" spans="1:4" ht="15.6" x14ac:dyDescent="0.3">
      <c r="A30" s="454">
        <v>60</v>
      </c>
      <c r="B30" s="119" t="s">
        <v>317</v>
      </c>
      <c r="C30" s="455"/>
      <c r="D30" s="456"/>
    </row>
    <row r="31" spans="1:4" ht="15.6" x14ac:dyDescent="0.3">
      <c r="A31" s="454"/>
      <c r="B31" s="119"/>
      <c r="C31" s="455"/>
      <c r="D31" s="456"/>
    </row>
    <row r="32" spans="1:4" ht="15.6" x14ac:dyDescent="0.3">
      <c r="A32" s="466">
        <v>334000</v>
      </c>
      <c r="B32" s="130" t="s">
        <v>42</v>
      </c>
      <c r="C32" s="463"/>
      <c r="D32" s="464"/>
    </row>
    <row r="33" spans="1:4" ht="12" customHeight="1" x14ac:dyDescent="0.3">
      <c r="A33" s="413"/>
      <c r="B33" s="135"/>
      <c r="C33" s="261"/>
      <c r="D33" s="278"/>
    </row>
    <row r="34" spans="1:4" ht="13.5" customHeight="1" x14ac:dyDescent="0.3">
      <c r="A34" s="388"/>
      <c r="B34" s="119"/>
      <c r="C34" s="455"/>
      <c r="D34" s="456"/>
    </row>
    <row r="35" spans="1:4" ht="12.75" customHeight="1" x14ac:dyDescent="0.3">
      <c r="A35" s="388"/>
      <c r="B35" s="119"/>
      <c r="C35" s="455"/>
      <c r="D35" s="456"/>
    </row>
    <row r="36" spans="1:4" ht="15.6" x14ac:dyDescent="0.3">
      <c r="A36" s="466">
        <v>335000</v>
      </c>
      <c r="B36" s="130" t="s">
        <v>43</v>
      </c>
      <c r="C36" s="463"/>
      <c r="D36" s="464"/>
    </row>
    <row r="37" spans="1:4" ht="15.6" x14ac:dyDescent="0.3">
      <c r="A37" s="454">
        <v>65</v>
      </c>
      <c r="B37" s="119" t="s">
        <v>46</v>
      </c>
      <c r="C37" s="261"/>
      <c r="D37" s="278"/>
    </row>
    <row r="38" spans="1:4" ht="15.6" x14ac:dyDescent="0.3">
      <c r="A38" s="454">
        <v>210</v>
      </c>
      <c r="B38" s="119" t="s">
        <v>52</v>
      </c>
      <c r="C38" s="455"/>
      <c r="D38" s="456"/>
    </row>
    <row r="39" spans="1:4" ht="15.6" x14ac:dyDescent="0.3">
      <c r="A39" s="454">
        <v>230</v>
      </c>
      <c r="B39" s="119" t="s">
        <v>53</v>
      </c>
      <c r="C39" s="455"/>
      <c r="D39" s="456"/>
    </row>
    <row r="40" spans="1:4" ht="15.6" x14ac:dyDescent="0.3">
      <c r="A40" s="454"/>
      <c r="B40" s="119"/>
      <c r="C40" s="455"/>
      <c r="D40" s="456"/>
    </row>
    <row r="41" spans="1:4" ht="15.6" x14ac:dyDescent="0.3">
      <c r="A41" s="388"/>
      <c r="B41" s="119"/>
      <c r="C41" s="455"/>
      <c r="D41" s="456"/>
    </row>
    <row r="42" spans="1:4" ht="15.6" x14ac:dyDescent="0.3">
      <c r="A42" s="390" t="s">
        <v>24</v>
      </c>
      <c r="B42" s="119" t="s">
        <v>318</v>
      </c>
      <c r="C42" s="455">
        <f>SUM(C25:C41)</f>
        <v>0</v>
      </c>
      <c r="D42" s="456">
        <f>SUM(D25:D41)</f>
        <v>0</v>
      </c>
    </row>
    <row r="43" spans="1:4" ht="11.25" customHeight="1" x14ac:dyDescent="0.3">
      <c r="A43" s="388"/>
      <c r="B43" s="119"/>
      <c r="C43" s="455"/>
      <c r="D43" s="456"/>
    </row>
    <row r="44" spans="1:4" ht="15.6" x14ac:dyDescent="0.3">
      <c r="A44" s="462">
        <v>340000</v>
      </c>
      <c r="B44" s="130" t="s">
        <v>60</v>
      </c>
      <c r="C44" s="463"/>
      <c r="D44" s="464"/>
    </row>
    <row r="45" spans="1:4" ht="15.6" x14ac:dyDescent="0.3">
      <c r="A45" s="132">
        <v>343000</v>
      </c>
      <c r="B45" s="135" t="s">
        <v>319</v>
      </c>
      <c r="C45" s="261"/>
      <c r="D45" s="278"/>
    </row>
    <row r="46" spans="1:4" ht="15.6" x14ac:dyDescent="0.3">
      <c r="A46" s="388"/>
      <c r="B46" s="119"/>
      <c r="C46" s="455"/>
      <c r="D46" s="456"/>
    </row>
    <row r="47" spans="1:4" ht="15.6" x14ac:dyDescent="0.3">
      <c r="A47" s="388"/>
      <c r="B47" s="119"/>
      <c r="C47" s="455"/>
      <c r="D47" s="456"/>
    </row>
    <row r="48" spans="1:4" ht="15.6" x14ac:dyDescent="0.3">
      <c r="A48" s="390" t="s">
        <v>24</v>
      </c>
      <c r="B48" s="119" t="s">
        <v>320</v>
      </c>
      <c r="C48" s="455">
        <f>SUM(C44:C47)</f>
        <v>0</v>
      </c>
      <c r="D48" s="456">
        <f>SUM(D44:D47)</f>
        <v>0</v>
      </c>
    </row>
    <row r="49" spans="1:4" ht="15.6" x14ac:dyDescent="0.3">
      <c r="A49" s="462">
        <v>360000</v>
      </c>
      <c r="B49" s="130" t="s">
        <v>102</v>
      </c>
      <c r="C49" s="463"/>
      <c r="D49" s="464"/>
    </row>
    <row r="50" spans="1:4" ht="15.6" x14ac:dyDescent="0.3">
      <c r="A50" s="132">
        <v>361000</v>
      </c>
      <c r="B50" s="135" t="s">
        <v>103</v>
      </c>
      <c r="C50" s="261"/>
      <c r="D50" s="278"/>
    </row>
    <row r="51" spans="1:4" ht="12.9" customHeight="1" x14ac:dyDescent="0.3">
      <c r="A51" s="454">
        <v>362000</v>
      </c>
      <c r="B51" s="119" t="s">
        <v>101</v>
      </c>
      <c r="C51" s="455"/>
      <c r="D51" s="456"/>
    </row>
    <row r="52" spans="1:4" ht="15.6" x14ac:dyDescent="0.3">
      <c r="A52" s="388"/>
      <c r="B52" s="119"/>
      <c r="C52" s="455"/>
      <c r="D52" s="456"/>
    </row>
    <row r="53" spans="1:4" ht="15.6" x14ac:dyDescent="0.3">
      <c r="A53" s="388" t="s">
        <v>24</v>
      </c>
      <c r="B53" s="119" t="s">
        <v>311</v>
      </c>
      <c r="C53" s="455">
        <f>SUM(C49:C52)</f>
        <v>0</v>
      </c>
      <c r="D53" s="456">
        <f>SUM(D49:D52)</f>
        <v>0</v>
      </c>
    </row>
    <row r="54" spans="1:4" ht="12" customHeight="1" x14ac:dyDescent="0.3">
      <c r="A54" s="388"/>
      <c r="B54" s="119"/>
      <c r="C54" s="455"/>
      <c r="D54" s="456"/>
    </row>
    <row r="55" spans="1:4" ht="15.6" x14ac:dyDescent="0.3">
      <c r="A55" s="462">
        <v>370000</v>
      </c>
      <c r="B55" s="130" t="s">
        <v>321</v>
      </c>
      <c r="C55" s="463"/>
      <c r="D55" s="464"/>
    </row>
    <row r="56" spans="1:4" ht="15.6" x14ac:dyDescent="0.3">
      <c r="A56" s="132">
        <v>371010</v>
      </c>
      <c r="B56" s="135" t="s">
        <v>322</v>
      </c>
      <c r="C56" s="261"/>
      <c r="D56" s="278"/>
    </row>
    <row r="57" spans="1:4" ht="13.5" customHeight="1" x14ac:dyDescent="0.3">
      <c r="A57" s="388"/>
      <c r="B57" s="119"/>
      <c r="C57" s="455"/>
      <c r="D57" s="456"/>
    </row>
    <row r="58" spans="1:4" ht="13.5" customHeight="1" x14ac:dyDescent="0.3">
      <c r="A58" s="390" t="s">
        <v>24</v>
      </c>
      <c r="B58" s="119" t="s">
        <v>323</v>
      </c>
      <c r="C58" s="455">
        <f>SUM(C55:C57)</f>
        <v>0</v>
      </c>
      <c r="D58" s="456">
        <f>SUM(D55:D57)</f>
        <v>0</v>
      </c>
    </row>
    <row r="59" spans="1:4" ht="13.5" customHeight="1" x14ac:dyDescent="0.3">
      <c r="A59" s="388"/>
      <c r="B59" s="119"/>
      <c r="C59" s="455"/>
      <c r="D59" s="456"/>
    </row>
    <row r="60" spans="1:4" ht="13.5" customHeight="1" x14ac:dyDescent="0.3">
      <c r="A60" s="390">
        <v>380000</v>
      </c>
      <c r="B60" s="140" t="s">
        <v>110</v>
      </c>
      <c r="C60" s="455"/>
      <c r="D60" s="456"/>
    </row>
    <row r="61" spans="1:4" ht="13.5" customHeight="1" x14ac:dyDescent="0.3">
      <c r="A61" s="454">
        <v>383000</v>
      </c>
      <c r="B61" s="119" t="s">
        <v>324</v>
      </c>
      <c r="C61" s="455"/>
      <c r="D61" s="456"/>
    </row>
    <row r="62" spans="1:4" ht="13.5" customHeight="1" x14ac:dyDescent="0.3">
      <c r="A62" s="388"/>
      <c r="B62" s="119"/>
      <c r="C62" s="455"/>
      <c r="D62" s="456"/>
    </row>
    <row r="63" spans="1:4" ht="13.5" customHeight="1" x14ac:dyDescent="0.3">
      <c r="A63" s="388"/>
      <c r="B63" s="119"/>
      <c r="C63" s="455"/>
      <c r="D63" s="456"/>
    </row>
    <row r="64" spans="1:4" ht="15.6" x14ac:dyDescent="0.3">
      <c r="A64" s="388"/>
      <c r="B64" s="119"/>
      <c r="C64" s="455"/>
      <c r="D64" s="456"/>
    </row>
    <row r="65" spans="1:4" ht="13.5" customHeight="1" x14ac:dyDescent="0.3">
      <c r="A65" s="462" t="s">
        <v>24</v>
      </c>
      <c r="B65" s="127" t="s">
        <v>323</v>
      </c>
      <c r="C65" s="455">
        <f>SUM(C60:C64)</f>
        <v>0</v>
      </c>
      <c r="D65" s="456">
        <f>SUM(D60:D64)</f>
        <v>0</v>
      </c>
    </row>
    <row r="66" spans="1:4" ht="15.75" customHeight="1" thickBot="1" x14ac:dyDescent="0.35">
      <c r="A66" s="1361" t="s">
        <v>325</v>
      </c>
      <c r="B66" s="1362"/>
      <c r="C66" s="468">
        <f>C13+C23+C42+C48+C53+C58+C65</f>
        <v>0</v>
      </c>
      <c r="D66" s="468">
        <f>D13+D23+D42+D48+D53+D58+D65</f>
        <v>0</v>
      </c>
    </row>
    <row r="67" spans="1:4" ht="15.75" customHeight="1" thickTop="1" x14ac:dyDescent="0.3">
      <c r="A67" s="1360" t="s">
        <v>1393</v>
      </c>
      <c r="B67" s="1360"/>
      <c r="C67" s="1360"/>
      <c r="D67" s="1360"/>
    </row>
    <row r="68" spans="1:4" ht="15.6" x14ac:dyDescent="0.3">
      <c r="A68" s="151"/>
      <c r="B68" s="286"/>
      <c r="C68" s="151"/>
      <c r="D68" s="151"/>
    </row>
    <row r="69" spans="1:4" x14ac:dyDescent="0.25">
      <c r="A69" s="15"/>
      <c r="B69" s="20"/>
      <c r="C69" s="20"/>
      <c r="D69" s="20"/>
    </row>
    <row r="70" spans="1:4" x14ac:dyDescent="0.25">
      <c r="A70" s="15"/>
      <c r="B70" s="20"/>
      <c r="C70" s="20"/>
      <c r="D70" s="20"/>
    </row>
  </sheetData>
  <sheetProtection algorithmName="SHA-512" hashValue="LNBJBAc7C/Q3vkZm2ZAu6EcB2D0GEAKb+EjUfhNeSWD+N6aUxIN/k//ykuXX+VRLvJ2+hSPuO6DxJZYTX2QjxQ==" saltValue="yqt2GHVq+zQF81JOaN0vyA==" spinCount="100000" sheet="1" objects="1" scenarios="1"/>
  <mergeCells count="2">
    <mergeCell ref="A67:D67"/>
    <mergeCell ref="A66:B66"/>
  </mergeCells>
  <phoneticPr fontId="0" type="noConversion"/>
  <pageMargins left="0.5" right="0.5" top="0" bottom="0" header="0.5" footer="0.5"/>
  <pageSetup paperSize="5" scale="9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42"/>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2.54296875" customWidth="1"/>
    <col min="2" max="2" width="9.08984375" customWidth="1"/>
    <col min="3" max="3" width="21.81640625" customWidth="1"/>
    <col min="4" max="6" width="12.1796875" customWidth="1"/>
    <col min="7" max="7" width="12.54296875" customWidth="1"/>
    <col min="8" max="11" width="12.1796875" customWidth="1"/>
    <col min="12" max="13" width="0" hidden="1" customWidth="1"/>
  </cols>
  <sheetData>
    <row r="1" spans="1:11" ht="15.6" x14ac:dyDescent="0.3">
      <c r="A1" s="469"/>
      <c r="B1" s="285"/>
      <c r="C1" s="469"/>
      <c r="D1" s="469"/>
      <c r="E1" s="469"/>
      <c r="F1" s="469"/>
      <c r="G1" s="469"/>
      <c r="H1" s="469"/>
      <c r="I1" s="469"/>
      <c r="J1" s="469"/>
      <c r="K1" s="469"/>
    </row>
    <row r="2" spans="1:11" ht="15.6" x14ac:dyDescent="0.3">
      <c r="A2" s="1363" t="s">
        <v>326</v>
      </c>
      <c r="B2" s="470" t="s">
        <v>119</v>
      </c>
      <c r="C2" s="471"/>
      <c r="D2" s="472" t="s">
        <v>120</v>
      </c>
      <c r="E2" s="473"/>
      <c r="F2" s="474"/>
      <c r="G2" s="475" t="str">
        <f>Coverpage!A51</f>
        <v>ENTITY NAME</v>
      </c>
      <c r="H2" s="893"/>
      <c r="I2" s="893"/>
      <c r="J2" s="895"/>
      <c r="K2" s="476"/>
    </row>
    <row r="3" spans="1:11" ht="15.6" x14ac:dyDescent="0.3">
      <c r="A3" s="1364"/>
      <c r="B3" s="243" t="s">
        <v>121</v>
      </c>
      <c r="C3" s="244" t="s">
        <v>304</v>
      </c>
      <c r="D3" s="477" t="s">
        <v>123</v>
      </c>
      <c r="E3" s="430"/>
      <c r="F3" s="478"/>
      <c r="G3" s="479" t="str">
        <f>Coverpage!A47</f>
        <v>Fiscal Year ending June 30, 2027</v>
      </c>
      <c r="H3" s="894"/>
      <c r="I3" s="894"/>
      <c r="J3" s="894"/>
      <c r="K3" s="431"/>
    </row>
    <row r="4" spans="1:11" ht="15.6" x14ac:dyDescent="0.3">
      <c r="A4" s="1364"/>
      <c r="B4" s="480" t="s">
        <v>124</v>
      </c>
      <c r="C4" s="252">
        <v>2110</v>
      </c>
      <c r="D4" s="481" t="s">
        <v>126</v>
      </c>
      <c r="E4" s="482"/>
      <c r="F4" s="483"/>
      <c r="G4" s="484"/>
      <c r="H4" s="485"/>
      <c r="I4" s="485"/>
      <c r="J4" s="482"/>
      <c r="K4" s="486"/>
    </row>
    <row r="5" spans="1:11" ht="15.6" x14ac:dyDescent="0.3">
      <c r="A5" s="1364"/>
      <c r="B5" s="487"/>
      <c r="C5" s="471"/>
      <c r="D5" s="488" t="s">
        <v>127</v>
      </c>
      <c r="E5" s="489" t="s">
        <v>127</v>
      </c>
      <c r="F5" s="490" t="s">
        <v>127</v>
      </c>
      <c r="G5" s="491"/>
      <c r="H5" s="492" t="s">
        <v>128</v>
      </c>
      <c r="I5" s="493" t="s">
        <v>129</v>
      </c>
      <c r="J5" s="492" t="s">
        <v>130</v>
      </c>
      <c r="K5" s="494"/>
    </row>
    <row r="6" spans="1:11" ht="15.6" x14ac:dyDescent="0.3">
      <c r="A6" s="1364"/>
      <c r="B6" s="495" t="s">
        <v>131</v>
      </c>
      <c r="C6" s="496"/>
      <c r="D6" s="245" t="s">
        <v>132</v>
      </c>
      <c r="E6" s="492" t="s">
        <v>132</v>
      </c>
      <c r="F6" s="497" t="s">
        <v>132</v>
      </c>
      <c r="G6" s="491" t="s">
        <v>133</v>
      </c>
      <c r="H6" s="492" t="s">
        <v>134</v>
      </c>
      <c r="I6" s="493" t="s">
        <v>135</v>
      </c>
      <c r="J6" s="492" t="s">
        <v>136</v>
      </c>
      <c r="K6" s="494" t="s">
        <v>137</v>
      </c>
    </row>
    <row r="7" spans="1:11" ht="15.6" x14ac:dyDescent="0.3">
      <c r="A7" s="1364"/>
      <c r="B7" s="498" t="s">
        <v>138</v>
      </c>
      <c r="C7" s="499" t="s">
        <v>131</v>
      </c>
      <c r="D7" s="500" t="s">
        <v>139</v>
      </c>
      <c r="E7" s="499" t="s">
        <v>140</v>
      </c>
      <c r="F7" s="501" t="s">
        <v>141</v>
      </c>
      <c r="G7" s="502" t="s">
        <v>139</v>
      </c>
      <c r="H7" s="499" t="s">
        <v>142</v>
      </c>
      <c r="I7" s="503" t="s">
        <v>143</v>
      </c>
      <c r="J7" s="499" t="s">
        <v>144</v>
      </c>
      <c r="K7" s="439" t="s">
        <v>140</v>
      </c>
    </row>
    <row r="8" spans="1:11" ht="15.6" x14ac:dyDescent="0.3">
      <c r="A8" s="1364"/>
      <c r="B8" s="243">
        <v>410000</v>
      </c>
      <c r="C8" s="244" t="s">
        <v>145</v>
      </c>
      <c r="D8" s="504"/>
      <c r="E8" s="246"/>
      <c r="F8" s="247"/>
      <c r="G8" s="505"/>
      <c r="H8" s="246"/>
      <c r="I8" s="247"/>
      <c r="J8" s="246"/>
      <c r="K8" s="250"/>
    </row>
    <row r="9" spans="1:11" ht="15.6" x14ac:dyDescent="0.3">
      <c r="A9" s="1364"/>
      <c r="B9" s="251">
        <v>410100</v>
      </c>
      <c r="C9" s="252" t="s">
        <v>146</v>
      </c>
      <c r="D9" s="506"/>
      <c r="E9" s="253"/>
      <c r="F9" s="254"/>
      <c r="G9" s="507"/>
      <c r="H9" s="253"/>
      <c r="I9" s="254"/>
      <c r="J9" s="253"/>
      <c r="K9" s="257">
        <f t="shared" ref="K9:K14" si="0">SUM(H9:J9)</f>
        <v>0</v>
      </c>
    </row>
    <row r="10" spans="1:11" ht="15.6" x14ac:dyDescent="0.3">
      <c r="A10" s="1364"/>
      <c r="B10" s="258">
        <v>410200</v>
      </c>
      <c r="C10" s="259" t="s">
        <v>147</v>
      </c>
      <c r="D10" s="275"/>
      <c r="E10" s="261"/>
      <c r="F10" s="262"/>
      <c r="G10" s="508"/>
      <c r="H10" s="261"/>
      <c r="I10" s="262"/>
      <c r="J10" s="261"/>
      <c r="K10" s="266">
        <f t="shared" si="0"/>
        <v>0</v>
      </c>
    </row>
    <row r="11" spans="1:11" ht="15.6" x14ac:dyDescent="0.3">
      <c r="A11" s="1364"/>
      <c r="B11" s="258"/>
      <c r="C11" s="259" t="s">
        <v>327</v>
      </c>
      <c r="D11" s="275"/>
      <c r="E11" s="261"/>
      <c r="F11" s="262"/>
      <c r="G11" s="508"/>
      <c r="H11" s="261"/>
      <c r="I11" s="262"/>
      <c r="J11" s="261"/>
      <c r="K11" s="266">
        <f t="shared" si="0"/>
        <v>0</v>
      </c>
    </row>
    <row r="12" spans="1:11" ht="15.6" x14ac:dyDescent="0.3">
      <c r="A12" s="1364"/>
      <c r="B12" s="258"/>
      <c r="C12" s="259"/>
      <c r="D12" s="275"/>
      <c r="E12" s="261"/>
      <c r="F12" s="262"/>
      <c r="G12" s="508"/>
      <c r="H12" s="261"/>
      <c r="I12" s="262"/>
      <c r="J12" s="261"/>
      <c r="K12" s="266">
        <f t="shared" si="0"/>
        <v>0</v>
      </c>
    </row>
    <row r="13" spans="1:11" ht="15.75" customHeight="1" x14ac:dyDescent="0.3">
      <c r="A13" s="1364"/>
      <c r="B13" s="267"/>
      <c r="C13" s="268"/>
      <c r="D13" s="275"/>
      <c r="E13" s="261"/>
      <c r="F13" s="262"/>
      <c r="G13" s="508"/>
      <c r="H13" s="261"/>
      <c r="I13" s="262"/>
      <c r="J13" s="261"/>
      <c r="K13" s="266">
        <f t="shared" si="0"/>
        <v>0</v>
      </c>
    </row>
    <row r="14" spans="1:11" ht="15.6" x14ac:dyDescent="0.3">
      <c r="A14" s="1364"/>
      <c r="B14" s="509" t="s">
        <v>24</v>
      </c>
      <c r="C14" s="268" t="s">
        <v>328</v>
      </c>
      <c r="D14" s="261">
        <f t="shared" ref="D14:J14" si="1">SUM(D9:D13)</f>
        <v>0</v>
      </c>
      <c r="E14" s="261">
        <f t="shared" si="1"/>
        <v>0</v>
      </c>
      <c r="F14" s="273">
        <f t="shared" si="1"/>
        <v>0</v>
      </c>
      <c r="G14" s="265">
        <f t="shared" si="1"/>
        <v>0</v>
      </c>
      <c r="H14" s="261">
        <f t="shared" si="1"/>
        <v>0</v>
      </c>
      <c r="I14" s="261">
        <f t="shared" si="1"/>
        <v>0</v>
      </c>
      <c r="J14" s="261">
        <f t="shared" si="1"/>
        <v>0</v>
      </c>
      <c r="K14" s="266">
        <f t="shared" si="0"/>
        <v>0</v>
      </c>
    </row>
    <row r="15" spans="1:11" ht="15.6" x14ac:dyDescent="0.3">
      <c r="A15" s="1364"/>
      <c r="B15" s="510">
        <v>430000</v>
      </c>
      <c r="C15" s="511" t="s">
        <v>194</v>
      </c>
      <c r="D15" s="512"/>
      <c r="E15" s="512"/>
      <c r="F15" s="288"/>
      <c r="G15" s="513"/>
      <c r="H15" s="512"/>
      <c r="I15" s="288"/>
      <c r="J15" s="512"/>
      <c r="K15" s="514"/>
    </row>
    <row r="16" spans="1:11" ht="15.6" x14ac:dyDescent="0.3">
      <c r="A16" s="1364"/>
      <c r="B16" s="269">
        <v>430200</v>
      </c>
      <c r="C16" s="272" t="s">
        <v>329</v>
      </c>
      <c r="D16" s="261"/>
      <c r="E16" s="261"/>
      <c r="F16" s="262"/>
      <c r="G16" s="508"/>
      <c r="H16" s="261"/>
      <c r="I16" s="262"/>
      <c r="J16" s="261"/>
      <c r="K16" s="266">
        <f t="shared" ref="K16:K34" si="2">SUM(H16:J16)</f>
        <v>0</v>
      </c>
    </row>
    <row r="17" spans="1:11" ht="15.6" x14ac:dyDescent="0.3">
      <c r="A17" s="1364"/>
      <c r="B17" s="267"/>
      <c r="C17" s="268"/>
      <c r="D17" s="261"/>
      <c r="E17" s="261"/>
      <c r="F17" s="262"/>
      <c r="G17" s="508"/>
      <c r="H17" s="261"/>
      <c r="I17" s="262"/>
      <c r="J17" s="261"/>
      <c r="K17" s="266">
        <f t="shared" si="2"/>
        <v>0</v>
      </c>
    </row>
    <row r="18" spans="1:11" ht="15.6" x14ac:dyDescent="0.3">
      <c r="A18" s="1364"/>
      <c r="B18" s="267"/>
      <c r="C18" s="268"/>
      <c r="D18" s="261"/>
      <c r="E18" s="261"/>
      <c r="F18" s="273"/>
      <c r="G18" s="265"/>
      <c r="H18" s="261"/>
      <c r="I18" s="261"/>
      <c r="J18" s="261"/>
      <c r="K18" s="266">
        <f t="shared" si="2"/>
        <v>0</v>
      </c>
    </row>
    <row r="19" spans="1:11" ht="15.6" x14ac:dyDescent="0.3">
      <c r="A19" s="1364"/>
      <c r="B19" s="267"/>
      <c r="C19" s="268"/>
      <c r="D19" s="261"/>
      <c r="E19" s="261"/>
      <c r="F19" s="262"/>
      <c r="G19" s="508"/>
      <c r="H19" s="261"/>
      <c r="I19" s="262"/>
      <c r="J19" s="261"/>
      <c r="K19" s="266">
        <f t="shared" si="2"/>
        <v>0</v>
      </c>
    </row>
    <row r="20" spans="1:11" ht="15.6" x14ac:dyDescent="0.3">
      <c r="A20" s="1364"/>
      <c r="B20" s="259"/>
      <c r="C20" s="515"/>
      <c r="D20" s="261"/>
      <c r="E20" s="261"/>
      <c r="F20" s="262"/>
      <c r="G20" s="508"/>
      <c r="H20" s="261"/>
      <c r="I20" s="262"/>
      <c r="J20" s="261"/>
      <c r="K20" s="266">
        <f t="shared" si="2"/>
        <v>0</v>
      </c>
    </row>
    <row r="21" spans="1:11" ht="15.6" x14ac:dyDescent="0.3">
      <c r="A21" s="1364"/>
      <c r="B21" s="267"/>
      <c r="C21" s="268"/>
      <c r="D21" s="261"/>
      <c r="E21" s="261"/>
      <c r="F21" s="262"/>
      <c r="G21" s="508"/>
      <c r="H21" s="261"/>
      <c r="I21" s="262"/>
      <c r="J21" s="261"/>
      <c r="K21" s="266">
        <f t="shared" si="2"/>
        <v>0</v>
      </c>
    </row>
    <row r="22" spans="1:11" ht="15.6" x14ac:dyDescent="0.3">
      <c r="A22" s="1364"/>
      <c r="B22" s="267"/>
      <c r="C22" s="268"/>
      <c r="D22" s="261"/>
      <c r="E22" s="261"/>
      <c r="F22" s="262"/>
      <c r="G22" s="508"/>
      <c r="H22" s="261"/>
      <c r="I22" s="262"/>
      <c r="J22" s="261"/>
      <c r="K22" s="266">
        <f t="shared" si="2"/>
        <v>0</v>
      </c>
    </row>
    <row r="23" spans="1:11" ht="18" customHeight="1" x14ac:dyDescent="0.3">
      <c r="A23" s="1364"/>
      <c r="B23" s="267"/>
      <c r="C23" s="268"/>
      <c r="D23" s="261"/>
      <c r="E23" s="261"/>
      <c r="F23" s="262"/>
      <c r="G23" s="508"/>
      <c r="H23" s="261"/>
      <c r="I23" s="262"/>
      <c r="J23" s="261"/>
      <c r="K23" s="266">
        <f t="shared" si="2"/>
        <v>0</v>
      </c>
    </row>
    <row r="24" spans="1:11" ht="15.6" x14ac:dyDescent="0.3">
      <c r="A24" s="1364"/>
      <c r="B24" s="267"/>
      <c r="C24" s="268"/>
      <c r="D24" s="261"/>
      <c r="E24" s="261"/>
      <c r="F24" s="273"/>
      <c r="G24" s="265"/>
      <c r="H24" s="261"/>
      <c r="I24" s="261"/>
      <c r="J24" s="261"/>
      <c r="K24" s="266">
        <f t="shared" si="2"/>
        <v>0</v>
      </c>
    </row>
    <row r="25" spans="1:11" ht="15.6" x14ac:dyDescent="0.3">
      <c r="A25" s="1364"/>
      <c r="B25" s="516" t="s">
        <v>24</v>
      </c>
      <c r="C25" s="272" t="s">
        <v>330</v>
      </c>
      <c r="D25" s="265">
        <f t="shared" ref="D25:J25" si="3">SUM(D15:D24)</f>
        <v>0</v>
      </c>
      <c r="E25" s="265">
        <f t="shared" si="3"/>
        <v>0</v>
      </c>
      <c r="F25" s="517">
        <f t="shared" si="3"/>
        <v>0</v>
      </c>
      <c r="G25" s="265">
        <f t="shared" si="3"/>
        <v>0</v>
      </c>
      <c r="H25" s="265">
        <f t="shared" si="3"/>
        <v>0</v>
      </c>
      <c r="I25" s="265">
        <f t="shared" si="3"/>
        <v>0</v>
      </c>
      <c r="J25" s="265">
        <f t="shared" si="3"/>
        <v>0</v>
      </c>
      <c r="K25" s="266">
        <f>SUM(H25:J25)</f>
        <v>0</v>
      </c>
    </row>
    <row r="26" spans="1:11" ht="15.6" x14ac:dyDescent="0.3">
      <c r="A26" s="1364"/>
      <c r="B26" s="267"/>
      <c r="C26" s="268"/>
      <c r="D26" s="261"/>
      <c r="E26" s="261"/>
      <c r="F26" s="262"/>
      <c r="G26" s="508"/>
      <c r="H26" s="261"/>
      <c r="I26" s="262"/>
      <c r="J26" s="261"/>
      <c r="K26" s="266">
        <f t="shared" si="2"/>
        <v>0</v>
      </c>
    </row>
    <row r="27" spans="1:11" ht="15.6" x14ac:dyDescent="0.3">
      <c r="A27" s="1364"/>
      <c r="B27" s="267"/>
      <c r="C27" s="268"/>
      <c r="D27" s="261"/>
      <c r="E27" s="261"/>
      <c r="F27" s="261"/>
      <c r="G27" s="508"/>
      <c r="H27" s="261"/>
      <c r="I27" s="261"/>
      <c r="J27" s="261"/>
      <c r="K27" s="266">
        <f t="shared" si="2"/>
        <v>0</v>
      </c>
    </row>
    <row r="28" spans="1:11" ht="15.6" x14ac:dyDescent="0.3">
      <c r="A28" s="1364"/>
      <c r="B28" s="510">
        <v>520000</v>
      </c>
      <c r="C28" s="511" t="s">
        <v>247</v>
      </c>
      <c r="D28" s="261"/>
      <c r="E28" s="261"/>
      <c r="F28" s="262"/>
      <c r="G28" s="508"/>
      <c r="H28" s="261"/>
      <c r="I28" s="262"/>
      <c r="J28" s="261"/>
      <c r="K28" s="266">
        <f t="shared" si="2"/>
        <v>0</v>
      </c>
    </row>
    <row r="29" spans="1:11" ht="15.6" x14ac:dyDescent="0.3">
      <c r="A29" s="1364"/>
      <c r="B29" s="267">
        <v>521000</v>
      </c>
      <c r="C29" s="268" t="s">
        <v>331</v>
      </c>
      <c r="D29" s="261"/>
      <c r="E29" s="261"/>
      <c r="F29" s="262"/>
      <c r="G29" s="508"/>
      <c r="H29" s="261"/>
      <c r="I29" s="262"/>
      <c r="J29" s="261"/>
      <c r="K29" s="266">
        <f t="shared" si="2"/>
        <v>0</v>
      </c>
    </row>
    <row r="30" spans="1:11" ht="15.6" x14ac:dyDescent="0.3">
      <c r="A30" s="1364"/>
      <c r="B30" s="277"/>
      <c r="C30" s="518"/>
      <c r="D30" s="261"/>
      <c r="E30" s="261"/>
      <c r="F30" s="262"/>
      <c r="G30" s="508"/>
      <c r="H30" s="261"/>
      <c r="I30" s="262"/>
      <c r="J30" s="261"/>
      <c r="K30" s="266">
        <f t="shared" si="2"/>
        <v>0</v>
      </c>
    </row>
    <row r="31" spans="1:11" ht="15.6" x14ac:dyDescent="0.3">
      <c r="A31" s="1364"/>
      <c r="B31" s="277"/>
      <c r="C31" s="518"/>
      <c r="D31" s="261"/>
      <c r="E31" s="261"/>
      <c r="F31" s="262"/>
      <c r="G31" s="508"/>
      <c r="H31" s="261"/>
      <c r="I31" s="262"/>
      <c r="J31" s="261"/>
      <c r="K31" s="266">
        <f t="shared" si="2"/>
        <v>0</v>
      </c>
    </row>
    <row r="32" spans="1:11" ht="15.6" x14ac:dyDescent="0.3">
      <c r="A32" s="1364"/>
      <c r="B32" s="269"/>
      <c r="C32" s="272"/>
      <c r="D32" s="261"/>
      <c r="E32" s="265"/>
      <c r="F32" s="262"/>
      <c r="G32" s="508"/>
      <c r="H32" s="261"/>
      <c r="I32" s="262"/>
      <c r="J32" s="261"/>
      <c r="K32" s="266">
        <f t="shared" si="2"/>
        <v>0</v>
      </c>
    </row>
    <row r="33" spans="1:11" ht="15.6" x14ac:dyDescent="0.3">
      <c r="A33" s="1364"/>
      <c r="B33" s="269"/>
      <c r="C33" s="272"/>
      <c r="D33" s="261"/>
      <c r="E33" s="261"/>
      <c r="F33" s="273"/>
      <c r="G33" s="265"/>
      <c r="H33" s="261"/>
      <c r="I33" s="261"/>
      <c r="J33" s="261"/>
      <c r="K33" s="266">
        <f t="shared" si="2"/>
        <v>0</v>
      </c>
    </row>
    <row r="34" spans="1:11" ht="15.6" x14ac:dyDescent="0.3">
      <c r="A34" s="1364"/>
      <c r="B34" s="930" t="s">
        <v>24</v>
      </c>
      <c r="C34" s="271" t="s">
        <v>330</v>
      </c>
      <c r="D34" s="265">
        <f t="shared" ref="D34:J34" si="4">SUM(D28:D33)</f>
        <v>0</v>
      </c>
      <c r="E34" s="265">
        <f t="shared" si="4"/>
        <v>0</v>
      </c>
      <c r="F34" s="517">
        <f t="shared" si="4"/>
        <v>0</v>
      </c>
      <c r="G34" s="265">
        <f t="shared" si="4"/>
        <v>0</v>
      </c>
      <c r="H34" s="265">
        <f t="shared" si="4"/>
        <v>0</v>
      </c>
      <c r="I34" s="265">
        <f t="shared" si="4"/>
        <v>0</v>
      </c>
      <c r="J34" s="265">
        <f t="shared" si="4"/>
        <v>0</v>
      </c>
      <c r="K34" s="266">
        <f t="shared" si="2"/>
        <v>0</v>
      </c>
    </row>
    <row r="35" spans="1:11" ht="16.2" thickBot="1" x14ac:dyDescent="0.35">
      <c r="A35" s="1364"/>
      <c r="B35" s="1365" t="s">
        <v>332</v>
      </c>
      <c r="C35" s="1366"/>
      <c r="D35" s="468">
        <f>D14+D25+D34</f>
        <v>0</v>
      </c>
      <c r="E35" s="468">
        <f t="shared" ref="E35:K35" si="5">E14+E25+E34</f>
        <v>0</v>
      </c>
      <c r="F35" s="519">
        <f t="shared" si="5"/>
        <v>0</v>
      </c>
      <c r="G35" s="468">
        <f t="shared" si="5"/>
        <v>0</v>
      </c>
      <c r="H35" s="468">
        <f t="shared" si="5"/>
        <v>0</v>
      </c>
      <c r="I35" s="468">
        <f t="shared" si="5"/>
        <v>0</v>
      </c>
      <c r="J35" s="468">
        <f t="shared" si="5"/>
        <v>0</v>
      </c>
      <c r="K35" s="520">
        <f t="shared" si="5"/>
        <v>0</v>
      </c>
    </row>
    <row r="36" spans="1:11" ht="16.2" thickTop="1" x14ac:dyDescent="0.3">
      <c r="A36" s="1364"/>
      <c r="B36" s="285" t="s">
        <v>1394</v>
      </c>
      <c r="C36" s="284"/>
      <c r="D36" s="286"/>
      <c r="E36" s="287"/>
      <c r="F36" s="287"/>
      <c r="G36" s="286"/>
      <c r="H36" s="287"/>
      <c r="I36" s="287"/>
      <c r="J36" s="287"/>
      <c r="K36" s="288"/>
    </row>
    <row r="37" spans="1:11" x14ac:dyDescent="0.25">
      <c r="A37" s="13"/>
      <c r="B37" s="14"/>
      <c r="C37" s="13"/>
      <c r="D37" s="15"/>
      <c r="E37" s="16"/>
      <c r="F37" s="16"/>
      <c r="G37" s="15"/>
      <c r="H37" s="16"/>
      <c r="I37" s="16"/>
      <c r="J37" s="16"/>
      <c r="K37" s="17"/>
    </row>
    <row r="38" spans="1:11" x14ac:dyDescent="0.25">
      <c r="A38" s="13"/>
      <c r="B38" s="14"/>
      <c r="C38" s="13"/>
      <c r="D38" s="15"/>
      <c r="E38" s="16"/>
      <c r="F38" s="16"/>
      <c r="G38" s="15"/>
      <c r="H38" s="16"/>
      <c r="I38" s="16"/>
      <c r="J38" s="16"/>
      <c r="K38" s="17"/>
    </row>
    <row r="39" spans="1:11" x14ac:dyDescent="0.25">
      <c r="A39" s="13"/>
      <c r="B39" s="14"/>
      <c r="C39" s="13"/>
      <c r="D39" s="15"/>
      <c r="E39" s="16"/>
      <c r="F39" s="16"/>
      <c r="G39" s="15"/>
      <c r="H39" s="16"/>
      <c r="I39" s="16"/>
      <c r="J39" s="16"/>
      <c r="K39" s="17"/>
    </row>
    <row r="40" spans="1:11" x14ac:dyDescent="0.25">
      <c r="A40" s="13"/>
      <c r="B40" s="14"/>
      <c r="C40" s="13"/>
      <c r="D40" s="15"/>
      <c r="E40" s="16"/>
      <c r="F40" s="16"/>
      <c r="G40" s="15"/>
      <c r="H40" s="16"/>
      <c r="I40" s="16"/>
      <c r="J40" s="16"/>
      <c r="K40" s="17"/>
    </row>
    <row r="41" spans="1:11" x14ac:dyDescent="0.25">
      <c r="A41" s="13"/>
      <c r="B41" s="13"/>
      <c r="C41" s="13"/>
      <c r="D41" s="15"/>
      <c r="E41" s="17"/>
      <c r="F41" s="17"/>
      <c r="G41" s="15"/>
      <c r="H41" s="17"/>
      <c r="I41" s="17"/>
      <c r="J41" s="17"/>
      <c r="K41" s="17"/>
    </row>
    <row r="42" spans="1:11" x14ac:dyDescent="0.25">
      <c r="A42" s="13"/>
      <c r="B42" s="13"/>
      <c r="C42" s="13"/>
      <c r="D42" s="13"/>
      <c r="E42" s="13"/>
      <c r="F42" s="13"/>
      <c r="G42" s="13"/>
      <c r="H42" s="13"/>
      <c r="I42" s="13"/>
      <c r="J42" s="13"/>
      <c r="K42" s="13"/>
    </row>
  </sheetData>
  <sheetProtection algorithmName="SHA-512" hashValue="RdeY32mmi5yd9VFlxR9bxAsulwvUPiPFKiAM6HM9JmnihAKk64GuJgTe51pEtW7yULMVnDlkBWyQ38VoH2+SQQ==" saltValue="Zt53VujM1xBZm4SJCJA0WA==" spinCount="100000" sheet="1" objects="1" scenarios="1"/>
  <mergeCells count="2">
    <mergeCell ref="A2:A36"/>
    <mergeCell ref="B35:C35"/>
  </mergeCells>
  <phoneticPr fontId="0" type="noConversion"/>
  <printOptions verticalCentered="1"/>
  <pageMargins left="0.5" right="0.5" top="0" bottom="0" header="0.5" footer="0.5"/>
  <pageSetup paperSize="5" orientation="landscape" r:id="rId1"/>
  <headerFooter alignWithMargins="0"/>
  <ignoredErrors>
    <ignoredError sqref="H5 J5"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70"/>
  <sheetViews>
    <sheetView showGridLines="0" zoomScaleNormal="100" workbookViewId="0">
      <pane xSplit="1" ySplit="8" topLeftCell="B9" activePane="bottomRight" state="frozen"/>
      <selection pane="topRight" activeCell="B1" sqref="B1"/>
      <selection pane="bottomLeft" activeCell="A9" sqref="A9"/>
      <selection pane="bottomRight"/>
    </sheetView>
  </sheetViews>
  <sheetFormatPr defaultColWidth="6.81640625" defaultRowHeight="15" x14ac:dyDescent="0.25"/>
  <cols>
    <col min="1" max="1" width="12.81640625" customWidth="1"/>
    <col min="2" max="2" width="40.81640625" customWidth="1"/>
    <col min="3" max="3" width="13.81640625" customWidth="1"/>
    <col min="4" max="4" width="14.1796875" customWidth="1"/>
  </cols>
  <sheetData>
    <row r="1" spans="1:4" ht="14.25" customHeight="1" thickBot="1" x14ac:dyDescent="0.35">
      <c r="A1" s="79"/>
      <c r="B1" s="79"/>
      <c r="C1" s="79"/>
      <c r="D1" s="79"/>
    </row>
    <row r="2" spans="1:4" ht="15.6" x14ac:dyDescent="0.3">
      <c r="A2" s="426" t="s">
        <v>302</v>
      </c>
      <c r="B2" s="427"/>
      <c r="C2" s="427"/>
      <c r="D2" s="428"/>
    </row>
    <row r="3" spans="1:4" ht="16.2" thickBot="1" x14ac:dyDescent="0.35">
      <c r="A3" s="429" t="s">
        <v>303</v>
      </c>
      <c r="B3" s="430"/>
      <c r="C3" s="430"/>
      <c r="D3" s="431"/>
    </row>
    <row r="4" spans="1:4" ht="15.6" x14ac:dyDescent="0.3">
      <c r="A4" s="432" t="s">
        <v>119</v>
      </c>
      <c r="B4" s="433"/>
      <c r="C4" s="434"/>
      <c r="D4" s="428"/>
    </row>
    <row r="5" spans="1:4" ht="15.6" x14ac:dyDescent="0.3">
      <c r="A5" s="435" t="s">
        <v>121</v>
      </c>
      <c r="B5" s="244" t="s">
        <v>333</v>
      </c>
      <c r="C5" s="243" t="str">
        <f>Coverpage!A51</f>
        <v>ENTITY NAME</v>
      </c>
      <c r="D5" s="431"/>
    </row>
    <row r="6" spans="1:4" ht="15.6" x14ac:dyDescent="0.3">
      <c r="A6" s="436" t="s">
        <v>124</v>
      </c>
      <c r="B6" s="437">
        <v>2130</v>
      </c>
      <c r="C6" s="438" t="str">
        <f>Coverpage!A47</f>
        <v>Fiscal Year ending June 30, 2027</v>
      </c>
      <c r="D6" s="439"/>
    </row>
    <row r="7" spans="1:4" ht="15.6" x14ac:dyDescent="0.3">
      <c r="A7" s="521" t="s">
        <v>131</v>
      </c>
      <c r="B7" s="441"/>
      <c r="C7" s="522" t="s">
        <v>305</v>
      </c>
      <c r="D7" s="523" t="s">
        <v>137</v>
      </c>
    </row>
    <row r="8" spans="1:4" ht="15.6" x14ac:dyDescent="0.3">
      <c r="A8" s="524" t="s">
        <v>138</v>
      </c>
      <c r="B8" s="315" t="s">
        <v>131</v>
      </c>
      <c r="C8" s="347" t="s">
        <v>141</v>
      </c>
      <c r="D8" s="525" t="s">
        <v>140</v>
      </c>
    </row>
    <row r="9" spans="1:4" ht="15.6" x14ac:dyDescent="0.3">
      <c r="A9" s="447">
        <v>310000</v>
      </c>
      <c r="B9" s="448" t="s">
        <v>306</v>
      </c>
      <c r="C9" s="449"/>
      <c r="D9" s="450"/>
    </row>
    <row r="10" spans="1:4" ht="15.6" x14ac:dyDescent="0.3">
      <c r="A10" s="451">
        <v>312000</v>
      </c>
      <c r="B10" s="452" t="s">
        <v>307</v>
      </c>
      <c r="C10" s="253"/>
      <c r="D10" s="453"/>
    </row>
    <row r="11" spans="1:4" ht="15.6" x14ac:dyDescent="0.3">
      <c r="A11" s="454">
        <v>314200</v>
      </c>
      <c r="B11" s="119" t="s">
        <v>22</v>
      </c>
      <c r="C11" s="455"/>
      <c r="D11" s="456"/>
    </row>
    <row r="12" spans="1:4" ht="15.6" x14ac:dyDescent="0.3">
      <c r="A12" s="457">
        <v>316000</v>
      </c>
      <c r="B12" s="124" t="s">
        <v>23</v>
      </c>
      <c r="C12" s="455"/>
      <c r="D12" s="456"/>
    </row>
    <row r="13" spans="1:4" ht="14.25" customHeight="1" x14ac:dyDescent="0.3">
      <c r="A13" s="388" t="s">
        <v>24</v>
      </c>
      <c r="B13" s="119" t="s">
        <v>308</v>
      </c>
      <c r="C13" s="455">
        <f>SUM(C10:C12)</f>
        <v>0</v>
      </c>
      <c r="D13" s="456">
        <f>SUM(D10:D12)</f>
        <v>0</v>
      </c>
    </row>
    <row r="14" spans="1:4" ht="15.6" x14ac:dyDescent="0.3">
      <c r="A14" s="526" t="s">
        <v>309</v>
      </c>
      <c r="B14" s="527"/>
      <c r="C14" s="463"/>
      <c r="D14" s="464"/>
    </row>
    <row r="15" spans="1:4" ht="15.6" x14ac:dyDescent="0.3">
      <c r="A15" s="528">
        <v>320000</v>
      </c>
      <c r="B15" s="529" t="s">
        <v>310</v>
      </c>
      <c r="C15" s="246"/>
      <c r="D15" s="530"/>
    </row>
    <row r="16" spans="1:4" ht="15.6" x14ac:dyDescent="0.3">
      <c r="A16" s="451"/>
      <c r="B16" s="452"/>
      <c r="C16" s="253"/>
      <c r="D16" s="453"/>
    </row>
    <row r="17" spans="1:4" ht="15.6" x14ac:dyDescent="0.3">
      <c r="A17" s="454"/>
      <c r="B17" s="119"/>
      <c r="C17" s="455"/>
      <c r="D17" s="456"/>
    </row>
    <row r="18" spans="1:4" ht="15.6" x14ac:dyDescent="0.3">
      <c r="A18" s="454"/>
      <c r="B18" s="119"/>
      <c r="C18" s="455"/>
      <c r="D18" s="456"/>
    </row>
    <row r="19" spans="1:4" ht="15.6" x14ac:dyDescent="0.3">
      <c r="A19" s="454"/>
      <c r="B19" s="119"/>
      <c r="C19" s="455"/>
      <c r="D19" s="456"/>
    </row>
    <row r="20" spans="1:4" ht="15.6" x14ac:dyDescent="0.3">
      <c r="A20" s="454"/>
      <c r="B20" s="119"/>
      <c r="C20" s="455"/>
      <c r="D20" s="456"/>
    </row>
    <row r="21" spans="1:4" ht="10.5" customHeight="1" x14ac:dyDescent="0.3">
      <c r="A21" s="388"/>
      <c r="B21" s="119"/>
      <c r="C21" s="455"/>
      <c r="D21" s="456"/>
    </row>
    <row r="22" spans="1:4" ht="12" customHeight="1" x14ac:dyDescent="0.3">
      <c r="A22" s="388"/>
      <c r="B22" s="119"/>
      <c r="C22" s="455"/>
      <c r="D22" s="456"/>
    </row>
    <row r="23" spans="1:4" ht="14.25" customHeight="1" x14ac:dyDescent="0.3">
      <c r="A23" s="390" t="s">
        <v>24</v>
      </c>
      <c r="B23" s="119" t="s">
        <v>311</v>
      </c>
      <c r="C23" s="455">
        <f>SUM(C16:C22)</f>
        <v>0</v>
      </c>
      <c r="D23" s="456">
        <f>SUM(D16:D22)</f>
        <v>0</v>
      </c>
    </row>
    <row r="24" spans="1:4" ht="15.6" x14ac:dyDescent="0.3">
      <c r="A24" s="462">
        <v>330000</v>
      </c>
      <c r="B24" s="130" t="s">
        <v>36</v>
      </c>
      <c r="C24" s="463"/>
      <c r="D24" s="464"/>
    </row>
    <row r="25" spans="1:4" ht="15.6" x14ac:dyDescent="0.3">
      <c r="A25" s="531">
        <v>333000</v>
      </c>
      <c r="B25" s="532" t="s">
        <v>312</v>
      </c>
      <c r="C25" s="512"/>
      <c r="D25" s="533"/>
    </row>
    <row r="26" spans="1:4" ht="15.6" x14ac:dyDescent="0.3">
      <c r="A26" s="132">
        <v>10</v>
      </c>
      <c r="B26" s="135" t="s">
        <v>313</v>
      </c>
      <c r="C26" s="261"/>
      <c r="D26" s="278"/>
    </row>
    <row r="27" spans="1:4" ht="15.6" x14ac:dyDescent="0.3">
      <c r="A27" s="454">
        <v>30</v>
      </c>
      <c r="B27" s="119" t="s">
        <v>314</v>
      </c>
      <c r="C27" s="455"/>
      <c r="D27" s="456"/>
    </row>
    <row r="28" spans="1:4" ht="15.6" x14ac:dyDescent="0.3">
      <c r="A28" s="454">
        <v>40</v>
      </c>
      <c r="B28" s="119" t="s">
        <v>315</v>
      </c>
      <c r="C28" s="455"/>
      <c r="D28" s="456"/>
    </row>
    <row r="29" spans="1:4" ht="15.6" x14ac:dyDescent="0.3">
      <c r="A29" s="454">
        <v>50</v>
      </c>
      <c r="B29" s="119" t="s">
        <v>316</v>
      </c>
      <c r="C29" s="455"/>
      <c r="D29" s="456"/>
    </row>
    <row r="30" spans="1:4" ht="15.6" x14ac:dyDescent="0.3">
      <c r="A30" s="454">
        <v>60</v>
      </c>
      <c r="B30" s="119" t="s">
        <v>317</v>
      </c>
      <c r="C30" s="455"/>
      <c r="D30" s="456"/>
    </row>
    <row r="31" spans="1:4" ht="15.6" x14ac:dyDescent="0.3">
      <c r="A31" s="454"/>
      <c r="B31" s="119"/>
      <c r="C31" s="455"/>
      <c r="D31" s="456"/>
    </row>
    <row r="32" spans="1:4" ht="15.6" x14ac:dyDescent="0.3">
      <c r="A32" s="466">
        <v>334000</v>
      </c>
      <c r="B32" s="130" t="s">
        <v>42</v>
      </c>
      <c r="C32" s="463"/>
      <c r="D32" s="464"/>
    </row>
    <row r="33" spans="1:4" ht="12" customHeight="1" x14ac:dyDescent="0.3">
      <c r="A33" s="413"/>
      <c r="B33" s="135"/>
      <c r="C33" s="261"/>
      <c r="D33" s="278"/>
    </row>
    <row r="34" spans="1:4" ht="13.5" customHeight="1" x14ac:dyDescent="0.3">
      <c r="A34" s="388"/>
      <c r="B34" s="119"/>
      <c r="C34" s="455"/>
      <c r="D34" s="456"/>
    </row>
    <row r="35" spans="1:4" ht="12.75" customHeight="1" x14ac:dyDescent="0.3">
      <c r="A35" s="388"/>
      <c r="B35" s="119"/>
      <c r="C35" s="455"/>
      <c r="D35" s="456"/>
    </row>
    <row r="36" spans="1:4" ht="15.6" x14ac:dyDescent="0.3">
      <c r="A36" s="466">
        <v>335000</v>
      </c>
      <c r="B36" s="130" t="s">
        <v>43</v>
      </c>
      <c r="C36" s="463"/>
      <c r="D36" s="464"/>
    </row>
    <row r="37" spans="1:4" ht="15.6" x14ac:dyDescent="0.3">
      <c r="A37" s="132">
        <v>65</v>
      </c>
      <c r="B37" s="135" t="s">
        <v>46</v>
      </c>
      <c r="C37" s="261"/>
      <c r="D37" s="278"/>
    </row>
    <row r="38" spans="1:4" ht="15.6" x14ac:dyDescent="0.3">
      <c r="A38" s="454">
        <v>210</v>
      </c>
      <c r="B38" s="119" t="s">
        <v>52</v>
      </c>
      <c r="C38" s="455"/>
      <c r="D38" s="456"/>
    </row>
    <row r="39" spans="1:4" ht="15.6" x14ac:dyDescent="0.3">
      <c r="A39" s="454">
        <v>230</v>
      </c>
      <c r="B39" s="119" t="s">
        <v>53</v>
      </c>
      <c r="C39" s="455"/>
      <c r="D39" s="456"/>
    </row>
    <row r="40" spans="1:4" ht="15.6" x14ac:dyDescent="0.3">
      <c r="A40" s="454"/>
      <c r="B40" s="119"/>
      <c r="C40" s="455"/>
      <c r="D40" s="456"/>
    </row>
    <row r="41" spans="1:4" ht="15.6" x14ac:dyDescent="0.3">
      <c r="A41" s="388"/>
      <c r="B41" s="119"/>
      <c r="C41" s="455"/>
      <c r="D41" s="456"/>
    </row>
    <row r="42" spans="1:4" ht="15.6" x14ac:dyDescent="0.3">
      <c r="A42" s="390" t="s">
        <v>24</v>
      </c>
      <c r="B42" s="119" t="s">
        <v>318</v>
      </c>
      <c r="C42" s="455">
        <f>SUM(C25:C41)</f>
        <v>0</v>
      </c>
      <c r="D42" s="456">
        <f>SUM(D25:D41)</f>
        <v>0</v>
      </c>
    </row>
    <row r="43" spans="1:4" ht="11.25" customHeight="1" x14ac:dyDescent="0.3">
      <c r="A43" s="388"/>
      <c r="B43" s="119"/>
      <c r="C43" s="455"/>
      <c r="D43" s="456"/>
    </row>
    <row r="44" spans="1:4" ht="15.6" x14ac:dyDescent="0.3">
      <c r="A44" s="462">
        <v>340000</v>
      </c>
      <c r="B44" s="130" t="s">
        <v>60</v>
      </c>
      <c r="C44" s="463"/>
      <c r="D44" s="464"/>
    </row>
    <row r="45" spans="1:4" ht="15.6" x14ac:dyDescent="0.3">
      <c r="A45" s="132">
        <v>343000</v>
      </c>
      <c r="B45" s="135" t="s">
        <v>319</v>
      </c>
      <c r="C45" s="261"/>
      <c r="D45" s="278"/>
    </row>
    <row r="46" spans="1:4" ht="15.6" x14ac:dyDescent="0.3">
      <c r="A46" s="388"/>
      <c r="B46" s="119"/>
      <c r="C46" s="455"/>
      <c r="D46" s="456"/>
    </row>
    <row r="47" spans="1:4" ht="15.6" x14ac:dyDescent="0.3">
      <c r="A47" s="388"/>
      <c r="B47" s="119"/>
      <c r="C47" s="455"/>
      <c r="D47" s="456"/>
    </row>
    <row r="48" spans="1:4" ht="15.6" x14ac:dyDescent="0.3">
      <c r="A48" s="390" t="s">
        <v>24</v>
      </c>
      <c r="B48" s="119" t="s">
        <v>320</v>
      </c>
      <c r="C48" s="455">
        <f>SUM(C44:C47)</f>
        <v>0</v>
      </c>
      <c r="D48" s="456">
        <f>SUM(D44:D47)</f>
        <v>0</v>
      </c>
    </row>
    <row r="49" spans="1:4" ht="15.6" x14ac:dyDescent="0.3">
      <c r="A49" s="462">
        <v>360000</v>
      </c>
      <c r="B49" s="130" t="s">
        <v>102</v>
      </c>
      <c r="C49" s="463"/>
      <c r="D49" s="464"/>
    </row>
    <row r="50" spans="1:4" ht="15.6" x14ac:dyDescent="0.3">
      <c r="A50" s="132">
        <v>361000</v>
      </c>
      <c r="B50" s="135" t="s">
        <v>103</v>
      </c>
      <c r="C50" s="261"/>
      <c r="D50" s="278"/>
    </row>
    <row r="51" spans="1:4" ht="12.9" customHeight="1" x14ac:dyDescent="0.3">
      <c r="A51" s="454">
        <v>362000</v>
      </c>
      <c r="B51" s="119" t="s">
        <v>101</v>
      </c>
      <c r="C51" s="455"/>
      <c r="D51" s="456"/>
    </row>
    <row r="52" spans="1:4" ht="15.6" x14ac:dyDescent="0.3">
      <c r="A52" s="388"/>
      <c r="B52" s="119"/>
      <c r="C52" s="455"/>
      <c r="D52" s="456"/>
    </row>
    <row r="53" spans="1:4" ht="15.6" x14ac:dyDescent="0.3">
      <c r="A53" s="388" t="s">
        <v>24</v>
      </c>
      <c r="B53" s="119" t="s">
        <v>311</v>
      </c>
      <c r="C53" s="455">
        <f>SUM(C49:C52)</f>
        <v>0</v>
      </c>
      <c r="D53" s="456">
        <f>SUM(D49:D52)</f>
        <v>0</v>
      </c>
    </row>
    <row r="54" spans="1:4" ht="12" customHeight="1" x14ac:dyDescent="0.3">
      <c r="A54" s="388"/>
      <c r="B54" s="119"/>
      <c r="C54" s="455"/>
      <c r="D54" s="456"/>
    </row>
    <row r="55" spans="1:4" ht="15.6" x14ac:dyDescent="0.3">
      <c r="A55" s="462">
        <v>370000</v>
      </c>
      <c r="B55" s="130" t="s">
        <v>321</v>
      </c>
      <c r="C55" s="463"/>
      <c r="D55" s="464"/>
    </row>
    <row r="56" spans="1:4" ht="15.6" x14ac:dyDescent="0.3">
      <c r="A56" s="132">
        <v>371010</v>
      </c>
      <c r="B56" s="135" t="s">
        <v>322</v>
      </c>
      <c r="C56" s="261"/>
      <c r="D56" s="278"/>
    </row>
    <row r="57" spans="1:4" ht="13.5" customHeight="1" x14ac:dyDescent="0.3">
      <c r="A57" s="388"/>
      <c r="B57" s="119"/>
      <c r="C57" s="455"/>
      <c r="D57" s="456"/>
    </row>
    <row r="58" spans="1:4" ht="13.5" customHeight="1" x14ac:dyDescent="0.3">
      <c r="A58" s="390" t="s">
        <v>24</v>
      </c>
      <c r="B58" s="119" t="s">
        <v>323</v>
      </c>
      <c r="C58" s="455">
        <f>SUM(C55:C57)</f>
        <v>0</v>
      </c>
      <c r="D58" s="456">
        <f>SUM(D55:D57)</f>
        <v>0</v>
      </c>
    </row>
    <row r="59" spans="1:4" ht="13.5" customHeight="1" x14ac:dyDescent="0.3">
      <c r="A59" s="388"/>
      <c r="B59" s="119"/>
      <c r="C59" s="455"/>
      <c r="D59" s="456"/>
    </row>
    <row r="60" spans="1:4" ht="13.5" customHeight="1" x14ac:dyDescent="0.3">
      <c r="A60" s="390">
        <v>380000</v>
      </c>
      <c r="B60" s="140" t="s">
        <v>110</v>
      </c>
      <c r="C60" s="455"/>
      <c r="D60" s="456"/>
    </row>
    <row r="61" spans="1:4" ht="13.5" customHeight="1" x14ac:dyDescent="0.3">
      <c r="A61" s="388">
        <v>383000</v>
      </c>
      <c r="B61" s="119" t="s">
        <v>324</v>
      </c>
      <c r="C61" s="455"/>
      <c r="D61" s="456"/>
    </row>
    <row r="62" spans="1:4" ht="13.5" customHeight="1" x14ac:dyDescent="0.3">
      <c r="A62" s="388"/>
      <c r="B62" s="119"/>
      <c r="C62" s="455"/>
      <c r="D62" s="456"/>
    </row>
    <row r="63" spans="1:4" ht="13.5" customHeight="1" x14ac:dyDescent="0.3">
      <c r="A63" s="388"/>
      <c r="B63" s="119"/>
      <c r="C63" s="455"/>
      <c r="D63" s="456"/>
    </row>
    <row r="64" spans="1:4" ht="15.6" x14ac:dyDescent="0.3">
      <c r="A64" s="388"/>
      <c r="B64" s="119"/>
      <c r="C64" s="455"/>
      <c r="D64" s="456"/>
    </row>
    <row r="65" spans="1:4" ht="13.5" customHeight="1" x14ac:dyDescent="0.3">
      <c r="A65" s="390" t="s">
        <v>24</v>
      </c>
      <c r="B65" s="119" t="s">
        <v>323</v>
      </c>
      <c r="C65" s="455">
        <f>SUM(C60:C64)</f>
        <v>0</v>
      </c>
      <c r="D65" s="456">
        <f>SUM(D60:D64)</f>
        <v>0</v>
      </c>
    </row>
    <row r="66" spans="1:4" ht="15.75" customHeight="1" thickBot="1" x14ac:dyDescent="0.35">
      <c r="A66" s="128" t="s">
        <v>325</v>
      </c>
      <c r="B66" s="467"/>
      <c r="C66" s="468">
        <f>C13+C23+C42+C48+C53+C58+C65</f>
        <v>0</v>
      </c>
      <c r="D66" s="468">
        <f>D13+D23+D42+D48+D53+D58+D65</f>
        <v>0</v>
      </c>
    </row>
    <row r="67" spans="1:4" ht="15.75" customHeight="1" thickTop="1" x14ac:dyDescent="0.3">
      <c r="A67" s="1360" t="s">
        <v>1393</v>
      </c>
      <c r="B67" s="1360"/>
      <c r="C67" s="1360"/>
      <c r="D67" s="1360"/>
    </row>
    <row r="68" spans="1:4" ht="15.6" x14ac:dyDescent="0.3">
      <c r="A68" s="151"/>
      <c r="B68" s="286"/>
      <c r="C68" s="151"/>
      <c r="D68" s="151"/>
    </row>
    <row r="69" spans="1:4" x14ac:dyDescent="0.25">
      <c r="A69" s="15"/>
      <c r="B69" s="20"/>
      <c r="C69" s="20"/>
      <c r="D69" s="20"/>
    </row>
    <row r="70" spans="1:4" x14ac:dyDescent="0.25">
      <c r="A70" s="15"/>
      <c r="B70" s="20"/>
      <c r="C70" s="20"/>
      <c r="D70" s="20"/>
    </row>
  </sheetData>
  <sheetProtection algorithmName="SHA-512" hashValue="QouQ9CWNFKmqdElo+zLJMgBIGRSUvizlqfKI5YSFqtnI8xNX2aegRbdVH5kX6nEsufpWSMAqYVNoZZV0iNOXHA==" saltValue="GVLzpQE6HFMtB0yKFDRrzg==" spinCount="100000" sheet="1" objects="1" scenarios="1"/>
  <mergeCells count="1">
    <mergeCell ref="A67:D67"/>
  </mergeCells>
  <phoneticPr fontId="0" type="noConversion"/>
  <pageMargins left="0.5" right="0.5" top="0" bottom="0" header="0.5" footer="0.5"/>
  <pageSetup paperSize="5" scale="9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42"/>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2.54296875" customWidth="1"/>
    <col min="2" max="2" width="9.08984375" customWidth="1"/>
    <col min="3" max="3" width="21.81640625" customWidth="1"/>
    <col min="4" max="6" width="12.1796875" customWidth="1"/>
    <col min="7" max="7" width="12.54296875" customWidth="1"/>
    <col min="8" max="11" width="12.1796875" customWidth="1"/>
    <col min="12" max="13" width="0" hidden="1" customWidth="1"/>
  </cols>
  <sheetData>
    <row r="1" spans="1:11" ht="15.6" x14ac:dyDescent="0.3">
      <c r="A1" s="469"/>
      <c r="B1" s="285"/>
      <c r="C1" s="469"/>
      <c r="D1" s="469"/>
      <c r="E1" s="469"/>
      <c r="F1" s="469"/>
      <c r="G1" s="469"/>
      <c r="H1" s="469"/>
      <c r="I1" s="469"/>
      <c r="J1" s="469"/>
      <c r="K1" s="469"/>
    </row>
    <row r="2" spans="1:11" ht="15.6" x14ac:dyDescent="0.3">
      <c r="A2" s="1363" t="s">
        <v>334</v>
      </c>
      <c r="B2" s="470" t="s">
        <v>119</v>
      </c>
      <c r="C2" s="471"/>
      <c r="D2" s="472" t="s">
        <v>120</v>
      </c>
      <c r="E2" s="473"/>
      <c r="F2" s="474"/>
      <c r="G2" s="475" t="str">
        <f>Coverpage!A51</f>
        <v>ENTITY NAME</v>
      </c>
      <c r="H2" s="893"/>
      <c r="I2" s="896"/>
      <c r="J2" s="895"/>
      <c r="K2" s="476"/>
    </row>
    <row r="3" spans="1:11" ht="15.6" x14ac:dyDescent="0.3">
      <c r="A3" s="1364"/>
      <c r="B3" s="243" t="s">
        <v>121</v>
      </c>
      <c r="C3" s="244" t="s">
        <v>333</v>
      </c>
      <c r="D3" s="477" t="s">
        <v>123</v>
      </c>
      <c r="E3" s="430"/>
      <c r="F3" s="478"/>
      <c r="G3" s="479" t="str">
        <f>Coverpage!A47</f>
        <v>Fiscal Year ending June 30, 2027</v>
      </c>
      <c r="H3" s="894"/>
      <c r="I3" s="897"/>
      <c r="J3" s="894"/>
      <c r="K3" s="431"/>
    </row>
    <row r="4" spans="1:11" ht="15.6" x14ac:dyDescent="0.3">
      <c r="A4" s="1364"/>
      <c r="B4" s="480" t="s">
        <v>124</v>
      </c>
      <c r="C4" s="252">
        <v>2130</v>
      </c>
      <c r="D4" s="481" t="s">
        <v>126</v>
      </c>
      <c r="E4" s="482"/>
      <c r="F4" s="483"/>
      <c r="G4" s="484"/>
      <c r="H4" s="485"/>
      <c r="I4" s="485"/>
      <c r="J4" s="482"/>
      <c r="K4" s="486"/>
    </row>
    <row r="5" spans="1:11" ht="15.6" x14ac:dyDescent="0.3">
      <c r="A5" s="1364"/>
      <c r="B5" s="487"/>
      <c r="C5" s="471"/>
      <c r="D5" s="488" t="s">
        <v>127</v>
      </c>
      <c r="E5" s="489" t="s">
        <v>127</v>
      </c>
      <c r="F5" s="490" t="s">
        <v>127</v>
      </c>
      <c r="G5" s="491"/>
      <c r="H5" s="492" t="s">
        <v>128</v>
      </c>
      <c r="I5" s="493" t="s">
        <v>129</v>
      </c>
      <c r="J5" s="492" t="s">
        <v>130</v>
      </c>
      <c r="K5" s="494"/>
    </row>
    <row r="6" spans="1:11" ht="15.6" x14ac:dyDescent="0.3">
      <c r="A6" s="1364"/>
      <c r="B6" s="495" t="s">
        <v>131</v>
      </c>
      <c r="C6" s="496"/>
      <c r="D6" s="245" t="s">
        <v>132</v>
      </c>
      <c r="E6" s="492" t="s">
        <v>132</v>
      </c>
      <c r="F6" s="497" t="s">
        <v>132</v>
      </c>
      <c r="G6" s="491" t="s">
        <v>133</v>
      </c>
      <c r="H6" s="492" t="s">
        <v>134</v>
      </c>
      <c r="I6" s="493" t="s">
        <v>135</v>
      </c>
      <c r="J6" s="492" t="s">
        <v>136</v>
      </c>
      <c r="K6" s="494" t="s">
        <v>137</v>
      </c>
    </row>
    <row r="7" spans="1:11" ht="15.6" x14ac:dyDescent="0.3">
      <c r="A7" s="1364"/>
      <c r="B7" s="498" t="s">
        <v>138</v>
      </c>
      <c r="C7" s="499" t="s">
        <v>131</v>
      </c>
      <c r="D7" s="500" t="s">
        <v>139</v>
      </c>
      <c r="E7" s="499" t="s">
        <v>140</v>
      </c>
      <c r="F7" s="501" t="s">
        <v>141</v>
      </c>
      <c r="G7" s="502" t="s">
        <v>139</v>
      </c>
      <c r="H7" s="499" t="s">
        <v>142</v>
      </c>
      <c r="I7" s="503" t="s">
        <v>143</v>
      </c>
      <c r="J7" s="499" t="s">
        <v>144</v>
      </c>
      <c r="K7" s="439" t="s">
        <v>140</v>
      </c>
    </row>
    <row r="8" spans="1:11" ht="15.6" x14ac:dyDescent="0.3">
      <c r="A8" s="1364"/>
      <c r="B8" s="243">
        <v>410000</v>
      </c>
      <c r="C8" s="244" t="s">
        <v>145</v>
      </c>
      <c r="D8" s="504"/>
      <c r="E8" s="246"/>
      <c r="F8" s="247"/>
      <c r="G8" s="505"/>
      <c r="H8" s="246"/>
      <c r="I8" s="247"/>
      <c r="J8" s="246"/>
      <c r="K8" s="250"/>
    </row>
    <row r="9" spans="1:11" ht="15.6" x14ac:dyDescent="0.3">
      <c r="A9" s="1364"/>
      <c r="B9" s="251">
        <v>410100</v>
      </c>
      <c r="C9" s="252" t="s">
        <v>146</v>
      </c>
      <c r="D9" s="506"/>
      <c r="E9" s="253"/>
      <c r="F9" s="254"/>
      <c r="G9" s="507"/>
      <c r="H9" s="253"/>
      <c r="I9" s="254"/>
      <c r="J9" s="253"/>
      <c r="K9" s="257">
        <f t="shared" ref="K9:K14" si="0">SUM(H9:J9)</f>
        <v>0</v>
      </c>
    </row>
    <row r="10" spans="1:11" ht="15.6" x14ac:dyDescent="0.3">
      <c r="A10" s="1364"/>
      <c r="B10" s="258">
        <v>410200</v>
      </c>
      <c r="C10" s="259" t="s">
        <v>147</v>
      </c>
      <c r="D10" s="275"/>
      <c r="E10" s="261"/>
      <c r="F10" s="262"/>
      <c r="G10" s="508"/>
      <c r="H10" s="261"/>
      <c r="I10" s="262"/>
      <c r="J10" s="261"/>
      <c r="K10" s="266">
        <f t="shared" si="0"/>
        <v>0</v>
      </c>
    </row>
    <row r="11" spans="1:11" ht="15.6" x14ac:dyDescent="0.3">
      <c r="A11" s="1364"/>
      <c r="B11" s="258"/>
      <c r="C11" s="259" t="s">
        <v>327</v>
      </c>
      <c r="D11" s="275"/>
      <c r="E11" s="261"/>
      <c r="F11" s="262"/>
      <c r="G11" s="508"/>
      <c r="H11" s="261"/>
      <c r="I11" s="262"/>
      <c r="J11" s="261"/>
      <c r="K11" s="266">
        <f t="shared" si="0"/>
        <v>0</v>
      </c>
    </row>
    <row r="12" spans="1:11" ht="15.6" x14ac:dyDescent="0.3">
      <c r="A12" s="1364"/>
      <c r="B12" s="258"/>
      <c r="C12" s="259"/>
      <c r="D12" s="275"/>
      <c r="E12" s="261"/>
      <c r="F12" s="262"/>
      <c r="G12" s="508"/>
      <c r="H12" s="261"/>
      <c r="I12" s="262"/>
      <c r="J12" s="261"/>
      <c r="K12" s="266">
        <f t="shared" si="0"/>
        <v>0</v>
      </c>
    </row>
    <row r="13" spans="1:11" ht="15.75" customHeight="1" x14ac:dyDescent="0.3">
      <c r="A13" s="1364"/>
      <c r="B13" s="267"/>
      <c r="C13" s="268"/>
      <c r="D13" s="275"/>
      <c r="E13" s="261"/>
      <c r="F13" s="262"/>
      <c r="G13" s="508"/>
      <c r="H13" s="261"/>
      <c r="I13" s="262"/>
      <c r="J13" s="261"/>
      <c r="K13" s="266">
        <f t="shared" si="0"/>
        <v>0</v>
      </c>
    </row>
    <row r="14" spans="1:11" ht="15.6" x14ac:dyDescent="0.3">
      <c r="A14" s="1364"/>
      <c r="B14" s="509" t="s">
        <v>24</v>
      </c>
      <c r="C14" s="268" t="s">
        <v>328</v>
      </c>
      <c r="D14" s="261">
        <f t="shared" ref="D14:J14" si="1">SUM(D9:D13)</f>
        <v>0</v>
      </c>
      <c r="E14" s="261">
        <f t="shared" si="1"/>
        <v>0</v>
      </c>
      <c r="F14" s="273">
        <f t="shared" si="1"/>
        <v>0</v>
      </c>
      <c r="G14" s="265">
        <f t="shared" si="1"/>
        <v>0</v>
      </c>
      <c r="H14" s="261">
        <f t="shared" si="1"/>
        <v>0</v>
      </c>
      <c r="I14" s="261">
        <f t="shared" si="1"/>
        <v>0</v>
      </c>
      <c r="J14" s="261">
        <f t="shared" si="1"/>
        <v>0</v>
      </c>
      <c r="K14" s="266">
        <f t="shared" si="0"/>
        <v>0</v>
      </c>
    </row>
    <row r="15" spans="1:11" ht="15.6" x14ac:dyDescent="0.3">
      <c r="A15" s="1364"/>
      <c r="B15" s="510">
        <v>430000</v>
      </c>
      <c r="C15" s="511" t="s">
        <v>194</v>
      </c>
      <c r="D15" s="512"/>
      <c r="E15" s="512"/>
      <c r="F15" s="288"/>
      <c r="G15" s="513"/>
      <c r="H15" s="512"/>
      <c r="I15" s="288"/>
      <c r="J15" s="512"/>
      <c r="K15" s="514"/>
    </row>
    <row r="16" spans="1:11" ht="15.6" x14ac:dyDescent="0.3">
      <c r="A16" s="1364"/>
      <c r="B16" s="269">
        <v>430200</v>
      </c>
      <c r="C16" s="272" t="s">
        <v>329</v>
      </c>
      <c r="D16" s="261"/>
      <c r="E16" s="261"/>
      <c r="F16" s="262"/>
      <c r="G16" s="508"/>
      <c r="H16" s="261"/>
      <c r="I16" s="262"/>
      <c r="J16" s="261"/>
      <c r="K16" s="266">
        <f t="shared" ref="K16:K34" si="2">SUM(H16:J16)</f>
        <v>0</v>
      </c>
    </row>
    <row r="17" spans="1:11" ht="15.6" x14ac:dyDescent="0.3">
      <c r="A17" s="1364"/>
      <c r="B17" s="267"/>
      <c r="C17" s="268"/>
      <c r="D17" s="261"/>
      <c r="E17" s="261"/>
      <c r="F17" s="262"/>
      <c r="G17" s="508"/>
      <c r="H17" s="261"/>
      <c r="I17" s="262"/>
      <c r="J17" s="261"/>
      <c r="K17" s="266">
        <f t="shared" si="2"/>
        <v>0</v>
      </c>
    </row>
    <row r="18" spans="1:11" ht="15.6" x14ac:dyDescent="0.3">
      <c r="A18" s="1364"/>
      <c r="B18" s="267"/>
      <c r="C18" s="268"/>
      <c r="D18" s="261"/>
      <c r="E18" s="261"/>
      <c r="F18" s="273"/>
      <c r="G18" s="265"/>
      <c r="H18" s="261"/>
      <c r="I18" s="261"/>
      <c r="J18" s="261"/>
      <c r="K18" s="266">
        <f t="shared" si="2"/>
        <v>0</v>
      </c>
    </row>
    <row r="19" spans="1:11" ht="15.6" x14ac:dyDescent="0.3">
      <c r="A19" s="1364"/>
      <c r="B19" s="267"/>
      <c r="C19" s="268"/>
      <c r="D19" s="261"/>
      <c r="E19" s="261"/>
      <c r="F19" s="262"/>
      <c r="G19" s="508"/>
      <c r="H19" s="261"/>
      <c r="I19" s="262"/>
      <c r="J19" s="261"/>
      <c r="K19" s="266">
        <f t="shared" si="2"/>
        <v>0</v>
      </c>
    </row>
    <row r="20" spans="1:11" ht="15.6" x14ac:dyDescent="0.3">
      <c r="A20" s="1364"/>
      <c r="B20" s="259"/>
      <c r="C20" s="515"/>
      <c r="D20" s="261"/>
      <c r="E20" s="261"/>
      <c r="F20" s="262"/>
      <c r="G20" s="508"/>
      <c r="H20" s="261"/>
      <c r="I20" s="262"/>
      <c r="J20" s="261"/>
      <c r="K20" s="266">
        <f t="shared" si="2"/>
        <v>0</v>
      </c>
    </row>
    <row r="21" spans="1:11" ht="15.6" x14ac:dyDescent="0.3">
      <c r="A21" s="1364"/>
      <c r="B21" s="267"/>
      <c r="C21" s="268"/>
      <c r="D21" s="261"/>
      <c r="E21" s="261"/>
      <c r="F21" s="262"/>
      <c r="G21" s="508"/>
      <c r="H21" s="261"/>
      <c r="I21" s="262"/>
      <c r="J21" s="261"/>
      <c r="K21" s="266">
        <f t="shared" si="2"/>
        <v>0</v>
      </c>
    </row>
    <row r="22" spans="1:11" ht="15.6" x14ac:dyDescent="0.3">
      <c r="A22" s="1364"/>
      <c r="B22" s="267"/>
      <c r="C22" s="268"/>
      <c r="D22" s="261"/>
      <c r="E22" s="261"/>
      <c r="F22" s="262"/>
      <c r="G22" s="508"/>
      <c r="H22" s="261"/>
      <c r="I22" s="262"/>
      <c r="J22" s="261"/>
      <c r="K22" s="266">
        <f t="shared" si="2"/>
        <v>0</v>
      </c>
    </row>
    <row r="23" spans="1:11" ht="18" customHeight="1" x14ac:dyDescent="0.3">
      <c r="A23" s="1364"/>
      <c r="B23" s="267"/>
      <c r="C23" s="268"/>
      <c r="D23" s="261"/>
      <c r="E23" s="261"/>
      <c r="F23" s="262"/>
      <c r="G23" s="508"/>
      <c r="H23" s="261"/>
      <c r="I23" s="262"/>
      <c r="J23" s="261"/>
      <c r="K23" s="266">
        <f t="shared" si="2"/>
        <v>0</v>
      </c>
    </row>
    <row r="24" spans="1:11" ht="15.6" x14ac:dyDescent="0.3">
      <c r="A24" s="1364"/>
      <c r="B24" s="267"/>
      <c r="C24" s="268"/>
      <c r="D24" s="261"/>
      <c r="E24" s="261"/>
      <c r="F24" s="273"/>
      <c r="G24" s="265"/>
      <c r="H24" s="261"/>
      <c r="I24" s="261"/>
      <c r="J24" s="261"/>
      <c r="K24" s="266">
        <f t="shared" si="2"/>
        <v>0</v>
      </c>
    </row>
    <row r="25" spans="1:11" ht="15.6" x14ac:dyDescent="0.3">
      <c r="A25" s="1364"/>
      <c r="B25" s="516" t="s">
        <v>24</v>
      </c>
      <c r="C25" s="272" t="s">
        <v>330</v>
      </c>
      <c r="D25" s="265">
        <f t="shared" ref="D25:J25" si="3">SUM(D15:D24)</f>
        <v>0</v>
      </c>
      <c r="E25" s="265">
        <f t="shared" si="3"/>
        <v>0</v>
      </c>
      <c r="F25" s="517">
        <f t="shared" si="3"/>
        <v>0</v>
      </c>
      <c r="G25" s="265">
        <f t="shared" si="3"/>
        <v>0</v>
      </c>
      <c r="H25" s="265">
        <f t="shared" si="3"/>
        <v>0</v>
      </c>
      <c r="I25" s="265">
        <f t="shared" si="3"/>
        <v>0</v>
      </c>
      <c r="J25" s="265">
        <f t="shared" si="3"/>
        <v>0</v>
      </c>
      <c r="K25" s="266">
        <f>SUM(H25:J25)</f>
        <v>0</v>
      </c>
    </row>
    <row r="26" spans="1:11" ht="15.6" x14ac:dyDescent="0.3">
      <c r="A26" s="1364"/>
      <c r="B26" s="267"/>
      <c r="C26" s="268"/>
      <c r="D26" s="261"/>
      <c r="E26" s="261"/>
      <c r="F26" s="262"/>
      <c r="G26" s="508"/>
      <c r="H26" s="261"/>
      <c r="I26" s="262"/>
      <c r="J26" s="261"/>
      <c r="K26" s="266">
        <f t="shared" si="2"/>
        <v>0</v>
      </c>
    </row>
    <row r="27" spans="1:11" ht="15.6" x14ac:dyDescent="0.3">
      <c r="A27" s="1364"/>
      <c r="B27" s="267"/>
      <c r="C27" s="268"/>
      <c r="D27" s="261"/>
      <c r="E27" s="261"/>
      <c r="F27" s="261"/>
      <c r="G27" s="508"/>
      <c r="H27" s="261"/>
      <c r="I27" s="261"/>
      <c r="J27" s="261"/>
      <c r="K27" s="266">
        <f t="shared" si="2"/>
        <v>0</v>
      </c>
    </row>
    <row r="28" spans="1:11" ht="15.6" x14ac:dyDescent="0.3">
      <c r="A28" s="1364"/>
      <c r="B28" s="510">
        <v>520000</v>
      </c>
      <c r="C28" s="511" t="s">
        <v>247</v>
      </c>
      <c r="D28" s="261"/>
      <c r="E28" s="261"/>
      <c r="F28" s="262"/>
      <c r="G28" s="508"/>
      <c r="H28" s="261"/>
      <c r="I28" s="262"/>
      <c r="J28" s="261"/>
      <c r="K28" s="266">
        <f t="shared" si="2"/>
        <v>0</v>
      </c>
    </row>
    <row r="29" spans="1:11" ht="15.6" x14ac:dyDescent="0.3">
      <c r="A29" s="1364"/>
      <c r="B29" s="267">
        <v>521000</v>
      </c>
      <c r="C29" s="268" t="s">
        <v>331</v>
      </c>
      <c r="D29" s="261"/>
      <c r="E29" s="261"/>
      <c r="F29" s="262"/>
      <c r="G29" s="508"/>
      <c r="H29" s="261"/>
      <c r="I29" s="262"/>
      <c r="J29" s="261"/>
      <c r="K29" s="266">
        <f t="shared" si="2"/>
        <v>0</v>
      </c>
    </row>
    <row r="30" spans="1:11" ht="15.6" x14ac:dyDescent="0.3">
      <c r="A30" s="1364"/>
      <c r="B30" s="277"/>
      <c r="C30" s="518"/>
      <c r="D30" s="261"/>
      <c r="E30" s="261"/>
      <c r="F30" s="262"/>
      <c r="G30" s="508"/>
      <c r="H30" s="261"/>
      <c r="I30" s="262"/>
      <c r="J30" s="261"/>
      <c r="K30" s="266">
        <f t="shared" si="2"/>
        <v>0</v>
      </c>
    </row>
    <row r="31" spans="1:11" ht="15.6" x14ac:dyDescent="0.3">
      <c r="A31" s="1364"/>
      <c r="B31" s="277"/>
      <c r="C31" s="518"/>
      <c r="D31" s="261"/>
      <c r="E31" s="261"/>
      <c r="F31" s="262"/>
      <c r="G31" s="508"/>
      <c r="H31" s="261"/>
      <c r="I31" s="262"/>
      <c r="J31" s="261"/>
      <c r="K31" s="266">
        <f t="shared" si="2"/>
        <v>0</v>
      </c>
    </row>
    <row r="32" spans="1:11" ht="15.6" x14ac:dyDescent="0.3">
      <c r="A32" s="1364"/>
      <c r="B32" s="269"/>
      <c r="C32" s="272"/>
      <c r="D32" s="261"/>
      <c r="E32" s="265"/>
      <c r="F32" s="262"/>
      <c r="G32" s="508"/>
      <c r="H32" s="261"/>
      <c r="I32" s="262"/>
      <c r="J32" s="261"/>
      <c r="K32" s="266">
        <f t="shared" si="2"/>
        <v>0</v>
      </c>
    </row>
    <row r="33" spans="1:11" ht="15.6" x14ac:dyDescent="0.3">
      <c r="A33" s="1364"/>
      <c r="B33" s="269"/>
      <c r="C33" s="272"/>
      <c r="D33" s="261"/>
      <c r="E33" s="261"/>
      <c r="F33" s="273"/>
      <c r="G33" s="265"/>
      <c r="H33" s="261"/>
      <c r="I33" s="261"/>
      <c r="J33" s="261"/>
      <c r="K33" s="266">
        <f t="shared" si="2"/>
        <v>0</v>
      </c>
    </row>
    <row r="34" spans="1:11" ht="15.6" x14ac:dyDescent="0.3">
      <c r="A34" s="1364"/>
      <c r="B34" s="930" t="s">
        <v>24</v>
      </c>
      <c r="C34" s="271" t="s">
        <v>330</v>
      </c>
      <c r="D34" s="265">
        <f t="shared" ref="D34:J34" si="4">SUM(D28:D33)</f>
        <v>0</v>
      </c>
      <c r="E34" s="265">
        <f t="shared" si="4"/>
        <v>0</v>
      </c>
      <c r="F34" s="517">
        <f t="shared" si="4"/>
        <v>0</v>
      </c>
      <c r="G34" s="265">
        <f t="shared" si="4"/>
        <v>0</v>
      </c>
      <c r="H34" s="265">
        <f t="shared" si="4"/>
        <v>0</v>
      </c>
      <c r="I34" s="265">
        <f t="shared" si="4"/>
        <v>0</v>
      </c>
      <c r="J34" s="265">
        <f t="shared" si="4"/>
        <v>0</v>
      </c>
      <c r="K34" s="266">
        <f t="shared" si="2"/>
        <v>0</v>
      </c>
    </row>
    <row r="35" spans="1:11" ht="16.2" thickBot="1" x14ac:dyDescent="0.35">
      <c r="A35" s="1364"/>
      <c r="B35" s="1365" t="s">
        <v>332</v>
      </c>
      <c r="C35" s="1366"/>
      <c r="D35" s="468">
        <f t="shared" ref="D35:K35" si="5">D14+D25+D34</f>
        <v>0</v>
      </c>
      <c r="E35" s="468">
        <f t="shared" si="5"/>
        <v>0</v>
      </c>
      <c r="F35" s="519">
        <f t="shared" si="5"/>
        <v>0</v>
      </c>
      <c r="G35" s="468">
        <f t="shared" si="5"/>
        <v>0</v>
      </c>
      <c r="H35" s="468">
        <f t="shared" si="5"/>
        <v>0</v>
      </c>
      <c r="I35" s="468">
        <f t="shared" si="5"/>
        <v>0</v>
      </c>
      <c r="J35" s="468">
        <f t="shared" si="5"/>
        <v>0</v>
      </c>
      <c r="K35" s="520">
        <f t="shared" si="5"/>
        <v>0</v>
      </c>
    </row>
    <row r="36" spans="1:11" ht="16.2" thickTop="1" x14ac:dyDescent="0.3">
      <c r="A36" s="1364"/>
      <c r="B36" s="285" t="s">
        <v>1394</v>
      </c>
      <c r="C36" s="284"/>
      <c r="D36" s="286"/>
      <c r="E36" s="287"/>
      <c r="F36" s="287"/>
      <c r="G36" s="286"/>
      <c r="H36" s="287"/>
      <c r="I36" s="287"/>
      <c r="J36" s="287"/>
      <c r="K36" s="288"/>
    </row>
    <row r="37" spans="1:11" x14ac:dyDescent="0.25">
      <c r="A37" s="13"/>
      <c r="B37" s="14"/>
      <c r="C37" s="13"/>
      <c r="D37" s="15"/>
      <c r="E37" s="16"/>
      <c r="F37" s="16"/>
      <c r="G37" s="15"/>
      <c r="H37" s="16"/>
      <c r="I37" s="16"/>
      <c r="J37" s="16"/>
      <c r="K37" s="17"/>
    </row>
    <row r="38" spans="1:11" x14ac:dyDescent="0.25">
      <c r="A38" s="13"/>
      <c r="B38" s="14"/>
      <c r="C38" s="13"/>
      <c r="D38" s="15"/>
      <c r="E38" s="16"/>
      <c r="F38" s="16"/>
      <c r="G38" s="15"/>
      <c r="H38" s="16"/>
      <c r="I38" s="16"/>
      <c r="J38" s="16"/>
      <c r="K38" s="17"/>
    </row>
    <row r="39" spans="1:11" x14ac:dyDescent="0.25">
      <c r="A39" s="13"/>
      <c r="B39" s="14"/>
      <c r="C39" s="13"/>
      <c r="D39" s="15"/>
      <c r="E39" s="16"/>
      <c r="F39" s="16"/>
      <c r="G39" s="15"/>
      <c r="H39" s="16"/>
      <c r="I39" s="16"/>
      <c r="J39" s="16"/>
      <c r="K39" s="17"/>
    </row>
    <row r="40" spans="1:11" x14ac:dyDescent="0.25">
      <c r="A40" s="13"/>
      <c r="B40" s="14"/>
      <c r="C40" s="13"/>
      <c r="D40" s="15"/>
      <c r="E40" s="16"/>
      <c r="F40" s="16"/>
      <c r="G40" s="15"/>
      <c r="H40" s="16"/>
      <c r="I40" s="16"/>
      <c r="J40" s="16"/>
      <c r="K40" s="17"/>
    </row>
    <row r="41" spans="1:11" x14ac:dyDescent="0.25">
      <c r="A41" s="13"/>
      <c r="B41" s="13"/>
      <c r="C41" s="13"/>
      <c r="D41" s="15"/>
      <c r="E41" s="17"/>
      <c r="F41" s="17"/>
      <c r="G41" s="15"/>
      <c r="H41" s="17"/>
      <c r="I41" s="17"/>
      <c r="J41" s="17"/>
      <c r="K41" s="17"/>
    </row>
    <row r="42" spans="1:11" x14ac:dyDescent="0.25">
      <c r="A42" s="13"/>
      <c r="B42" s="13"/>
      <c r="C42" s="13"/>
      <c r="D42" s="13"/>
      <c r="E42" s="13"/>
      <c r="F42" s="13"/>
      <c r="G42" s="13"/>
      <c r="H42" s="13"/>
      <c r="I42" s="13"/>
      <c r="J42" s="13"/>
      <c r="K42" s="13"/>
    </row>
  </sheetData>
  <sheetProtection algorithmName="SHA-512" hashValue="V2evHOxHYDYOeCouEE0fT3ZuJXFE6WgZZNZYa0PUpmTlCtmc3rYqNM3WlXxnbJ9UvdzC5fiPWui+U5/m4lrBMg==" saltValue="LnvOCVI8KqBPQv7SMV1bFw==" spinCount="100000" sheet="1" objects="1" scenarios="1"/>
  <mergeCells count="2">
    <mergeCell ref="A2:A36"/>
    <mergeCell ref="B35:C35"/>
  </mergeCells>
  <phoneticPr fontId="0" type="noConversion"/>
  <pageMargins left="0.5" right="0.5" top="0" bottom="0" header="0.5" footer="0.5"/>
  <pageSetup paperSize="5" orientation="landscape" r:id="rId1"/>
  <headerFooter alignWithMargins="0"/>
  <ignoredErrors>
    <ignoredError sqref="H5 J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73"/>
  <sheetViews>
    <sheetView showGridLines="0" zoomScaleNormal="100" workbookViewId="0">
      <pane xSplit="1" ySplit="8" topLeftCell="B9" activePane="bottomRight" state="frozen"/>
      <selection pane="topRight" activeCell="B1" sqref="B1"/>
      <selection pane="bottomLeft" activeCell="A9" sqref="A9"/>
      <selection pane="bottomRight"/>
    </sheetView>
  </sheetViews>
  <sheetFormatPr defaultColWidth="6.81640625" defaultRowHeight="15" x14ac:dyDescent="0.25"/>
  <cols>
    <col min="1" max="1" width="9.08984375" customWidth="1"/>
    <col min="2" max="2" width="35.54296875" customWidth="1"/>
    <col min="3" max="4" width="17.81640625" customWidth="1"/>
  </cols>
  <sheetData>
    <row r="1" spans="1:4" ht="16.2" thickBot="1" x14ac:dyDescent="0.35">
      <c r="A1" s="469"/>
      <c r="B1" s="79"/>
      <c r="C1" s="79"/>
      <c r="D1" s="79"/>
    </row>
    <row r="2" spans="1:4" ht="15.6" x14ac:dyDescent="0.3">
      <c r="A2" s="426" t="s">
        <v>302</v>
      </c>
      <c r="B2" s="427"/>
      <c r="C2" s="427"/>
      <c r="D2" s="428"/>
    </row>
    <row r="3" spans="1:4" ht="16.2" thickBot="1" x14ac:dyDescent="0.35">
      <c r="A3" s="429" t="s">
        <v>303</v>
      </c>
      <c r="B3" s="430"/>
      <c r="C3" s="430"/>
      <c r="D3" s="431"/>
    </row>
    <row r="4" spans="1:4" ht="15.6" x14ac:dyDescent="0.3">
      <c r="A4" s="534" t="s">
        <v>119</v>
      </c>
      <c r="B4" s="535"/>
      <c r="C4" s="199"/>
      <c r="D4" s="203"/>
    </row>
    <row r="5" spans="1:4" ht="15.6" x14ac:dyDescent="0.3">
      <c r="A5" s="536" t="s">
        <v>121</v>
      </c>
      <c r="B5" s="244" t="s">
        <v>256</v>
      </c>
      <c r="C5" s="243" t="str">
        <f>Coverpage!A51</f>
        <v>ENTITY NAME</v>
      </c>
      <c r="D5" s="431"/>
    </row>
    <row r="6" spans="1:4" ht="15.6" x14ac:dyDescent="0.3">
      <c r="A6" s="537" t="s">
        <v>124</v>
      </c>
      <c r="B6" s="437">
        <v>2180</v>
      </c>
      <c r="C6" s="438" t="str">
        <f>Coverpage!A47</f>
        <v>Fiscal Year ending June 30, 2027</v>
      </c>
      <c r="D6" s="439"/>
    </row>
    <row r="7" spans="1:4" ht="15.6" x14ac:dyDescent="0.3">
      <c r="A7" s="540" t="s">
        <v>131</v>
      </c>
      <c r="B7" s="541"/>
      <c r="C7" s="522" t="s">
        <v>305</v>
      </c>
      <c r="D7" s="523" t="s">
        <v>137</v>
      </c>
    </row>
    <row r="8" spans="1:4" ht="15.6" x14ac:dyDescent="0.3">
      <c r="A8" s="542" t="s">
        <v>138</v>
      </c>
      <c r="B8" s="315" t="s">
        <v>131</v>
      </c>
      <c r="C8" s="347" t="s">
        <v>141</v>
      </c>
      <c r="D8" s="525" t="s">
        <v>140</v>
      </c>
    </row>
    <row r="9" spans="1:4" ht="15.6" x14ac:dyDescent="0.3">
      <c r="A9" s="447">
        <v>310000</v>
      </c>
      <c r="B9" s="448" t="s">
        <v>306</v>
      </c>
      <c r="C9" s="543"/>
      <c r="D9" s="544"/>
    </row>
    <row r="10" spans="1:4" ht="15.6" x14ac:dyDescent="0.3">
      <c r="A10" s="451">
        <v>312000</v>
      </c>
      <c r="B10" s="452" t="s">
        <v>307</v>
      </c>
      <c r="C10" s="253"/>
      <c r="D10" s="453"/>
    </row>
    <row r="11" spans="1:4" ht="15.6" x14ac:dyDescent="0.3">
      <c r="A11" s="454">
        <v>314140</v>
      </c>
      <c r="B11" s="119" t="s">
        <v>335</v>
      </c>
      <c r="C11" s="545"/>
      <c r="D11" s="456"/>
    </row>
    <row r="12" spans="1:4" ht="15.6" x14ac:dyDescent="0.3">
      <c r="A12" s="454">
        <v>314200</v>
      </c>
      <c r="B12" s="119" t="s">
        <v>22</v>
      </c>
      <c r="C12" s="455"/>
      <c r="D12" s="456"/>
    </row>
    <row r="13" spans="1:4" ht="15.6" x14ac:dyDescent="0.3">
      <c r="A13" s="80">
        <v>316100</v>
      </c>
      <c r="B13" s="124" t="s">
        <v>23</v>
      </c>
      <c r="C13" s="455"/>
      <c r="D13" s="456"/>
    </row>
    <row r="14" spans="1:4" ht="15.6" x14ac:dyDescent="0.3">
      <c r="A14" s="454"/>
      <c r="B14" s="119"/>
      <c r="C14" s="455"/>
      <c r="D14" s="456"/>
    </row>
    <row r="15" spans="1:4" ht="15.6" x14ac:dyDescent="0.3">
      <c r="A15" s="388" t="s">
        <v>24</v>
      </c>
      <c r="B15" s="119" t="s">
        <v>336</v>
      </c>
      <c r="C15" s="455">
        <f>SUM(C10:C14)</f>
        <v>0</v>
      </c>
      <c r="D15" s="456">
        <f>SUM(D10:D14)</f>
        <v>0</v>
      </c>
    </row>
    <row r="16" spans="1:4" ht="15.6" x14ac:dyDescent="0.3">
      <c r="A16" s="526" t="s">
        <v>309</v>
      </c>
      <c r="B16" s="527"/>
      <c r="C16" s="463"/>
      <c r="D16" s="464"/>
    </row>
    <row r="17" spans="1:4" ht="15.6" x14ac:dyDescent="0.3">
      <c r="A17" s="528">
        <v>320000</v>
      </c>
      <c r="B17" s="529" t="s">
        <v>310</v>
      </c>
      <c r="C17" s="246"/>
      <c r="D17" s="530"/>
    </row>
    <row r="18" spans="1:4" ht="15.6" x14ac:dyDescent="0.3">
      <c r="A18" s="451"/>
      <c r="B18" s="452"/>
      <c r="C18" s="253"/>
      <c r="D18" s="453"/>
    </row>
    <row r="19" spans="1:4" ht="15.6" x14ac:dyDescent="0.3">
      <c r="A19" s="454"/>
      <c r="B19" s="119"/>
      <c r="C19" s="455"/>
      <c r="D19" s="456"/>
    </row>
    <row r="20" spans="1:4" ht="15.6" x14ac:dyDescent="0.3">
      <c r="A20" s="454"/>
      <c r="B20" s="119"/>
      <c r="C20" s="455"/>
      <c r="D20" s="456"/>
    </row>
    <row r="21" spans="1:4" ht="15.6" x14ac:dyDescent="0.3">
      <c r="A21" s="388"/>
      <c r="B21" s="119"/>
      <c r="C21" s="455"/>
      <c r="D21" s="456"/>
    </row>
    <row r="22" spans="1:4" ht="15.6" x14ac:dyDescent="0.3">
      <c r="A22" s="390" t="s">
        <v>24</v>
      </c>
      <c r="B22" s="119" t="s">
        <v>337</v>
      </c>
      <c r="C22" s="455">
        <f>SUM(C18:C21)</f>
        <v>0</v>
      </c>
      <c r="D22" s="456">
        <f>SUM(D18:D21)</f>
        <v>0</v>
      </c>
    </row>
    <row r="23" spans="1:4" ht="15.6" x14ac:dyDescent="0.3">
      <c r="A23" s="462">
        <v>330000</v>
      </c>
      <c r="B23" s="130" t="s">
        <v>36</v>
      </c>
      <c r="C23" s="463"/>
      <c r="D23" s="464"/>
    </row>
    <row r="24" spans="1:4" ht="15.6" x14ac:dyDescent="0.3">
      <c r="A24" s="531">
        <v>334000</v>
      </c>
      <c r="B24" s="532" t="s">
        <v>338</v>
      </c>
      <c r="C24" s="512"/>
      <c r="D24" s="533"/>
    </row>
    <row r="25" spans="1:4" ht="15.6" x14ac:dyDescent="0.3">
      <c r="A25" s="132">
        <v>90</v>
      </c>
      <c r="B25" s="135" t="s">
        <v>339</v>
      </c>
      <c r="C25" s="261"/>
      <c r="D25" s="278"/>
    </row>
    <row r="26" spans="1:4" ht="15.6" x14ac:dyDescent="0.3">
      <c r="A26" s="454"/>
      <c r="B26" s="119"/>
      <c r="C26" s="455"/>
      <c r="D26" s="456"/>
    </row>
    <row r="27" spans="1:4" ht="15.6" x14ac:dyDescent="0.3">
      <c r="A27" s="466">
        <v>335000</v>
      </c>
      <c r="B27" s="130" t="s">
        <v>43</v>
      </c>
      <c r="C27" s="455"/>
      <c r="D27" s="456"/>
    </row>
    <row r="28" spans="1:4" ht="15.6" x14ac:dyDescent="0.3">
      <c r="A28" s="132">
        <v>65</v>
      </c>
      <c r="B28" s="135" t="s">
        <v>46</v>
      </c>
      <c r="C28" s="455"/>
      <c r="D28" s="456"/>
    </row>
    <row r="29" spans="1:4" ht="15.6" x14ac:dyDescent="0.3">
      <c r="A29" s="454">
        <v>95</v>
      </c>
      <c r="B29" s="119" t="s">
        <v>48</v>
      </c>
      <c r="C29" s="549"/>
      <c r="D29" s="550"/>
    </row>
    <row r="30" spans="1:4" ht="15.6" x14ac:dyDescent="0.3">
      <c r="A30" s="454">
        <v>210</v>
      </c>
      <c r="B30" s="119" t="s">
        <v>52</v>
      </c>
      <c r="C30" s="261"/>
      <c r="D30" s="278"/>
    </row>
    <row r="31" spans="1:4" ht="15.6" x14ac:dyDescent="0.3">
      <c r="A31" s="454">
        <v>230</v>
      </c>
      <c r="B31" s="119" t="s">
        <v>53</v>
      </c>
      <c r="C31" s="455"/>
      <c r="D31" s="456"/>
    </row>
    <row r="32" spans="1:4" ht="15.6" x14ac:dyDescent="0.3">
      <c r="A32" s="388"/>
      <c r="B32" s="119"/>
      <c r="C32" s="455"/>
      <c r="D32" s="456"/>
    </row>
    <row r="33" spans="1:4" ht="15.6" x14ac:dyDescent="0.3">
      <c r="A33" s="390" t="s">
        <v>24</v>
      </c>
      <c r="B33" s="119" t="s">
        <v>340</v>
      </c>
      <c r="C33" s="455">
        <f>SUM(C24:C32)</f>
        <v>0</v>
      </c>
      <c r="D33" s="456">
        <f>SUM(D24:D32)</f>
        <v>0</v>
      </c>
    </row>
    <row r="34" spans="1:4" ht="15.6" x14ac:dyDescent="0.3">
      <c r="A34" s="388"/>
      <c r="B34" s="119"/>
      <c r="C34" s="455"/>
      <c r="D34" s="456"/>
    </row>
    <row r="35" spans="1:4" ht="15.6" x14ac:dyDescent="0.3">
      <c r="A35" s="462">
        <v>340000</v>
      </c>
      <c r="B35" s="130" t="s">
        <v>60</v>
      </c>
      <c r="C35" s="463"/>
      <c r="D35" s="464"/>
    </row>
    <row r="36" spans="1:4" ht="15.6" x14ac:dyDescent="0.3">
      <c r="A36" s="132"/>
      <c r="B36" s="135"/>
      <c r="C36" s="261"/>
      <c r="D36" s="278"/>
    </row>
    <row r="37" spans="1:4" ht="15.6" x14ac:dyDescent="0.3">
      <c r="A37" s="388"/>
      <c r="B37" s="119" t="s">
        <v>341</v>
      </c>
      <c r="C37" s="455"/>
      <c r="D37" s="456"/>
    </row>
    <row r="38" spans="1:4" ht="15.6" x14ac:dyDescent="0.3">
      <c r="A38" s="388"/>
      <c r="B38" s="119"/>
      <c r="C38" s="455"/>
      <c r="D38" s="456"/>
    </row>
    <row r="39" spans="1:4" ht="15.6" x14ac:dyDescent="0.3">
      <c r="A39" s="390" t="s">
        <v>24</v>
      </c>
      <c r="B39" s="119" t="s">
        <v>342</v>
      </c>
      <c r="C39" s="455">
        <f>SUM(C36:C38)</f>
        <v>0</v>
      </c>
      <c r="D39" s="456">
        <f>SUM(D36:D38)</f>
        <v>0</v>
      </c>
    </row>
    <row r="40" spans="1:4" ht="15.6" x14ac:dyDescent="0.3">
      <c r="A40" s="462"/>
      <c r="B40" s="127"/>
      <c r="C40" s="463"/>
      <c r="D40" s="464"/>
    </row>
    <row r="41" spans="1:4" ht="15.6" x14ac:dyDescent="0.3">
      <c r="A41" s="462">
        <v>350000</v>
      </c>
      <c r="B41" s="130" t="s">
        <v>93</v>
      </c>
      <c r="C41" s="463"/>
      <c r="D41" s="464"/>
    </row>
    <row r="42" spans="1:4" ht="15.6" x14ac:dyDescent="0.3">
      <c r="A42" s="462"/>
      <c r="B42" s="127" t="s">
        <v>99</v>
      </c>
      <c r="C42" s="463"/>
      <c r="D42" s="464"/>
    </row>
    <row r="43" spans="1:4" ht="15.6" x14ac:dyDescent="0.3">
      <c r="A43" s="462"/>
      <c r="B43" s="127" t="s">
        <v>343</v>
      </c>
      <c r="C43" s="463"/>
      <c r="D43" s="464"/>
    </row>
    <row r="44" spans="1:4" ht="15.6" x14ac:dyDescent="0.3">
      <c r="A44" s="390" t="s">
        <v>24</v>
      </c>
      <c r="B44" s="119" t="s">
        <v>340</v>
      </c>
      <c r="C44" s="455">
        <f>SUM(C41:C43)</f>
        <v>0</v>
      </c>
      <c r="D44" s="455">
        <f>SUM(D41:D43)</f>
        <v>0</v>
      </c>
    </row>
    <row r="45" spans="1:4" ht="15.6" x14ac:dyDescent="0.3">
      <c r="A45" s="462"/>
      <c r="B45" s="127"/>
      <c r="C45" s="463"/>
      <c r="D45" s="464"/>
    </row>
    <row r="46" spans="1:4" ht="15.6" x14ac:dyDescent="0.3">
      <c r="A46" s="462">
        <v>360000</v>
      </c>
      <c r="B46" s="130" t="s">
        <v>102</v>
      </c>
      <c r="C46" s="463"/>
      <c r="D46" s="464"/>
    </row>
    <row r="47" spans="1:4" ht="15.6" x14ac:dyDescent="0.3">
      <c r="A47" s="132">
        <v>361000</v>
      </c>
      <c r="B47" s="135" t="s">
        <v>103</v>
      </c>
      <c r="C47" s="261"/>
      <c r="D47" s="278"/>
    </row>
    <row r="48" spans="1:4" ht="12.9" customHeight="1" x14ac:dyDescent="0.3">
      <c r="A48" s="454">
        <v>362000</v>
      </c>
      <c r="B48" s="119" t="s">
        <v>101</v>
      </c>
      <c r="C48" s="455"/>
      <c r="D48" s="456"/>
    </row>
    <row r="49" spans="1:4" ht="12.9" customHeight="1" x14ac:dyDescent="0.3">
      <c r="A49" s="454"/>
      <c r="B49" s="119"/>
      <c r="C49" s="455"/>
      <c r="D49" s="456"/>
    </row>
    <row r="50" spans="1:4" ht="15.6" x14ac:dyDescent="0.3">
      <c r="A50" s="388"/>
      <c r="B50" s="119"/>
      <c r="C50" s="455"/>
      <c r="D50" s="456"/>
    </row>
    <row r="51" spans="1:4" ht="15.6" x14ac:dyDescent="0.3">
      <c r="A51" s="388" t="s">
        <v>24</v>
      </c>
      <c r="B51" s="119" t="s">
        <v>344</v>
      </c>
      <c r="C51" s="455">
        <f>SUM(C47:C50)</f>
        <v>0</v>
      </c>
      <c r="D51" s="456">
        <f>SUM(D47:D50)</f>
        <v>0</v>
      </c>
    </row>
    <row r="52" spans="1:4" ht="15.6" x14ac:dyDescent="0.3">
      <c r="A52" s="462">
        <v>370000</v>
      </c>
      <c r="B52" s="130" t="s">
        <v>321</v>
      </c>
      <c r="C52" s="463"/>
      <c r="D52" s="464"/>
    </row>
    <row r="53" spans="1:4" ht="15.6" x14ac:dyDescent="0.3">
      <c r="A53" s="132">
        <v>371010</v>
      </c>
      <c r="B53" s="135" t="s">
        <v>322</v>
      </c>
      <c r="C53" s="261"/>
      <c r="D53" s="278"/>
    </row>
    <row r="54" spans="1:4" ht="15.6" x14ac:dyDescent="0.3">
      <c r="A54" s="132"/>
      <c r="B54" s="135"/>
      <c r="C54" s="261"/>
      <c r="D54" s="278"/>
    </row>
    <row r="55" spans="1:4" ht="15.6" x14ac:dyDescent="0.3">
      <c r="A55" s="390" t="s">
        <v>24</v>
      </c>
      <c r="B55" s="119" t="s">
        <v>345</v>
      </c>
      <c r="C55" s="455">
        <f>SUM(C52:C54)</f>
        <v>0</v>
      </c>
      <c r="D55" s="456">
        <f>SUM(D52:D54)</f>
        <v>0</v>
      </c>
    </row>
    <row r="56" spans="1:4" ht="15.6" x14ac:dyDescent="0.3">
      <c r="A56" s="132"/>
      <c r="B56" s="135"/>
      <c r="C56" s="261"/>
      <c r="D56" s="278"/>
    </row>
    <row r="57" spans="1:4" ht="15.6" x14ac:dyDescent="0.3">
      <c r="A57" s="546">
        <v>380000</v>
      </c>
      <c r="B57" s="133" t="s">
        <v>110</v>
      </c>
      <c r="C57" s="261"/>
      <c r="D57" s="278"/>
    </row>
    <row r="58" spans="1:4" ht="15.6" x14ac:dyDescent="0.3">
      <c r="A58" s="132">
        <v>383000</v>
      </c>
      <c r="B58" s="135" t="s">
        <v>324</v>
      </c>
      <c r="C58" s="261"/>
      <c r="D58" s="278"/>
    </row>
    <row r="59" spans="1:4" ht="15.6" x14ac:dyDescent="0.3">
      <c r="A59" s="132"/>
      <c r="B59" s="135"/>
      <c r="C59" s="261"/>
      <c r="D59" s="278"/>
    </row>
    <row r="60" spans="1:4" ht="15.6" x14ac:dyDescent="0.3">
      <c r="A60" s="388"/>
      <c r="B60" s="119"/>
      <c r="C60" s="455"/>
      <c r="D60" s="456"/>
    </row>
    <row r="61" spans="1:4" ht="15.6" x14ac:dyDescent="0.3">
      <c r="A61" s="462" t="s">
        <v>24</v>
      </c>
      <c r="B61" s="127" t="s">
        <v>345</v>
      </c>
      <c r="C61" s="455">
        <f>SUM(C57:C60)</f>
        <v>0</v>
      </c>
      <c r="D61" s="456">
        <f>SUM(D57:D60)</f>
        <v>0</v>
      </c>
    </row>
    <row r="62" spans="1:4" ht="16.2" thickBot="1" x14ac:dyDescent="0.35">
      <c r="A62" s="1361" t="s">
        <v>346</v>
      </c>
      <c r="B62" s="1362"/>
      <c r="C62" s="468">
        <f>SUM(+C15+C22+C33+C39+C44+C51+C55+C61)</f>
        <v>0</v>
      </c>
      <c r="D62" s="547">
        <f>SUM(+D15+D22+D33+D39+C44+D51+D55+D61)</f>
        <v>0</v>
      </c>
    </row>
    <row r="63" spans="1:4" ht="16.5" customHeight="1" thickTop="1" x14ac:dyDescent="0.25">
      <c r="A63" s="1367" t="s">
        <v>1395</v>
      </c>
      <c r="B63" s="1367"/>
      <c r="C63" s="1367"/>
      <c r="D63" s="1367"/>
    </row>
    <row r="64" spans="1:4" ht="15.6" x14ac:dyDescent="0.3">
      <c r="A64" s="548"/>
      <c r="B64" s="150" t="s">
        <v>347</v>
      </c>
      <c r="C64" s="548"/>
      <c r="D64" s="548"/>
    </row>
    <row r="65" spans="1:4" x14ac:dyDescent="0.25">
      <c r="A65" s="25"/>
      <c r="B65" s="26"/>
      <c r="C65" s="26"/>
      <c r="D65" s="26"/>
    </row>
    <row r="66" spans="1:4" x14ac:dyDescent="0.25">
      <c r="A66" s="27"/>
      <c r="B66" s="27"/>
      <c r="C66" s="27"/>
      <c r="D66" s="27"/>
    </row>
    <row r="67" spans="1:4" x14ac:dyDescent="0.25">
      <c r="A67" s="27"/>
      <c r="B67" s="27"/>
      <c r="C67" s="27"/>
      <c r="D67" s="27"/>
    </row>
    <row r="68" spans="1:4" x14ac:dyDescent="0.25">
      <c r="A68" s="27"/>
      <c r="B68" s="27"/>
      <c r="C68" s="27"/>
      <c r="D68" s="27"/>
    </row>
    <row r="69" spans="1:4" x14ac:dyDescent="0.25">
      <c r="A69" s="27"/>
      <c r="B69" s="27"/>
      <c r="C69" s="27"/>
      <c r="D69" s="27"/>
    </row>
    <row r="70" spans="1:4" x14ac:dyDescent="0.25">
      <c r="A70" s="27"/>
      <c r="B70" s="27"/>
      <c r="C70" s="27"/>
      <c r="D70" s="27"/>
    </row>
    <row r="71" spans="1:4" x14ac:dyDescent="0.25">
      <c r="A71" s="27"/>
      <c r="B71" s="27"/>
      <c r="C71" s="27"/>
      <c r="D71" s="27"/>
    </row>
    <row r="72" spans="1:4" x14ac:dyDescent="0.25">
      <c r="A72" s="27"/>
      <c r="B72" s="27"/>
      <c r="C72" s="27"/>
      <c r="D72" s="27"/>
    </row>
    <row r="73" spans="1:4" x14ac:dyDescent="0.25">
      <c r="A73" s="27"/>
      <c r="B73" s="27"/>
      <c r="C73" s="27"/>
      <c r="D73" s="27"/>
    </row>
  </sheetData>
  <sheetProtection algorithmName="SHA-512" hashValue="7iXDsPjVet8axDvqqvgCbKZTS6DqD8A4W7KyiMEVYQIfNWeDmDJsdm6zsA3hUZyuNjkUyPcBYFYRDRXoeqqAaA==" saltValue="f8xiVqgt1RZwrHYuGMDW5Q==" spinCount="100000" sheet="1" objects="1" scenarios="1"/>
  <mergeCells count="2">
    <mergeCell ref="A63:D63"/>
    <mergeCell ref="A62:B62"/>
  </mergeCells>
  <phoneticPr fontId="0" type="noConversion"/>
  <pageMargins left="0.5" right="0.5" top="0" bottom="0" header="0.5" footer="0.5"/>
  <pageSetup paperSize="5" scale="9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2.81640625" customWidth="1"/>
    <col min="2" max="2" width="9.36328125" customWidth="1"/>
    <col min="3" max="3" width="33.54296875" customWidth="1"/>
    <col min="4" max="10" width="10.6328125" customWidth="1"/>
    <col min="11" max="11" width="15.81640625" customWidth="1"/>
    <col min="12" max="13" width="0" hidden="1" customWidth="1"/>
  </cols>
  <sheetData>
    <row r="1" spans="1:11" ht="15.6" x14ac:dyDescent="0.3">
      <c r="A1" s="469"/>
      <c r="B1" s="290"/>
      <c r="C1" s="551"/>
      <c r="D1" s="551"/>
      <c r="E1" s="551"/>
      <c r="F1" s="551"/>
      <c r="G1" s="551"/>
      <c r="H1" s="551"/>
      <c r="I1" s="551"/>
      <c r="J1" s="551"/>
      <c r="K1" s="551"/>
    </row>
    <row r="2" spans="1:11" ht="15.6" x14ac:dyDescent="0.3">
      <c r="A2" s="1368" t="s">
        <v>348</v>
      </c>
      <c r="B2" s="220" t="s">
        <v>119</v>
      </c>
      <c r="C2" s="221"/>
      <c r="D2" s="552" t="s">
        <v>120</v>
      </c>
      <c r="E2" s="553"/>
      <c r="F2" s="554"/>
      <c r="G2" s="898" t="str">
        <f>Coverpage!A51</f>
        <v>ENTITY NAME</v>
      </c>
      <c r="H2" s="627"/>
      <c r="I2" s="627"/>
      <c r="J2" s="555"/>
      <c r="K2" s="556"/>
    </row>
    <row r="3" spans="1:11" ht="15.6" x14ac:dyDescent="0.3">
      <c r="A3" s="1337"/>
      <c r="B3" s="204" t="s">
        <v>121</v>
      </c>
      <c r="C3" s="244" t="s">
        <v>349</v>
      </c>
      <c r="D3" s="206" t="s">
        <v>123</v>
      </c>
      <c r="E3" s="207"/>
      <c r="F3" s="208"/>
      <c r="G3" s="899" t="str">
        <f>Coverpage!A47</f>
        <v>Fiscal Year ending June 30, 2027</v>
      </c>
      <c r="H3" s="430"/>
      <c r="I3" s="469"/>
      <c r="J3" s="207"/>
      <c r="K3" s="557"/>
    </row>
    <row r="4" spans="1:11" ht="15.6" x14ac:dyDescent="0.3">
      <c r="A4" s="1337"/>
      <c r="B4" s="213" t="s">
        <v>124</v>
      </c>
      <c r="C4" s="252">
        <v>2180</v>
      </c>
      <c r="D4" s="215" t="s">
        <v>126</v>
      </c>
      <c r="E4" s="211"/>
      <c r="F4" s="216"/>
      <c r="G4" s="217"/>
      <c r="H4" s="210"/>
      <c r="I4" s="210"/>
      <c r="J4" s="211"/>
      <c r="K4" s="558"/>
    </row>
    <row r="5" spans="1:11" ht="15.6" x14ac:dyDescent="0.3">
      <c r="A5" s="1337"/>
      <c r="B5" s="220"/>
      <c r="C5" s="221"/>
      <c r="D5" s="222" t="s">
        <v>127</v>
      </c>
      <c r="E5" s="223" t="s">
        <v>127</v>
      </c>
      <c r="F5" s="224" t="s">
        <v>127</v>
      </c>
      <c r="G5" s="225"/>
      <c r="H5" s="226" t="s">
        <v>128</v>
      </c>
      <c r="I5" s="227" t="s">
        <v>129</v>
      </c>
      <c r="J5" s="226" t="s">
        <v>130</v>
      </c>
      <c r="K5" s="229"/>
    </row>
    <row r="6" spans="1:11" ht="15.6" x14ac:dyDescent="0.3">
      <c r="A6" s="1337"/>
      <c r="B6" s="204" t="s">
        <v>131</v>
      </c>
      <c r="C6" s="231"/>
      <c r="D6" s="232" t="s">
        <v>132</v>
      </c>
      <c r="E6" s="226" t="s">
        <v>132</v>
      </c>
      <c r="F6" s="233" t="s">
        <v>132</v>
      </c>
      <c r="G6" s="225" t="s">
        <v>133</v>
      </c>
      <c r="H6" s="226" t="s">
        <v>134</v>
      </c>
      <c r="I6" s="227" t="s">
        <v>135</v>
      </c>
      <c r="J6" s="226" t="s">
        <v>136</v>
      </c>
      <c r="K6" s="229" t="s">
        <v>137</v>
      </c>
    </row>
    <row r="7" spans="1:11" ht="15.6" x14ac:dyDescent="0.3">
      <c r="A7" s="1337"/>
      <c r="B7" s="235" t="s">
        <v>138</v>
      </c>
      <c r="C7" s="236" t="s">
        <v>131</v>
      </c>
      <c r="D7" s="235" t="s">
        <v>139</v>
      </c>
      <c r="E7" s="236" t="s">
        <v>140</v>
      </c>
      <c r="F7" s="237" t="s">
        <v>141</v>
      </c>
      <c r="G7" s="238" t="s">
        <v>139</v>
      </c>
      <c r="H7" s="236" t="s">
        <v>142</v>
      </c>
      <c r="I7" s="239" t="s">
        <v>143</v>
      </c>
      <c r="J7" s="236" t="s">
        <v>144</v>
      </c>
      <c r="K7" s="241" t="s">
        <v>140</v>
      </c>
    </row>
    <row r="8" spans="1:11" ht="15.6" x14ac:dyDescent="0.3">
      <c r="A8" s="1337"/>
      <c r="B8" s="243">
        <v>410300</v>
      </c>
      <c r="C8" s="244" t="s">
        <v>350</v>
      </c>
      <c r="D8" s="245"/>
      <c r="E8" s="559"/>
      <c r="F8" s="560"/>
      <c r="G8" s="491"/>
      <c r="H8" s="559"/>
      <c r="I8" s="560"/>
      <c r="J8" s="559"/>
      <c r="K8" s="561"/>
    </row>
    <row r="9" spans="1:11" ht="15.6" x14ac:dyDescent="0.3">
      <c r="A9" s="1337"/>
      <c r="B9" s="251">
        <v>20</v>
      </c>
      <c r="C9" s="252" t="s">
        <v>351</v>
      </c>
      <c r="D9" s="251"/>
      <c r="E9" s="253"/>
      <c r="F9" s="254"/>
      <c r="G9" s="255"/>
      <c r="H9" s="253"/>
      <c r="I9" s="254"/>
      <c r="J9" s="253"/>
      <c r="K9" s="256">
        <f t="shared" ref="K9:K16" si="0">SUM(H9:J9)</f>
        <v>0</v>
      </c>
    </row>
    <row r="10" spans="1:11" ht="15.6" x14ac:dyDescent="0.3">
      <c r="A10" s="1337"/>
      <c r="B10" s="258">
        <v>22</v>
      </c>
      <c r="C10" s="259" t="s">
        <v>352</v>
      </c>
      <c r="D10" s="260"/>
      <c r="E10" s="261"/>
      <c r="F10" s="262"/>
      <c r="G10" s="263"/>
      <c r="H10" s="261"/>
      <c r="I10" s="262"/>
      <c r="J10" s="261"/>
      <c r="K10" s="265">
        <f t="shared" si="0"/>
        <v>0</v>
      </c>
    </row>
    <row r="11" spans="1:11" ht="15.6" x14ac:dyDescent="0.3">
      <c r="A11" s="1337"/>
      <c r="B11" s="258">
        <v>24</v>
      </c>
      <c r="C11" s="259" t="s">
        <v>353</v>
      </c>
      <c r="D11" s="260"/>
      <c r="E11" s="261"/>
      <c r="F11" s="262"/>
      <c r="G11" s="263"/>
      <c r="H11" s="261"/>
      <c r="I11" s="262"/>
      <c r="J11" s="261"/>
      <c r="K11" s="265">
        <f t="shared" si="0"/>
        <v>0</v>
      </c>
    </row>
    <row r="12" spans="1:11" ht="15.6" x14ac:dyDescent="0.3">
      <c r="A12" s="1337"/>
      <c r="B12" s="258">
        <v>25</v>
      </c>
      <c r="C12" s="259" t="s">
        <v>354</v>
      </c>
      <c r="D12" s="260"/>
      <c r="E12" s="261"/>
      <c r="F12" s="262"/>
      <c r="G12" s="263"/>
      <c r="H12" s="261"/>
      <c r="I12" s="262"/>
      <c r="J12" s="261"/>
      <c r="K12" s="265">
        <f t="shared" si="0"/>
        <v>0</v>
      </c>
    </row>
    <row r="13" spans="1:11" ht="15.6" x14ac:dyDescent="0.3">
      <c r="A13" s="1337"/>
      <c r="B13" s="267">
        <v>26</v>
      </c>
      <c r="C13" s="259" t="s">
        <v>270</v>
      </c>
      <c r="D13" s="260"/>
      <c r="E13" s="261"/>
      <c r="F13" s="262"/>
      <c r="G13" s="263"/>
      <c r="H13" s="261"/>
      <c r="I13" s="262"/>
      <c r="J13" s="261"/>
      <c r="K13" s="265">
        <f t="shared" si="0"/>
        <v>0</v>
      </c>
    </row>
    <row r="14" spans="1:11" ht="15.6" x14ac:dyDescent="0.3">
      <c r="A14" s="1337"/>
      <c r="B14" s="267">
        <v>28</v>
      </c>
      <c r="C14" s="268" t="s">
        <v>355</v>
      </c>
      <c r="D14" s="260"/>
      <c r="E14" s="261"/>
      <c r="F14" s="262"/>
      <c r="G14" s="263"/>
      <c r="H14" s="261"/>
      <c r="I14" s="262"/>
      <c r="J14" s="261"/>
      <c r="K14" s="265">
        <f t="shared" si="0"/>
        <v>0</v>
      </c>
    </row>
    <row r="15" spans="1:11" ht="15.6" x14ac:dyDescent="0.3">
      <c r="A15" s="1337"/>
      <c r="B15" s="267"/>
      <c r="C15" s="268"/>
      <c r="D15" s="269"/>
      <c r="E15" s="261"/>
      <c r="F15" s="262"/>
      <c r="G15" s="263"/>
      <c r="H15" s="261"/>
      <c r="I15" s="262"/>
      <c r="J15" s="261"/>
      <c r="K15" s="265">
        <f t="shared" si="0"/>
        <v>0</v>
      </c>
    </row>
    <row r="16" spans="1:11" ht="15.6" x14ac:dyDescent="0.3">
      <c r="A16" s="1337"/>
      <c r="B16" s="562" t="s">
        <v>24</v>
      </c>
      <c r="C16" s="268" t="s">
        <v>356</v>
      </c>
      <c r="D16" s="269">
        <f t="shared" ref="D16:J16" si="1">SUM(D9:D15)</f>
        <v>0</v>
      </c>
      <c r="E16" s="269">
        <f t="shared" si="1"/>
        <v>0</v>
      </c>
      <c r="F16" s="563">
        <f t="shared" si="1"/>
        <v>0</v>
      </c>
      <c r="G16" s="274">
        <f t="shared" si="1"/>
        <v>0</v>
      </c>
      <c r="H16" s="269">
        <f t="shared" si="1"/>
        <v>0</v>
      </c>
      <c r="I16" s="269">
        <f t="shared" si="1"/>
        <v>0</v>
      </c>
      <c r="J16" s="269">
        <f t="shared" si="1"/>
        <v>0</v>
      </c>
      <c r="K16" s="265">
        <f t="shared" si="0"/>
        <v>0</v>
      </c>
    </row>
    <row r="17" spans="1:11" ht="21.75" customHeight="1" x14ac:dyDescent="0.3">
      <c r="A17" s="1337"/>
      <c r="B17" s="564">
        <v>410330</v>
      </c>
      <c r="C17" s="565" t="s">
        <v>357</v>
      </c>
      <c r="D17" s="270"/>
      <c r="E17" s="512"/>
      <c r="F17" s="288"/>
      <c r="G17" s="566"/>
      <c r="H17" s="512"/>
      <c r="I17" s="288"/>
      <c r="J17" s="512"/>
      <c r="K17" s="567"/>
    </row>
    <row r="18" spans="1:11" ht="15.6" x14ac:dyDescent="0.3">
      <c r="A18" s="1337"/>
      <c r="B18" s="270">
        <v>31</v>
      </c>
      <c r="C18" s="271" t="s">
        <v>153</v>
      </c>
      <c r="D18" s="269"/>
      <c r="E18" s="261"/>
      <c r="F18" s="262"/>
      <c r="G18" s="263"/>
      <c r="H18" s="261"/>
      <c r="I18" s="262"/>
      <c r="J18" s="261"/>
      <c r="K18" s="265">
        <f t="shared" ref="K18:K35" si="2">SUM(H18:J18)</f>
        <v>0</v>
      </c>
    </row>
    <row r="19" spans="1:11" ht="15.6" x14ac:dyDescent="0.3">
      <c r="A19" s="1337"/>
      <c r="B19" s="267">
        <v>32</v>
      </c>
      <c r="C19" s="268" t="s">
        <v>352</v>
      </c>
      <c r="D19" s="269"/>
      <c r="E19" s="261"/>
      <c r="F19" s="262"/>
      <c r="G19" s="263"/>
      <c r="H19" s="261"/>
      <c r="I19" s="262"/>
      <c r="J19" s="261"/>
      <c r="K19" s="265">
        <f t="shared" si="2"/>
        <v>0</v>
      </c>
    </row>
    <row r="20" spans="1:11" ht="15.6" x14ac:dyDescent="0.3">
      <c r="A20" s="1337"/>
      <c r="B20" s="269">
        <v>33</v>
      </c>
      <c r="C20" s="272" t="s">
        <v>267</v>
      </c>
      <c r="D20" s="269"/>
      <c r="E20" s="261"/>
      <c r="F20" s="262"/>
      <c r="G20" s="263"/>
      <c r="H20" s="261"/>
      <c r="I20" s="262"/>
      <c r="J20" s="261"/>
      <c r="K20" s="265">
        <f t="shared" si="2"/>
        <v>0</v>
      </c>
    </row>
    <row r="21" spans="1:11" ht="15.6" x14ac:dyDescent="0.3">
      <c r="A21" s="1337"/>
      <c r="B21" s="269">
        <v>34</v>
      </c>
      <c r="C21" s="272" t="s">
        <v>353</v>
      </c>
      <c r="D21" s="269"/>
      <c r="E21" s="261"/>
      <c r="F21" s="262"/>
      <c r="G21" s="263"/>
      <c r="H21" s="261"/>
      <c r="I21" s="262"/>
      <c r="J21" s="261"/>
      <c r="K21" s="265">
        <f t="shared" si="2"/>
        <v>0</v>
      </c>
    </row>
    <row r="22" spans="1:11" ht="15.6" x14ac:dyDescent="0.3">
      <c r="A22" s="1337"/>
      <c r="B22" s="269">
        <v>35</v>
      </c>
      <c r="C22" s="272" t="s">
        <v>354</v>
      </c>
      <c r="D22" s="269"/>
      <c r="E22" s="265"/>
      <c r="F22" s="262"/>
      <c r="G22" s="263"/>
      <c r="H22" s="261"/>
      <c r="I22" s="262"/>
      <c r="J22" s="261"/>
      <c r="K22" s="265">
        <f t="shared" si="2"/>
        <v>0</v>
      </c>
    </row>
    <row r="23" spans="1:11" ht="15.6" x14ac:dyDescent="0.3">
      <c r="A23" s="1337"/>
      <c r="B23" s="269">
        <v>36</v>
      </c>
      <c r="C23" s="272" t="s">
        <v>270</v>
      </c>
      <c r="D23" s="269"/>
      <c r="E23" s="265"/>
      <c r="F23" s="273"/>
      <c r="G23" s="568"/>
      <c r="H23" s="261"/>
      <c r="I23" s="262"/>
      <c r="J23" s="261"/>
      <c r="K23" s="265">
        <f t="shared" si="2"/>
        <v>0</v>
      </c>
    </row>
    <row r="24" spans="1:11" ht="15.6" x14ac:dyDescent="0.3">
      <c r="A24" s="1337"/>
      <c r="B24" s="269">
        <v>37</v>
      </c>
      <c r="C24" s="272" t="s">
        <v>271</v>
      </c>
      <c r="D24" s="269"/>
      <c r="E24" s="265"/>
      <c r="F24" s="569"/>
      <c r="G24" s="568"/>
      <c r="H24" s="261"/>
      <c r="I24" s="262"/>
      <c r="J24" s="261"/>
      <c r="K24" s="265">
        <f t="shared" si="2"/>
        <v>0</v>
      </c>
    </row>
    <row r="25" spans="1:11" ht="15.6" x14ac:dyDescent="0.3">
      <c r="A25" s="1337"/>
      <c r="B25" s="269">
        <v>38</v>
      </c>
      <c r="C25" s="272" t="s">
        <v>355</v>
      </c>
      <c r="D25" s="269"/>
      <c r="E25" s="261"/>
      <c r="F25" s="273"/>
      <c r="G25" s="274"/>
      <c r="H25" s="261"/>
      <c r="I25" s="261"/>
      <c r="J25" s="261"/>
      <c r="K25" s="265">
        <f t="shared" si="2"/>
        <v>0</v>
      </c>
    </row>
    <row r="26" spans="1:11" ht="15.6" x14ac:dyDescent="0.3">
      <c r="A26" s="1337"/>
      <c r="B26" s="269">
        <v>420300</v>
      </c>
      <c r="C26" s="272" t="s">
        <v>358</v>
      </c>
      <c r="D26" s="269"/>
      <c r="E26" s="265"/>
      <c r="F26" s="273"/>
      <c r="G26" s="568"/>
      <c r="H26" s="261"/>
      <c r="I26" s="262"/>
      <c r="J26" s="261"/>
      <c r="K26" s="265">
        <f t="shared" si="2"/>
        <v>0</v>
      </c>
    </row>
    <row r="27" spans="1:11" ht="15.6" x14ac:dyDescent="0.3">
      <c r="A27" s="1337"/>
      <c r="B27" s="269">
        <v>40</v>
      </c>
      <c r="C27" s="272" t="s">
        <v>273</v>
      </c>
      <c r="D27" s="269"/>
      <c r="E27" s="265"/>
      <c r="F27" s="273"/>
      <c r="G27" s="568"/>
      <c r="H27" s="261"/>
      <c r="I27" s="262"/>
      <c r="J27" s="261"/>
      <c r="K27" s="265">
        <f t="shared" si="2"/>
        <v>0</v>
      </c>
    </row>
    <row r="28" spans="1:11" ht="15.6" x14ac:dyDescent="0.3">
      <c r="A28" s="1337"/>
      <c r="B28" s="269"/>
      <c r="C28" s="272"/>
      <c r="D28" s="269"/>
      <c r="E28" s="265"/>
      <c r="F28" s="569"/>
      <c r="G28" s="568"/>
      <c r="H28" s="261"/>
      <c r="I28" s="262"/>
      <c r="J28" s="261"/>
      <c r="K28" s="265"/>
    </row>
    <row r="29" spans="1:11" ht="15.6" x14ac:dyDescent="0.3">
      <c r="A29" s="1337"/>
      <c r="B29" s="570" t="s">
        <v>24</v>
      </c>
      <c r="C29" s="268" t="s">
        <v>359</v>
      </c>
      <c r="D29" s="269">
        <f t="shared" ref="D29:J29" si="3">SUM(D17:D28)</f>
        <v>0</v>
      </c>
      <c r="E29" s="269">
        <f t="shared" si="3"/>
        <v>0</v>
      </c>
      <c r="F29" s="563">
        <f t="shared" si="3"/>
        <v>0</v>
      </c>
      <c r="G29" s="269">
        <f t="shared" si="3"/>
        <v>0</v>
      </c>
      <c r="H29" s="269">
        <f t="shared" si="3"/>
        <v>0</v>
      </c>
      <c r="I29" s="269">
        <f t="shared" si="3"/>
        <v>0</v>
      </c>
      <c r="J29" s="269">
        <f t="shared" si="3"/>
        <v>0</v>
      </c>
      <c r="K29" s="265">
        <f>SUM(H29:J29)</f>
        <v>0</v>
      </c>
    </row>
    <row r="30" spans="1:11" ht="15.6" x14ac:dyDescent="0.3">
      <c r="A30" s="1337"/>
      <c r="B30" s="269"/>
      <c r="C30" s="272"/>
      <c r="D30" s="269"/>
      <c r="E30" s="265"/>
      <c r="F30" s="569"/>
      <c r="G30" s="568"/>
      <c r="H30" s="261"/>
      <c r="I30" s="262"/>
      <c r="J30" s="261"/>
      <c r="K30" s="265"/>
    </row>
    <row r="31" spans="1:11" ht="15.6" x14ac:dyDescent="0.3">
      <c r="A31" s="1337"/>
      <c r="B31" s="277">
        <v>520000</v>
      </c>
      <c r="C31" s="518" t="s">
        <v>247</v>
      </c>
      <c r="D31" s="269"/>
      <c r="E31" s="265"/>
      <c r="F31" s="569"/>
      <c r="G31" s="568"/>
      <c r="H31" s="261"/>
      <c r="I31" s="262"/>
      <c r="J31" s="261"/>
      <c r="K31" s="265"/>
    </row>
    <row r="32" spans="1:11" ht="15.6" x14ac:dyDescent="0.3">
      <c r="A32" s="1337"/>
      <c r="B32" s="269">
        <v>521000</v>
      </c>
      <c r="C32" s="272" t="s">
        <v>331</v>
      </c>
      <c r="D32" s="269"/>
      <c r="E32" s="265"/>
      <c r="F32" s="569"/>
      <c r="G32" s="568"/>
      <c r="H32" s="261"/>
      <c r="I32" s="262"/>
      <c r="J32" s="261"/>
      <c r="K32" s="265">
        <f t="shared" si="2"/>
        <v>0</v>
      </c>
    </row>
    <row r="33" spans="1:11" ht="15.6" x14ac:dyDescent="0.3">
      <c r="A33" s="1337"/>
      <c r="B33" s="269"/>
      <c r="C33" s="272"/>
      <c r="D33" s="269"/>
      <c r="E33" s="265"/>
      <c r="F33" s="569"/>
      <c r="G33" s="568"/>
      <c r="H33" s="261"/>
      <c r="I33" s="262"/>
      <c r="J33" s="261"/>
      <c r="K33" s="265">
        <f t="shared" si="2"/>
        <v>0</v>
      </c>
    </row>
    <row r="34" spans="1:11" ht="15.6" x14ac:dyDescent="0.3">
      <c r="A34" s="1337"/>
      <c r="B34" s="269"/>
      <c r="C34" s="272"/>
      <c r="D34" s="269"/>
      <c r="E34" s="265"/>
      <c r="F34" s="569"/>
      <c r="G34" s="568"/>
      <c r="H34" s="261"/>
      <c r="I34" s="262"/>
      <c r="J34" s="261"/>
      <c r="K34" s="265">
        <f t="shared" si="2"/>
        <v>0</v>
      </c>
    </row>
    <row r="35" spans="1:11" ht="15.6" x14ac:dyDescent="0.3">
      <c r="A35" s="1337"/>
      <c r="B35" s="570" t="s">
        <v>24</v>
      </c>
      <c r="C35" s="268" t="s">
        <v>359</v>
      </c>
      <c r="D35" s="269">
        <f t="shared" ref="D35:J35" si="4">SUM(D31:D34)</f>
        <v>0</v>
      </c>
      <c r="E35" s="269">
        <f t="shared" si="4"/>
        <v>0</v>
      </c>
      <c r="F35" s="563">
        <f t="shared" si="4"/>
        <v>0</v>
      </c>
      <c r="G35" s="269">
        <f t="shared" si="4"/>
        <v>0</v>
      </c>
      <c r="H35" s="269">
        <f t="shared" si="4"/>
        <v>0</v>
      </c>
      <c r="I35" s="269">
        <f t="shared" si="4"/>
        <v>0</v>
      </c>
      <c r="J35" s="269">
        <f t="shared" si="4"/>
        <v>0</v>
      </c>
      <c r="K35" s="265">
        <f t="shared" si="2"/>
        <v>0</v>
      </c>
    </row>
    <row r="36" spans="1:11" ht="15.6" x14ac:dyDescent="0.3">
      <c r="A36" s="1337"/>
      <c r="B36" s="269"/>
      <c r="C36" s="276"/>
      <c r="D36" s="269"/>
      <c r="E36" s="265"/>
      <c r="F36" s="569"/>
      <c r="G36" s="568"/>
      <c r="H36" s="261"/>
      <c r="I36" s="262"/>
      <c r="J36" s="261"/>
      <c r="K36" s="265"/>
    </row>
    <row r="37" spans="1:11" ht="15.6" x14ac:dyDescent="0.3">
      <c r="A37" s="1337"/>
      <c r="B37" s="1369" t="s">
        <v>360</v>
      </c>
      <c r="C37" s="1339"/>
      <c r="D37" s="269">
        <f t="shared" ref="D37:K37" si="5">D16+D29+D35</f>
        <v>0</v>
      </c>
      <c r="E37" s="269">
        <f t="shared" si="5"/>
        <v>0</v>
      </c>
      <c r="F37" s="563">
        <f t="shared" si="5"/>
        <v>0</v>
      </c>
      <c r="G37" s="269">
        <f t="shared" si="5"/>
        <v>0</v>
      </c>
      <c r="H37" s="269">
        <f t="shared" si="5"/>
        <v>0</v>
      </c>
      <c r="I37" s="269">
        <f t="shared" si="5"/>
        <v>0</v>
      </c>
      <c r="J37" s="269">
        <f t="shared" si="5"/>
        <v>0</v>
      </c>
      <c r="K37" s="269">
        <f t="shared" si="5"/>
        <v>0</v>
      </c>
    </row>
    <row r="38" spans="1:11" x14ac:dyDescent="0.25">
      <c r="A38" s="28"/>
      <c r="B38" s="29" t="s">
        <v>1396</v>
      </c>
      <c r="C38" s="30"/>
      <c r="D38" s="31"/>
      <c r="E38" s="32"/>
      <c r="F38" s="32"/>
      <c r="G38" s="31"/>
      <c r="H38" s="32"/>
      <c r="I38" s="32"/>
      <c r="J38" s="32"/>
      <c r="K38" s="32"/>
    </row>
    <row r="39" spans="1:11" x14ac:dyDescent="0.25">
      <c r="A39" s="13"/>
      <c r="B39" s="14"/>
      <c r="C39" s="13"/>
      <c r="D39" s="15"/>
      <c r="E39" s="16"/>
      <c r="F39" s="16"/>
      <c r="G39" s="15"/>
      <c r="H39" s="16"/>
      <c r="I39" s="16"/>
      <c r="J39" s="16"/>
      <c r="K39" s="17"/>
    </row>
    <row r="40" spans="1:11" x14ac:dyDescent="0.25">
      <c r="A40" s="13"/>
      <c r="B40" s="14"/>
      <c r="C40" s="13"/>
      <c r="D40" s="15"/>
      <c r="E40" s="16"/>
      <c r="F40" s="16"/>
      <c r="G40" s="15"/>
      <c r="H40" s="16"/>
      <c r="I40" s="16"/>
      <c r="J40" s="16"/>
      <c r="K40" s="17"/>
    </row>
    <row r="41" spans="1:11" x14ac:dyDescent="0.25">
      <c r="A41" s="13"/>
      <c r="B41" s="14"/>
      <c r="C41" s="13"/>
      <c r="D41" s="15"/>
      <c r="E41" s="16"/>
      <c r="F41" s="16"/>
      <c r="G41" s="15"/>
      <c r="H41" s="16"/>
      <c r="I41" s="16"/>
      <c r="J41" s="16"/>
      <c r="K41" s="17"/>
    </row>
    <row r="42" spans="1:11" x14ac:dyDescent="0.25">
      <c r="A42" s="13"/>
      <c r="B42" s="14"/>
      <c r="C42" s="13"/>
      <c r="D42" s="15"/>
      <c r="E42" s="16"/>
      <c r="F42" s="16"/>
      <c r="G42" s="15"/>
      <c r="H42" s="16"/>
      <c r="I42" s="16"/>
      <c r="J42" s="16"/>
      <c r="K42" s="17"/>
    </row>
    <row r="43" spans="1:11" x14ac:dyDescent="0.25">
      <c r="A43" s="13"/>
      <c r="B43" s="14"/>
      <c r="C43" s="13"/>
      <c r="D43" s="15"/>
      <c r="E43" s="16"/>
      <c r="F43" s="16"/>
      <c r="G43" s="15"/>
      <c r="H43" s="16"/>
      <c r="I43" s="16"/>
      <c r="J43" s="16"/>
      <c r="K43" s="17"/>
    </row>
    <row r="44" spans="1:11" x14ac:dyDescent="0.25">
      <c r="A44" s="13"/>
      <c r="B44" s="13"/>
      <c r="C44" s="13"/>
      <c r="D44" s="15"/>
      <c r="E44" s="17"/>
      <c r="F44" s="17"/>
      <c r="G44" s="15"/>
      <c r="H44" s="17"/>
      <c r="I44" s="17"/>
      <c r="J44" s="17"/>
      <c r="K44" s="17"/>
    </row>
    <row r="45" spans="1:11" x14ac:dyDescent="0.25">
      <c r="A45" s="13"/>
      <c r="B45" s="13"/>
      <c r="C45" s="13"/>
      <c r="D45" s="13"/>
      <c r="E45" s="13"/>
      <c r="F45" s="13"/>
      <c r="G45" s="13"/>
      <c r="H45" s="13"/>
      <c r="I45" s="13"/>
      <c r="J45" s="13"/>
      <c r="K45" s="13"/>
    </row>
  </sheetData>
  <sheetProtection algorithmName="SHA-512" hashValue="VXuVaviWOuEUA7Ca1QAgxRhuu0ZJeL7Z3we9JrrsLGUKs98KaABFaxyEeQSKJbwJjIW0/eJdpuu5U+c668jMrg==" saltValue="EkdErFlhIHLPeip5NsmwHw==" spinCount="100000" sheet="1" objects="1" scenarios="1"/>
  <mergeCells count="2">
    <mergeCell ref="A2:A37"/>
    <mergeCell ref="B37:C37"/>
  </mergeCells>
  <phoneticPr fontId="0" type="noConversion"/>
  <pageMargins left="0.5" right="0.5" top="0" bottom="0" header="0.5" footer="0.5"/>
  <pageSetup paperSize="5" scale="98" orientation="landscape" r:id="rId1"/>
  <headerFooter alignWithMargins="0"/>
  <ignoredErrors>
    <ignoredError sqref="H5 J5"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E64"/>
  <sheetViews>
    <sheetView showGridLines="0" zoomScaleNormal="100" workbookViewId="0">
      <pane xSplit="1" ySplit="9" topLeftCell="B10" activePane="bottomRight" state="frozen"/>
      <selection pane="topRight" activeCell="B1" sqref="B1"/>
      <selection pane="bottomLeft" activeCell="A10" sqref="A10"/>
      <selection pane="bottomRight"/>
    </sheetView>
  </sheetViews>
  <sheetFormatPr defaultColWidth="6.81640625" defaultRowHeight="15" x14ac:dyDescent="0.25"/>
  <cols>
    <col min="1" max="1" width="27.81640625" customWidth="1"/>
    <col min="2" max="2" width="35.54296875" customWidth="1"/>
    <col min="3" max="4" width="15.81640625" customWidth="1"/>
  </cols>
  <sheetData>
    <row r="1" spans="1:5" ht="16.2" thickBot="1" x14ac:dyDescent="0.35">
      <c r="A1" s="469"/>
      <c r="B1" s="79"/>
      <c r="C1" s="79"/>
      <c r="D1" s="79"/>
    </row>
    <row r="2" spans="1:5" ht="15.6" x14ac:dyDescent="0.3">
      <c r="A2" s="1370" t="s">
        <v>302</v>
      </c>
      <c r="B2" s="1371"/>
      <c r="C2" s="1371"/>
      <c r="D2" s="1372"/>
      <c r="E2" s="1"/>
    </row>
    <row r="3" spans="1:5" ht="15.6" x14ac:dyDescent="0.3">
      <c r="A3" s="1373" t="s">
        <v>303</v>
      </c>
      <c r="B3" s="1374"/>
      <c r="C3" s="1374"/>
      <c r="D3" s="1375"/>
      <c r="E3" s="1"/>
    </row>
    <row r="4" spans="1:5" ht="16.2" thickBot="1" x14ac:dyDescent="0.35">
      <c r="A4" s="1341" t="s">
        <v>361</v>
      </c>
      <c r="B4" s="1342"/>
      <c r="C4" s="1342"/>
      <c r="D4" s="1343"/>
      <c r="E4" s="1"/>
    </row>
    <row r="5" spans="1:5" ht="15.6" x14ac:dyDescent="0.3">
      <c r="A5" s="534" t="s">
        <v>119</v>
      </c>
      <c r="B5" s="198" t="s">
        <v>362</v>
      </c>
      <c r="C5" s="199"/>
      <c r="D5" s="203"/>
      <c r="E5" s="1"/>
    </row>
    <row r="6" spans="1:5" ht="15.6" x14ac:dyDescent="0.3">
      <c r="A6" s="536" t="s">
        <v>121</v>
      </c>
      <c r="B6" s="205" t="s">
        <v>363</v>
      </c>
      <c r="C6" s="204" t="str">
        <f>Coverpage!A51</f>
        <v>ENTITY NAME</v>
      </c>
      <c r="D6" s="212"/>
      <c r="E6" s="1"/>
    </row>
    <row r="7" spans="1:5" ht="15.6" x14ac:dyDescent="0.3">
      <c r="A7" s="537" t="s">
        <v>124</v>
      </c>
      <c r="B7" s="538" t="s">
        <v>363</v>
      </c>
      <c r="C7" s="539" t="str">
        <f>Coverpage!A47</f>
        <v>Fiscal Year ending June 30, 2027</v>
      </c>
      <c r="D7" s="242"/>
      <c r="E7" s="1"/>
    </row>
    <row r="8" spans="1:5" ht="15.6" x14ac:dyDescent="0.3">
      <c r="A8" s="521" t="s">
        <v>131</v>
      </c>
      <c r="B8" s="541"/>
      <c r="C8" s="522" t="s">
        <v>305</v>
      </c>
      <c r="D8" s="523" t="s">
        <v>137</v>
      </c>
      <c r="E8" s="1"/>
    </row>
    <row r="9" spans="1:5" ht="15.6" x14ac:dyDescent="0.3">
      <c r="A9" s="542" t="s">
        <v>138</v>
      </c>
      <c r="B9" s="315" t="s">
        <v>131</v>
      </c>
      <c r="C9" s="347" t="s">
        <v>141</v>
      </c>
      <c r="D9" s="525" t="s">
        <v>140</v>
      </c>
      <c r="E9" s="1"/>
    </row>
    <row r="10" spans="1:5" ht="15.6" x14ac:dyDescent="0.3">
      <c r="A10" s="447">
        <v>310000</v>
      </c>
      <c r="B10" s="448" t="s">
        <v>306</v>
      </c>
      <c r="C10" s="489"/>
      <c r="D10" s="571"/>
      <c r="E10" s="1"/>
    </row>
    <row r="11" spans="1:5" ht="15.6" x14ac:dyDescent="0.3">
      <c r="A11" s="451">
        <v>312000</v>
      </c>
      <c r="B11" s="452" t="s">
        <v>307</v>
      </c>
      <c r="C11" s="253"/>
      <c r="D11" s="453"/>
      <c r="E11" s="1"/>
    </row>
    <row r="12" spans="1:5" ht="15.6" x14ac:dyDescent="0.3">
      <c r="A12" s="454">
        <v>314200</v>
      </c>
      <c r="B12" s="119" t="s">
        <v>22</v>
      </c>
      <c r="C12" s="455"/>
      <c r="D12" s="456"/>
      <c r="E12" s="1"/>
    </row>
    <row r="13" spans="1:5" ht="15.6" x14ac:dyDescent="0.3">
      <c r="A13" s="454">
        <v>316100</v>
      </c>
      <c r="B13" s="119" t="s">
        <v>23</v>
      </c>
      <c r="C13" s="455"/>
      <c r="D13" s="456"/>
      <c r="E13" s="1"/>
    </row>
    <row r="14" spans="1:5" ht="15.6" x14ac:dyDescent="0.3">
      <c r="A14" s="388" t="s">
        <v>24</v>
      </c>
      <c r="B14" s="119" t="s">
        <v>364</v>
      </c>
      <c r="C14" s="455">
        <f>SUM(C11:C13)</f>
        <v>0</v>
      </c>
      <c r="D14" s="456">
        <f>SUM(D11:D13)</f>
        <v>0</v>
      </c>
      <c r="E14" s="1"/>
    </row>
    <row r="15" spans="1:5" ht="15.6" x14ac:dyDescent="0.3">
      <c r="A15" s="526" t="s">
        <v>309</v>
      </c>
      <c r="B15" s="527"/>
      <c r="C15" s="463"/>
      <c r="D15" s="464"/>
      <c r="E15" s="1"/>
    </row>
    <row r="16" spans="1:5" ht="15.6" x14ac:dyDescent="0.3">
      <c r="A16" s="528">
        <v>320000</v>
      </c>
      <c r="B16" s="529" t="s">
        <v>310</v>
      </c>
      <c r="C16" s="246"/>
      <c r="D16" s="530"/>
      <c r="E16" s="1"/>
    </row>
    <row r="17" spans="1:5" ht="15.6" x14ac:dyDescent="0.3">
      <c r="A17" s="451"/>
      <c r="B17" s="452"/>
      <c r="C17" s="253"/>
      <c r="D17" s="453"/>
      <c r="E17" s="1"/>
    </row>
    <row r="18" spans="1:5" ht="15.6" x14ac:dyDescent="0.3">
      <c r="A18" s="454"/>
      <c r="B18" s="119"/>
      <c r="C18" s="455"/>
      <c r="D18" s="456"/>
      <c r="E18" s="1"/>
    </row>
    <row r="19" spans="1:5" ht="15.6" x14ac:dyDescent="0.3">
      <c r="A19" s="454"/>
      <c r="B19" s="119"/>
      <c r="C19" s="455"/>
      <c r="D19" s="456"/>
      <c r="E19" s="1"/>
    </row>
    <row r="20" spans="1:5" ht="15.6" x14ac:dyDescent="0.3">
      <c r="A20" s="390" t="s">
        <v>24</v>
      </c>
      <c r="B20" s="119" t="s">
        <v>342</v>
      </c>
      <c r="C20" s="455">
        <f>SUM(C17:C19)</f>
        <v>0</v>
      </c>
      <c r="D20" s="456">
        <f>SUM(D17:D19)</f>
        <v>0</v>
      </c>
      <c r="E20" s="1"/>
    </row>
    <row r="21" spans="1:5" ht="15.6" x14ac:dyDescent="0.3">
      <c r="A21" s="462">
        <v>330000</v>
      </c>
      <c r="B21" s="130" t="s">
        <v>36</v>
      </c>
      <c r="C21" s="463"/>
      <c r="D21" s="464"/>
      <c r="E21" s="1"/>
    </row>
    <row r="22" spans="1:5" ht="15.6" x14ac:dyDescent="0.3">
      <c r="A22" s="531">
        <v>334000</v>
      </c>
      <c r="B22" s="532" t="s">
        <v>338</v>
      </c>
      <c r="C22" s="512"/>
      <c r="D22" s="533"/>
      <c r="E22" s="1"/>
    </row>
    <row r="23" spans="1:5" ht="15.6" x14ac:dyDescent="0.3">
      <c r="A23" s="132"/>
      <c r="B23" s="135"/>
      <c r="C23" s="261"/>
      <c r="D23" s="278"/>
      <c r="E23" s="1"/>
    </row>
    <row r="24" spans="1:5" ht="15.6" x14ac:dyDescent="0.3">
      <c r="A24" s="454"/>
      <c r="B24" s="119"/>
      <c r="C24" s="455"/>
      <c r="D24" s="456"/>
      <c r="E24" s="1"/>
    </row>
    <row r="25" spans="1:5" ht="15.6" x14ac:dyDescent="0.3">
      <c r="A25" s="466">
        <v>335000</v>
      </c>
      <c r="B25" s="130" t="s">
        <v>43</v>
      </c>
      <c r="C25" s="463"/>
      <c r="D25" s="464"/>
      <c r="E25" s="1"/>
    </row>
    <row r="26" spans="1:5" ht="15.6" x14ac:dyDescent="0.3">
      <c r="A26" s="132">
        <v>65</v>
      </c>
      <c r="B26" s="135" t="s">
        <v>46</v>
      </c>
      <c r="C26" s="261"/>
      <c r="D26" s="278"/>
      <c r="E26" s="1"/>
    </row>
    <row r="27" spans="1:5" ht="15.6" x14ac:dyDescent="0.3">
      <c r="A27" s="454">
        <v>210</v>
      </c>
      <c r="B27" s="119" t="s">
        <v>52</v>
      </c>
      <c r="C27" s="455"/>
      <c r="D27" s="456"/>
      <c r="E27" s="1"/>
    </row>
    <row r="28" spans="1:5" ht="15.6" x14ac:dyDescent="0.3">
      <c r="A28" s="454">
        <v>230</v>
      </c>
      <c r="B28" s="119" t="s">
        <v>53</v>
      </c>
      <c r="C28" s="455"/>
      <c r="D28" s="456"/>
      <c r="E28" s="1"/>
    </row>
    <row r="29" spans="1:5" ht="15.6" x14ac:dyDescent="0.3">
      <c r="A29" s="454"/>
      <c r="B29" s="119"/>
      <c r="C29" s="455"/>
      <c r="D29" s="456"/>
      <c r="E29" s="1"/>
    </row>
    <row r="30" spans="1:5" ht="15.6" x14ac:dyDescent="0.3">
      <c r="A30" s="390" t="s">
        <v>24</v>
      </c>
      <c r="B30" s="119" t="s">
        <v>365</v>
      </c>
      <c r="C30" s="455">
        <f>SUM(C22:C29)</f>
        <v>0</v>
      </c>
      <c r="D30" s="456">
        <f>SUM(D22:D29)</f>
        <v>0</v>
      </c>
      <c r="E30" s="1"/>
    </row>
    <row r="31" spans="1:5" ht="15.6" x14ac:dyDescent="0.3">
      <c r="A31" s="388"/>
      <c r="B31" s="119"/>
      <c r="C31" s="455"/>
      <c r="D31" s="456"/>
      <c r="E31" s="1"/>
    </row>
    <row r="32" spans="1:5" ht="15.6" x14ac:dyDescent="0.3">
      <c r="A32" s="466">
        <v>340000</v>
      </c>
      <c r="B32" s="130" t="s">
        <v>60</v>
      </c>
      <c r="C32" s="463"/>
      <c r="D32" s="464"/>
      <c r="E32" s="1"/>
    </row>
    <row r="33" spans="1:5" ht="15.6" x14ac:dyDescent="0.3">
      <c r="A33" s="132"/>
      <c r="B33" s="135"/>
      <c r="C33" s="261"/>
      <c r="D33" s="278"/>
      <c r="E33" s="1"/>
    </row>
    <row r="34" spans="1:5" ht="15.6" x14ac:dyDescent="0.3">
      <c r="A34" s="454"/>
      <c r="B34" s="119"/>
      <c r="C34" s="455"/>
      <c r="D34" s="456"/>
      <c r="E34" s="1"/>
    </row>
    <row r="35" spans="1:5" ht="15.6" x14ac:dyDescent="0.3">
      <c r="A35" s="454"/>
      <c r="B35" s="119"/>
      <c r="C35" s="455"/>
      <c r="D35" s="456"/>
      <c r="E35" s="1"/>
    </row>
    <row r="36" spans="1:5" ht="15.6" x14ac:dyDescent="0.3">
      <c r="A36" s="390" t="s">
        <v>24</v>
      </c>
      <c r="B36" s="119" t="s">
        <v>366</v>
      </c>
      <c r="C36" s="455">
        <f>SUM(C33:C35)</f>
        <v>0</v>
      </c>
      <c r="D36" s="456">
        <f>SUM(D33:D35)</f>
        <v>0</v>
      </c>
      <c r="E36" s="1"/>
    </row>
    <row r="37" spans="1:5" ht="15.6" x14ac:dyDescent="0.3">
      <c r="A37" s="462">
        <v>360000</v>
      </c>
      <c r="B37" s="130" t="s">
        <v>102</v>
      </c>
      <c r="C37" s="463"/>
      <c r="D37" s="464"/>
      <c r="E37" s="1"/>
    </row>
    <row r="38" spans="1:5" ht="15.6" x14ac:dyDescent="0.3">
      <c r="A38" s="132">
        <v>361000</v>
      </c>
      <c r="B38" s="135" t="s">
        <v>103</v>
      </c>
      <c r="C38" s="261"/>
      <c r="D38" s="278"/>
      <c r="E38" s="1"/>
    </row>
    <row r="39" spans="1:5" ht="12.9" customHeight="1" x14ac:dyDescent="0.3">
      <c r="A39" s="454">
        <v>362000</v>
      </c>
      <c r="B39" s="119" t="s">
        <v>101</v>
      </c>
      <c r="C39" s="455"/>
      <c r="D39" s="456"/>
      <c r="E39" s="1"/>
    </row>
    <row r="40" spans="1:5" ht="15.6" x14ac:dyDescent="0.3">
      <c r="A40" s="388"/>
      <c r="B40" s="119"/>
      <c r="C40" s="455"/>
      <c r="D40" s="456"/>
      <c r="E40" s="1"/>
    </row>
    <row r="41" spans="1:5" ht="15.6" x14ac:dyDescent="0.3">
      <c r="A41" s="388" t="s">
        <v>24</v>
      </c>
      <c r="B41" s="119" t="s">
        <v>367</v>
      </c>
      <c r="C41" s="455">
        <f>SUM(C38:C40)</f>
        <v>0</v>
      </c>
      <c r="D41" s="456">
        <f>SUM(D38:D40)</f>
        <v>0</v>
      </c>
      <c r="E41" s="1"/>
    </row>
    <row r="42" spans="1:5" ht="15.6" x14ac:dyDescent="0.3">
      <c r="A42" s="388"/>
      <c r="B42" s="119"/>
      <c r="C42" s="455"/>
      <c r="D42" s="456"/>
      <c r="E42" s="1"/>
    </row>
    <row r="43" spans="1:5" ht="15.6" x14ac:dyDescent="0.3">
      <c r="A43" s="462">
        <v>370000</v>
      </c>
      <c r="B43" s="130" t="s">
        <v>321</v>
      </c>
      <c r="C43" s="463"/>
      <c r="D43" s="464"/>
      <c r="E43" s="1"/>
    </row>
    <row r="44" spans="1:5" ht="15.6" x14ac:dyDescent="0.3">
      <c r="A44" s="132">
        <v>371010</v>
      </c>
      <c r="B44" s="135" t="s">
        <v>322</v>
      </c>
      <c r="C44" s="261"/>
      <c r="D44" s="278"/>
      <c r="E44" s="1"/>
    </row>
    <row r="45" spans="1:5" ht="15.6" x14ac:dyDescent="0.3">
      <c r="A45" s="132"/>
      <c r="B45" s="135"/>
      <c r="C45" s="261"/>
      <c r="D45" s="278"/>
      <c r="E45" s="1"/>
    </row>
    <row r="46" spans="1:5" ht="15.6" x14ac:dyDescent="0.3">
      <c r="A46" s="388" t="s">
        <v>24</v>
      </c>
      <c r="B46" s="119" t="s">
        <v>368</v>
      </c>
      <c r="C46" s="455">
        <f>SUM(C43:C45)</f>
        <v>0</v>
      </c>
      <c r="D46" s="456">
        <f>SUM(D43:D45)</f>
        <v>0</v>
      </c>
      <c r="E46" s="1"/>
    </row>
    <row r="47" spans="1:5" ht="15.6" x14ac:dyDescent="0.3">
      <c r="A47" s="132"/>
      <c r="B47" s="135"/>
      <c r="C47" s="261"/>
      <c r="D47" s="278"/>
      <c r="E47" s="1"/>
    </row>
    <row r="48" spans="1:5" ht="15.6" x14ac:dyDescent="0.3">
      <c r="A48" s="546">
        <v>380000</v>
      </c>
      <c r="B48" s="133" t="s">
        <v>369</v>
      </c>
      <c r="C48" s="261"/>
      <c r="D48" s="278"/>
      <c r="E48" s="1"/>
    </row>
    <row r="49" spans="1:5" ht="15.6" x14ac:dyDescent="0.3">
      <c r="A49" s="132">
        <v>383000</v>
      </c>
      <c r="B49" s="135" t="s">
        <v>324</v>
      </c>
      <c r="C49" s="261"/>
      <c r="D49" s="278"/>
      <c r="E49" s="1"/>
    </row>
    <row r="50" spans="1:5" ht="15.6" x14ac:dyDescent="0.3">
      <c r="A50" s="388"/>
      <c r="B50" s="119"/>
      <c r="C50" s="455"/>
      <c r="D50" s="456"/>
      <c r="E50" s="1"/>
    </row>
    <row r="51" spans="1:5" ht="15.6" x14ac:dyDescent="0.3">
      <c r="A51" s="916" t="s">
        <v>24</v>
      </c>
      <c r="B51" s="127" t="s">
        <v>368</v>
      </c>
      <c r="C51" s="455">
        <f>SUM(C48:C50)</f>
        <v>0</v>
      </c>
      <c r="D51" s="456">
        <f>SUM(D48:D50)</f>
        <v>0</v>
      </c>
      <c r="E51" s="1"/>
    </row>
    <row r="52" spans="1:5" ht="16.2" thickBot="1" x14ac:dyDescent="0.35">
      <c r="A52" s="1361" t="s">
        <v>370</v>
      </c>
      <c r="B52" s="1362"/>
      <c r="C52" s="468">
        <f>C14+C20+C30+C36+C41+C46+C51</f>
        <v>0</v>
      </c>
      <c r="D52" s="547">
        <f>D14+D20+D30+D36+D41+D46+D51</f>
        <v>0</v>
      </c>
      <c r="E52" s="1"/>
    </row>
    <row r="53" spans="1:5" ht="16.2" thickTop="1" x14ac:dyDescent="0.3">
      <c r="A53" s="413"/>
      <c r="B53" s="135"/>
      <c r="C53" s="261"/>
      <c r="D53" s="278"/>
      <c r="E53" s="1"/>
    </row>
    <row r="54" spans="1:5" ht="15.6" x14ac:dyDescent="0.3">
      <c r="A54" s="572" t="s">
        <v>120</v>
      </c>
      <c r="B54" s="127"/>
      <c r="C54" s="463"/>
      <c r="D54" s="464"/>
      <c r="E54" s="1"/>
    </row>
    <row r="55" spans="1:5" ht="15.6" x14ac:dyDescent="0.3">
      <c r="A55" s="132"/>
      <c r="B55" s="135"/>
      <c r="C55" s="261"/>
      <c r="D55" s="278"/>
      <c r="E55" s="1"/>
    </row>
    <row r="56" spans="1:5" ht="15.6" x14ac:dyDescent="0.3">
      <c r="A56" s="454"/>
      <c r="B56" s="119"/>
      <c r="C56" s="455"/>
      <c r="D56" s="456"/>
      <c r="E56" s="1"/>
    </row>
    <row r="57" spans="1:5" ht="15.6" x14ac:dyDescent="0.3">
      <c r="A57" s="454"/>
      <c r="B57" s="119"/>
      <c r="C57" s="455"/>
      <c r="D57" s="456"/>
      <c r="E57" s="1"/>
    </row>
    <row r="58" spans="1:5" ht="15.6" x14ac:dyDescent="0.3">
      <c r="A58" s="462"/>
      <c r="B58" s="609"/>
      <c r="C58" s="455"/>
      <c r="D58" s="456"/>
      <c r="E58" s="1"/>
    </row>
    <row r="59" spans="1:5" ht="16.2" thickBot="1" x14ac:dyDescent="0.35">
      <c r="A59" s="1361" t="s">
        <v>743</v>
      </c>
      <c r="B59" s="1362"/>
      <c r="C59" s="468">
        <f>SUM(C54:C58)</f>
        <v>0</v>
      </c>
      <c r="D59" s="547">
        <f>SUM(D54:D58)</f>
        <v>0</v>
      </c>
      <c r="E59" s="1"/>
    </row>
    <row r="60" spans="1:5" ht="16.2" thickTop="1" x14ac:dyDescent="0.3">
      <c r="A60" s="1360" t="s">
        <v>1393</v>
      </c>
      <c r="B60" s="1360"/>
      <c r="C60" s="1360"/>
      <c r="D60" s="1360"/>
      <c r="E60" s="1"/>
    </row>
    <row r="61" spans="1:5" ht="15.6" x14ac:dyDescent="0.3">
      <c r="A61" s="1360" t="s">
        <v>1397</v>
      </c>
      <c r="B61" s="1360"/>
      <c r="C61" s="1360"/>
      <c r="D61" s="1360"/>
      <c r="E61" s="1"/>
    </row>
    <row r="62" spans="1:5" ht="15.6" x14ac:dyDescent="0.3">
      <c r="A62" s="151"/>
      <c r="B62" s="395"/>
      <c r="C62" s="151"/>
      <c r="D62" s="151"/>
      <c r="E62" s="1"/>
    </row>
    <row r="63" spans="1:5" ht="15.6" x14ac:dyDescent="0.3">
      <c r="A63" s="22"/>
      <c r="B63" s="3"/>
      <c r="C63" s="3"/>
      <c r="D63" s="3"/>
      <c r="E63" s="1"/>
    </row>
    <row r="64" spans="1:5" x14ac:dyDescent="0.25">
      <c r="A64" s="19"/>
      <c r="B64" s="20"/>
      <c r="C64" s="20"/>
      <c r="D64" s="20"/>
    </row>
  </sheetData>
  <sheetProtection algorithmName="SHA-512" hashValue="INM6GB95r1Hh0/uXlaxoeZdWM3QyjHR/Fo2lRbBIbNJb8odYhzjYy1aM3TR6B1ivrApPjjqUoczDkkMHJ6vpYA==" saltValue="TSNIWQdyFi/2bnbbA0IFCQ==" spinCount="100000" sheet="1" objects="1" scenarios="1"/>
  <mergeCells count="7">
    <mergeCell ref="A60:D60"/>
    <mergeCell ref="A61:D61"/>
    <mergeCell ref="A2:D2"/>
    <mergeCell ref="A3:D3"/>
    <mergeCell ref="A4:D4"/>
    <mergeCell ref="A59:B59"/>
    <mergeCell ref="A52:B52"/>
  </mergeCells>
  <phoneticPr fontId="0" type="noConversion"/>
  <pageMargins left="0.5" right="0.5" top="0" bottom="0" header="0.5" footer="0.5"/>
  <pageSetup paperSize="5"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68"/>
  <sheetViews>
    <sheetView showGridLines="0" workbookViewId="0"/>
  </sheetViews>
  <sheetFormatPr defaultColWidth="8.81640625" defaultRowHeight="15" x14ac:dyDescent="0.25"/>
  <sheetData>
    <row r="1" spans="1:12" ht="22.8" x14ac:dyDescent="0.4">
      <c r="A1" s="873"/>
      <c r="B1" s="873"/>
      <c r="C1" s="873"/>
      <c r="D1" s="1276"/>
      <c r="E1" s="1276"/>
      <c r="F1" s="1276"/>
      <c r="G1" s="1276"/>
      <c r="H1" s="1276"/>
      <c r="I1" s="1276"/>
      <c r="J1" s="1276"/>
      <c r="K1" s="1276"/>
      <c r="L1" s="1276"/>
    </row>
    <row r="2" spans="1:12" ht="22.8" x14ac:dyDescent="0.4">
      <c r="A2" s="869"/>
      <c r="B2" s="869"/>
      <c r="C2" s="869"/>
      <c r="D2" s="1277" t="s">
        <v>781</v>
      </c>
      <c r="E2" s="1277"/>
      <c r="F2" s="1277"/>
      <c r="G2" s="1277"/>
      <c r="H2" s="1277"/>
      <c r="I2" s="1277"/>
      <c r="J2" s="1277"/>
      <c r="K2" s="1277"/>
      <c r="L2" s="1277"/>
    </row>
    <row r="3" spans="1:12" ht="20.399999999999999" x14ac:dyDescent="0.35">
      <c r="A3" s="870"/>
      <c r="B3" s="870"/>
      <c r="C3" s="870"/>
      <c r="D3" s="1278" t="s">
        <v>780</v>
      </c>
      <c r="E3" s="1278"/>
      <c r="F3" s="1278"/>
      <c r="G3" s="1278"/>
      <c r="H3" s="1278"/>
      <c r="I3" s="1278"/>
      <c r="J3" s="1278"/>
      <c r="K3" s="1278"/>
      <c r="L3" s="1278"/>
    </row>
    <row r="4" spans="1:12" ht="17.399999999999999" x14ac:dyDescent="0.3">
      <c r="A4" s="871"/>
      <c r="B4" s="871"/>
      <c r="C4" s="871"/>
      <c r="D4" s="1279" t="s">
        <v>763</v>
      </c>
      <c r="E4" s="1279"/>
      <c r="F4" s="1279"/>
      <c r="G4" s="1279"/>
      <c r="H4" s="1279"/>
      <c r="I4" s="1279"/>
      <c r="J4" s="1279"/>
      <c r="K4" s="1279"/>
      <c r="L4" s="1279"/>
    </row>
    <row r="5" spans="1:12" ht="17.399999999999999" x14ac:dyDescent="0.3">
      <c r="A5" s="871"/>
      <c r="B5" s="871"/>
      <c r="C5" s="871"/>
      <c r="D5" s="1279" t="s">
        <v>678</v>
      </c>
      <c r="E5" s="1279"/>
      <c r="F5" s="1279"/>
      <c r="G5" s="1279"/>
      <c r="H5" s="1279"/>
      <c r="I5" s="1279"/>
      <c r="J5" s="1279"/>
      <c r="K5" s="1279"/>
      <c r="L5" s="1279"/>
    </row>
    <row r="6" spans="1:12" x14ac:dyDescent="0.25">
      <c r="A6" s="950"/>
      <c r="B6" s="950"/>
      <c r="C6" s="950"/>
      <c r="D6" s="1295" t="s">
        <v>782</v>
      </c>
      <c r="E6" s="1295"/>
      <c r="F6" s="1295"/>
      <c r="G6" s="1295"/>
      <c r="H6" s="1295"/>
      <c r="I6" s="1295"/>
      <c r="J6" s="1295"/>
      <c r="K6" s="1295"/>
      <c r="L6" s="1295"/>
    </row>
    <row r="7" spans="1:12" x14ac:dyDescent="0.25">
      <c r="A7" s="66"/>
      <c r="D7" s="1281"/>
      <c r="E7" s="1281"/>
      <c r="F7" s="1281"/>
      <c r="G7" s="1281"/>
      <c r="H7" s="1281"/>
      <c r="I7" s="1281"/>
      <c r="J7" s="1281"/>
      <c r="K7" s="1281"/>
      <c r="L7" s="1281"/>
    </row>
    <row r="8" spans="1:12" x14ac:dyDescent="0.25">
      <c r="A8" s="66"/>
    </row>
    <row r="9" spans="1:12" x14ac:dyDescent="0.25">
      <c r="A9" s="66"/>
    </row>
    <row r="10" spans="1:12" x14ac:dyDescent="0.25">
      <c r="A10" s="66"/>
    </row>
    <row r="11" spans="1:12" x14ac:dyDescent="0.25">
      <c r="A11" s="66"/>
    </row>
    <row r="12" spans="1:12" x14ac:dyDescent="0.25">
      <c r="A12" s="66"/>
    </row>
    <row r="13" spans="1:12" x14ac:dyDescent="0.25">
      <c r="A13" s="66"/>
    </row>
    <row r="14" spans="1:12" x14ac:dyDescent="0.25">
      <c r="A14" s="66"/>
    </row>
    <row r="15" spans="1:12" x14ac:dyDescent="0.25">
      <c r="A15" s="66"/>
    </row>
    <row r="16" spans="1:12" ht="46.2" x14ac:dyDescent="0.85">
      <c r="A16" s="1294"/>
      <c r="B16" s="1294"/>
      <c r="C16" s="1294"/>
      <c r="D16" s="1294"/>
      <c r="E16" s="1294"/>
      <c r="F16" s="1294"/>
      <c r="G16" s="1294"/>
      <c r="H16" s="1294"/>
      <c r="I16" s="1294"/>
      <c r="J16" s="1294"/>
      <c r="K16" s="1294"/>
      <c r="L16" s="1294"/>
    </row>
    <row r="17" spans="1:12" ht="28.95" customHeight="1" x14ac:dyDescent="0.7">
      <c r="A17" s="842"/>
      <c r="B17" s="842"/>
      <c r="C17" s="842"/>
      <c r="D17" s="842"/>
      <c r="E17" s="842"/>
      <c r="F17" s="842"/>
      <c r="G17" s="842"/>
      <c r="H17" s="842"/>
      <c r="I17" s="842"/>
      <c r="J17" s="842"/>
      <c r="K17" s="842"/>
      <c r="L17" s="842"/>
    </row>
    <row r="18" spans="1:12" ht="44.4" x14ac:dyDescent="0.7">
      <c r="A18" s="1282" t="s">
        <v>630</v>
      </c>
      <c r="B18" s="1282"/>
      <c r="C18" s="1282"/>
      <c r="D18" s="1282"/>
      <c r="E18" s="1282"/>
      <c r="F18" s="1282"/>
      <c r="G18" s="1282"/>
      <c r="H18" s="1282"/>
      <c r="I18" s="1282"/>
      <c r="J18" s="1282"/>
      <c r="K18" s="1282"/>
      <c r="L18" s="1282"/>
    </row>
    <row r="19" spans="1:12" ht="28.95" customHeight="1" x14ac:dyDescent="0.6">
      <c r="A19" s="875"/>
      <c r="B19" s="875"/>
      <c r="C19" s="875"/>
      <c r="D19" s="875"/>
      <c r="E19" s="875"/>
      <c r="F19" s="875"/>
      <c r="G19" s="875"/>
      <c r="H19" s="875"/>
      <c r="I19" s="875"/>
      <c r="J19" s="875"/>
      <c r="K19" s="875"/>
      <c r="L19" s="875"/>
    </row>
    <row r="20" spans="1:12" ht="44.4" x14ac:dyDescent="0.7">
      <c r="A20" s="1282" t="s">
        <v>631</v>
      </c>
      <c r="B20" s="1282"/>
      <c r="C20" s="1282"/>
      <c r="D20" s="1282"/>
      <c r="E20" s="1282"/>
      <c r="F20" s="1282"/>
      <c r="G20" s="1282"/>
      <c r="H20" s="1282"/>
      <c r="I20" s="1282"/>
      <c r="J20" s="1282"/>
      <c r="K20" s="1282"/>
      <c r="L20" s="1282"/>
    </row>
    <row r="21" spans="1:12" ht="28.95" customHeight="1" x14ac:dyDescent="0.6">
      <c r="A21" s="875"/>
      <c r="B21" s="875"/>
      <c r="C21" s="875"/>
      <c r="D21" s="875"/>
      <c r="E21" s="875"/>
      <c r="F21" s="875"/>
      <c r="G21" s="875"/>
      <c r="H21" s="875"/>
      <c r="I21" s="875"/>
      <c r="J21" s="875"/>
      <c r="K21" s="875"/>
      <c r="L21" s="875"/>
    </row>
    <row r="22" spans="1:12" ht="44.4" x14ac:dyDescent="0.7">
      <c r="A22" s="1282" t="s">
        <v>632</v>
      </c>
      <c r="B22" s="1282"/>
      <c r="C22" s="1282"/>
      <c r="D22" s="1282"/>
      <c r="E22" s="1282"/>
      <c r="F22" s="1282"/>
      <c r="G22" s="1282"/>
      <c r="H22" s="1282"/>
      <c r="I22" s="1282"/>
      <c r="J22" s="1282"/>
      <c r="K22" s="1282"/>
      <c r="L22" s="1282"/>
    </row>
    <row r="23" spans="1:12" x14ac:dyDescent="0.25">
      <c r="A23" s="67"/>
    </row>
    <row r="24" spans="1:12" x14ac:dyDescent="0.25">
      <c r="A24" s="67"/>
    </row>
    <row r="25" spans="1:12" x14ac:dyDescent="0.25">
      <c r="A25" s="1283"/>
      <c r="B25" s="1283"/>
      <c r="C25" s="1283"/>
      <c r="D25" s="1283"/>
      <c r="E25" s="1283"/>
      <c r="F25" s="1283"/>
      <c r="G25" s="1283"/>
      <c r="H25" s="1283"/>
      <c r="I25" s="1283"/>
      <c r="J25" s="1283"/>
      <c r="K25" s="1283"/>
      <c r="L25" s="1283"/>
    </row>
    <row r="26" spans="1:12" x14ac:dyDescent="0.25">
      <c r="A26" s="1283"/>
      <c r="B26" s="1283"/>
      <c r="C26" s="1283"/>
      <c r="D26" s="1283"/>
      <c r="E26" s="1283"/>
      <c r="F26" s="1283"/>
      <c r="G26" s="1283"/>
      <c r="H26" s="1283"/>
      <c r="I26" s="1283"/>
      <c r="J26" s="1283"/>
      <c r="K26" s="1283"/>
      <c r="L26" s="1283"/>
    </row>
    <row r="27" spans="1:12" x14ac:dyDescent="0.25">
      <c r="A27" s="1283"/>
      <c r="B27" s="1283"/>
      <c r="C27" s="1283"/>
      <c r="D27" s="1283"/>
      <c r="E27" s="1283"/>
      <c r="F27" s="1283"/>
      <c r="G27" s="1283"/>
      <c r="H27" s="1283"/>
      <c r="I27" s="1283"/>
      <c r="J27" s="1283"/>
      <c r="K27" s="1283"/>
      <c r="L27" s="1283"/>
    </row>
    <row r="28" spans="1:12" x14ac:dyDescent="0.25">
      <c r="A28" s="1283"/>
      <c r="B28" s="1283"/>
      <c r="C28" s="1283"/>
      <c r="D28" s="1283"/>
      <c r="E28" s="1283"/>
      <c r="F28" s="1283"/>
      <c r="G28" s="1283"/>
      <c r="H28" s="1283"/>
      <c r="I28" s="1283"/>
      <c r="J28" s="1283"/>
      <c r="K28" s="1283"/>
      <c r="L28" s="1283"/>
    </row>
    <row r="29" spans="1:12" ht="15.6" customHeight="1" x14ac:dyDescent="0.25">
      <c r="A29" s="1283"/>
      <c r="B29" s="1283"/>
      <c r="C29" s="1283"/>
      <c r="D29" s="1283"/>
      <c r="E29" s="1283"/>
      <c r="F29" s="1283"/>
      <c r="G29" s="1283"/>
      <c r="H29" s="1283"/>
      <c r="I29" s="1283"/>
      <c r="J29" s="1283"/>
      <c r="K29" s="1283"/>
      <c r="L29" s="1283"/>
    </row>
    <row r="30" spans="1:12" x14ac:dyDescent="0.25">
      <c r="A30" s="1283"/>
      <c r="B30" s="1283"/>
      <c r="C30" s="1283"/>
      <c r="D30" s="1283"/>
      <c r="E30" s="1283"/>
      <c r="F30" s="1283"/>
      <c r="G30" s="1283"/>
      <c r="H30" s="1283"/>
      <c r="I30" s="1283"/>
      <c r="J30" s="1283"/>
      <c r="K30" s="1283"/>
      <c r="L30" s="1283"/>
    </row>
    <row r="31" spans="1:12" x14ac:dyDescent="0.25">
      <c r="A31" s="1283"/>
      <c r="B31" s="1283"/>
      <c r="C31" s="1283"/>
      <c r="D31" s="1283"/>
      <c r="E31" s="1283"/>
      <c r="F31" s="1283"/>
      <c r="G31" s="1283"/>
      <c r="H31" s="1283"/>
      <c r="I31" s="1283"/>
      <c r="J31" s="1283"/>
      <c r="K31" s="1283"/>
      <c r="L31" s="1283"/>
    </row>
    <row r="32" spans="1:12" x14ac:dyDescent="0.25">
      <c r="A32" s="1283"/>
      <c r="B32" s="1283"/>
      <c r="C32" s="1283"/>
      <c r="D32" s="1283"/>
      <c r="E32" s="1283"/>
      <c r="F32" s="1283"/>
      <c r="G32" s="1283"/>
      <c r="H32" s="1283"/>
      <c r="I32" s="1283"/>
      <c r="J32" s="1283"/>
      <c r="K32" s="1283"/>
      <c r="L32" s="1283"/>
    </row>
    <row r="33" spans="1:12" x14ac:dyDescent="0.25">
      <c r="A33" s="1283"/>
      <c r="B33" s="1283"/>
      <c r="C33" s="1283"/>
      <c r="D33" s="1283"/>
      <c r="E33" s="1283"/>
      <c r="F33" s="1283"/>
      <c r="G33" s="1283"/>
      <c r="H33" s="1283"/>
      <c r="I33" s="1283"/>
      <c r="J33" s="1283"/>
      <c r="K33" s="1283"/>
      <c r="L33" s="1283"/>
    </row>
    <row r="34" spans="1:12" x14ac:dyDescent="0.25">
      <c r="A34" s="1283"/>
      <c r="B34" s="1283"/>
      <c r="C34" s="1283"/>
      <c r="D34" s="1283"/>
      <c r="E34" s="1283"/>
      <c r="F34" s="1283"/>
      <c r="G34" s="1283"/>
      <c r="H34" s="1283"/>
      <c r="I34" s="1283"/>
      <c r="J34" s="1283"/>
      <c r="K34" s="1283"/>
      <c r="L34" s="1283"/>
    </row>
    <row r="35" spans="1:12" x14ac:dyDescent="0.25">
      <c r="A35" s="1283"/>
      <c r="B35" s="1283"/>
      <c r="C35" s="1283"/>
      <c r="D35" s="1283"/>
      <c r="E35" s="1283"/>
      <c r="F35" s="1283"/>
      <c r="G35" s="1283"/>
      <c r="H35" s="1283"/>
      <c r="I35" s="1283"/>
      <c r="J35" s="1283"/>
      <c r="K35" s="1283"/>
      <c r="L35" s="1283"/>
    </row>
    <row r="36" spans="1:12" x14ac:dyDescent="0.25">
      <c r="A36" s="1283"/>
      <c r="B36" s="1283"/>
      <c r="C36" s="1283"/>
      <c r="D36" s="1283"/>
      <c r="E36" s="1283"/>
      <c r="F36" s="1283"/>
      <c r="G36" s="1283"/>
      <c r="H36" s="1283"/>
      <c r="I36" s="1283"/>
      <c r="J36" s="1283"/>
      <c r="K36" s="1283"/>
      <c r="L36" s="1283"/>
    </row>
    <row r="37" spans="1:12" x14ac:dyDescent="0.25">
      <c r="A37" s="67"/>
    </row>
    <row r="38" spans="1:12" x14ac:dyDescent="0.25">
      <c r="A38" s="67"/>
    </row>
    <row r="39" spans="1:12" x14ac:dyDescent="0.25">
      <c r="A39" s="67"/>
    </row>
    <row r="40" spans="1:12" x14ac:dyDescent="0.25">
      <c r="A40" s="67"/>
    </row>
    <row r="41" spans="1:12" x14ac:dyDescent="0.25">
      <c r="A41" s="67"/>
    </row>
    <row r="42" spans="1:12" x14ac:dyDescent="0.25">
      <c r="A42" s="67"/>
    </row>
    <row r="43" spans="1:12" x14ac:dyDescent="0.25">
      <c r="A43" s="67"/>
    </row>
    <row r="44" spans="1:12" x14ac:dyDescent="0.25">
      <c r="A44" s="67"/>
    </row>
    <row r="45" spans="1:12" x14ac:dyDescent="0.25">
      <c r="A45" s="67"/>
    </row>
    <row r="46" spans="1:12" x14ac:dyDescent="0.25">
      <c r="A46" s="67"/>
    </row>
    <row r="47" spans="1:12" ht="30" x14ac:dyDescent="0.5">
      <c r="A47" s="1296" t="s">
        <v>1844</v>
      </c>
      <c r="B47" s="1296"/>
      <c r="C47" s="1296"/>
      <c r="D47" s="1296"/>
      <c r="E47" s="1296"/>
      <c r="F47" s="1296"/>
      <c r="G47" s="1296"/>
      <c r="H47" s="1296"/>
      <c r="I47" s="1296"/>
      <c r="J47" s="1296"/>
      <c r="K47" s="1296"/>
      <c r="L47" s="1296"/>
    </row>
    <row r="48" spans="1:12" ht="22.8" x14ac:dyDescent="0.4">
      <c r="A48" s="951"/>
      <c r="B48" s="951"/>
      <c r="C48" s="951"/>
      <c r="D48" s="951"/>
      <c r="E48" s="951"/>
      <c r="F48" s="951"/>
      <c r="G48" s="951"/>
      <c r="H48" s="951"/>
      <c r="I48" s="951"/>
      <c r="J48" s="951"/>
      <c r="K48" s="951"/>
      <c r="L48" s="951"/>
    </row>
    <row r="49" spans="1:12" ht="22.8" x14ac:dyDescent="0.4">
      <c r="A49" s="951"/>
      <c r="B49" s="951"/>
      <c r="C49" s="951"/>
      <c r="D49" s="951"/>
      <c r="E49" s="951"/>
      <c r="F49" s="951"/>
      <c r="G49" s="951"/>
      <c r="H49" s="951"/>
      <c r="I49" s="951"/>
      <c r="J49" s="951"/>
      <c r="K49" s="951"/>
      <c r="L49" s="951"/>
    </row>
    <row r="50" spans="1:12" x14ac:dyDescent="0.25">
      <c r="A50" s="952"/>
      <c r="B50" s="953"/>
      <c r="C50" s="953"/>
      <c r="D50" s="953"/>
      <c r="E50" s="953"/>
      <c r="F50" s="953"/>
      <c r="G50" s="953"/>
      <c r="H50" s="953"/>
      <c r="I50" s="953"/>
      <c r="J50" s="953"/>
      <c r="K50" s="953"/>
      <c r="L50" s="953"/>
    </row>
    <row r="51" spans="1:12" ht="34.799999999999997" x14ac:dyDescent="0.55000000000000004">
      <c r="A51" s="1285" t="s">
        <v>1733</v>
      </c>
      <c r="B51" s="1285"/>
      <c r="C51" s="1285"/>
      <c r="D51" s="1285"/>
      <c r="E51" s="1285"/>
      <c r="F51" s="1285"/>
      <c r="G51" s="1285"/>
      <c r="H51" s="1285"/>
      <c r="I51" s="1285"/>
      <c r="J51" s="1285"/>
      <c r="K51" s="1285"/>
      <c r="L51" s="1285"/>
    </row>
    <row r="52" spans="1:12" x14ac:dyDescent="0.25">
      <c r="A52" s="874"/>
      <c r="B52" s="874"/>
      <c r="C52" s="874"/>
      <c r="D52" s="874"/>
      <c r="E52" s="874"/>
      <c r="F52" s="874"/>
      <c r="G52" s="874"/>
      <c r="H52" s="874"/>
      <c r="I52" s="874"/>
      <c r="J52" s="874"/>
      <c r="K52" s="874"/>
      <c r="L52" s="874"/>
    </row>
    <row r="53" spans="1:12" x14ac:dyDescent="0.25">
      <c r="A53" s="66"/>
    </row>
    <row r="54" spans="1:12" x14ac:dyDescent="0.25">
      <c r="A54" s="66"/>
    </row>
    <row r="55" spans="1:12" x14ac:dyDescent="0.25">
      <c r="A55" s="66"/>
    </row>
    <row r="56" spans="1:12" x14ac:dyDescent="0.25">
      <c r="A56" s="66"/>
    </row>
    <row r="57" spans="1:12" x14ac:dyDescent="0.25">
      <c r="A57" s="72"/>
      <c r="B57" s="72"/>
      <c r="C57" s="72"/>
    </row>
    <row r="58" spans="1:12" ht="39.6" customHeight="1" x14ac:dyDescent="0.25">
      <c r="A58" s="73"/>
      <c r="B58" s="73"/>
      <c r="C58" s="73"/>
    </row>
    <row r="59" spans="1:12" x14ac:dyDescent="0.25">
      <c r="A59" s="68"/>
    </row>
    <row r="60" spans="1:12" x14ac:dyDescent="0.25">
      <c r="A60" s="68"/>
    </row>
    <row r="61" spans="1:12" x14ac:dyDescent="0.25">
      <c r="A61" s="1286" t="s">
        <v>633</v>
      </c>
      <c r="B61" s="1286"/>
      <c r="C61" s="1286"/>
      <c r="D61" s="1286"/>
      <c r="E61" s="1286"/>
      <c r="F61" s="1286"/>
      <c r="G61" s="1286"/>
      <c r="H61" s="1286"/>
      <c r="I61" s="1286"/>
      <c r="J61" s="1286"/>
      <c r="K61" s="1286"/>
      <c r="L61" s="1286"/>
    </row>
    <row r="62" spans="1:12" x14ac:dyDescent="0.25">
      <c r="A62" s="1286" t="s">
        <v>762</v>
      </c>
      <c r="B62" s="1286"/>
      <c r="C62" s="1286"/>
      <c r="D62" s="1286"/>
      <c r="E62" s="1286"/>
      <c r="F62" s="1286"/>
      <c r="G62" s="1286"/>
      <c r="H62" s="1286"/>
      <c r="I62" s="1286"/>
      <c r="J62" s="1286"/>
      <c r="K62" s="1286"/>
      <c r="L62" s="1286"/>
    </row>
    <row r="63" spans="1:12" x14ac:dyDescent="0.25">
      <c r="A63" s="1286" t="s">
        <v>634</v>
      </c>
      <c r="B63" s="1286"/>
      <c r="C63" s="1286"/>
      <c r="D63" s="1286"/>
      <c r="E63" s="1286"/>
      <c r="F63" s="1286"/>
      <c r="G63" s="1286"/>
      <c r="H63" s="1286"/>
      <c r="I63" s="1286"/>
      <c r="J63" s="1286"/>
      <c r="K63" s="1286"/>
      <c r="L63" s="1286"/>
    </row>
    <row r="64" spans="1:12" x14ac:dyDescent="0.25">
      <c r="A64" s="1280"/>
      <c r="B64" s="1280"/>
      <c r="C64" s="1280"/>
      <c r="D64" s="1280"/>
      <c r="E64" s="1280"/>
      <c r="F64" s="1280"/>
      <c r="G64" s="1280"/>
      <c r="H64" s="1280"/>
      <c r="I64" s="1280"/>
      <c r="J64" s="1280"/>
      <c r="K64" s="1280"/>
      <c r="L64" s="1280"/>
    </row>
    <row r="65" spans="1:12" ht="15.6" x14ac:dyDescent="0.3">
      <c r="A65" s="794"/>
      <c r="B65" s="79"/>
      <c r="C65" s="79"/>
      <c r="D65" s="79"/>
      <c r="E65" s="79"/>
      <c r="F65" s="79"/>
      <c r="G65" s="79"/>
      <c r="H65" s="79"/>
      <c r="I65" s="79"/>
      <c r="J65" s="79"/>
      <c r="K65" s="79"/>
      <c r="L65" s="79"/>
    </row>
    <row r="66" spans="1:12" ht="15.6" x14ac:dyDescent="0.3">
      <c r="A66" s="79"/>
      <c r="B66" s="79"/>
      <c r="C66" s="79"/>
      <c r="D66" s="79"/>
      <c r="E66" s="79"/>
      <c r="F66" s="79"/>
      <c r="G66" s="79"/>
      <c r="H66" s="79"/>
      <c r="I66" s="79"/>
      <c r="J66" s="79"/>
      <c r="K66" s="79"/>
      <c r="L66" s="79"/>
    </row>
    <row r="67" spans="1:12" ht="15.6" x14ac:dyDescent="0.3">
      <c r="A67" s="879" t="s">
        <v>1845</v>
      </c>
      <c r="B67" s="79"/>
      <c r="C67" s="79"/>
      <c r="D67" s="79"/>
      <c r="E67" s="79"/>
      <c r="F67" s="79"/>
      <c r="G67" s="79"/>
      <c r="H67" s="79"/>
      <c r="I67" s="79"/>
      <c r="J67" s="79"/>
      <c r="K67" s="79"/>
      <c r="L67" s="79"/>
    </row>
    <row r="68" spans="1:12" x14ac:dyDescent="0.25">
      <c r="A68" t="s">
        <v>674</v>
      </c>
    </row>
  </sheetData>
  <sheetProtection algorithmName="SHA-512" hashValue="TlQFKKMIqyspTXqszowQb1lnNQSDMVQX9sPKdOHfrlDwXFyBK3S597IZoHDgO2vJQZHI6dW9kGCLzTLPTE5dsQ==" saltValue="nwinArXAUuQfqIV0e3KXfg==" spinCount="100000" sheet="1" objects="1" scenarios="1"/>
  <mergeCells count="18">
    <mergeCell ref="A20:L20"/>
    <mergeCell ref="A22:L22"/>
    <mergeCell ref="A18:L18"/>
    <mergeCell ref="A63:L63"/>
    <mergeCell ref="A64:L64"/>
    <mergeCell ref="A25:L36"/>
    <mergeCell ref="A47:L47"/>
    <mergeCell ref="A51:L51"/>
    <mergeCell ref="A61:L61"/>
    <mergeCell ref="A62:L62"/>
    <mergeCell ref="A16:L16"/>
    <mergeCell ref="D1:L1"/>
    <mergeCell ref="D2:L2"/>
    <mergeCell ref="D3:L3"/>
    <mergeCell ref="D4:L4"/>
    <mergeCell ref="D5:L5"/>
    <mergeCell ref="D7:L7"/>
    <mergeCell ref="D6:L6"/>
  </mergeCells>
  <hyperlinks>
    <hyperlink ref="D6:L6" r:id="rId1" display="Local Government Services Bureau Portal" xr:uid="{8CB9A98A-BDCB-4F05-9B87-0E1465BB58FB}"/>
  </hyperlinks>
  <pageMargins left="0.7" right="0.7" top="0.75" bottom="0.75" header="0.3" footer="0.3"/>
  <pageSetup paperSize="5" scale="71"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Select Entity Name from dropdown list. Sorted by Counties, Cities, then Towns." xr:uid="{823BFA7D-966C-40DD-B9FD-9B5094E23448}">
          <x14:formula1>
            <xm:f>EntityInfo!$A$2:$A$60</xm:f>
          </x14:formula1>
          <xm:sqref>A51:L51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64"/>
  <sheetViews>
    <sheetView showGridLines="0" zoomScaleNormal="100" workbookViewId="0">
      <pane xSplit="1" ySplit="9" topLeftCell="B10" activePane="bottomRight" state="frozen"/>
      <selection pane="topRight" activeCell="B1" sqref="B1"/>
      <selection pane="bottomLeft" activeCell="A10" sqref="A10"/>
      <selection pane="bottomRight"/>
    </sheetView>
  </sheetViews>
  <sheetFormatPr defaultColWidth="6.81640625" defaultRowHeight="15" x14ac:dyDescent="0.25"/>
  <cols>
    <col min="1" max="1" width="25.54296875" customWidth="1"/>
    <col min="2" max="2" width="35.54296875" customWidth="1"/>
    <col min="3" max="4" width="15.81640625" customWidth="1"/>
  </cols>
  <sheetData>
    <row r="1" spans="1:5" ht="16.2" thickBot="1" x14ac:dyDescent="0.35">
      <c r="A1" s="469"/>
      <c r="B1" s="79"/>
      <c r="C1" s="79"/>
      <c r="D1" s="79"/>
    </row>
    <row r="2" spans="1:5" ht="15.6" x14ac:dyDescent="0.3">
      <c r="A2" s="1370" t="s">
        <v>302</v>
      </c>
      <c r="B2" s="1371"/>
      <c r="C2" s="1371"/>
      <c r="D2" s="1372"/>
      <c r="E2" s="1"/>
    </row>
    <row r="3" spans="1:5" ht="15.6" x14ac:dyDescent="0.3">
      <c r="A3" s="1373" t="s">
        <v>303</v>
      </c>
      <c r="B3" s="1374"/>
      <c r="C3" s="1374"/>
      <c r="D3" s="1375"/>
      <c r="E3" s="1"/>
    </row>
    <row r="4" spans="1:5" ht="16.2" thickBot="1" x14ac:dyDescent="0.35">
      <c r="A4" s="1341" t="s">
        <v>361</v>
      </c>
      <c r="B4" s="1342"/>
      <c r="C4" s="1342"/>
      <c r="D4" s="1343"/>
      <c r="E4" s="1"/>
    </row>
    <row r="5" spans="1:5" ht="15.6" x14ac:dyDescent="0.3">
      <c r="A5" s="534" t="s">
        <v>119</v>
      </c>
      <c r="B5" s="198" t="s">
        <v>362</v>
      </c>
      <c r="C5" s="199"/>
      <c r="D5" s="203"/>
      <c r="E5" s="1"/>
    </row>
    <row r="6" spans="1:5" ht="15.6" x14ac:dyDescent="0.3">
      <c r="A6" s="536" t="s">
        <v>121</v>
      </c>
      <c r="B6" s="205" t="s">
        <v>363</v>
      </c>
      <c r="C6" s="204" t="str">
        <f>Coverpage!A51</f>
        <v>ENTITY NAME</v>
      </c>
      <c r="D6" s="853"/>
      <c r="E6" s="1"/>
    </row>
    <row r="7" spans="1:5" ht="15.6" x14ac:dyDescent="0.3">
      <c r="A7" s="537" t="s">
        <v>124</v>
      </c>
      <c r="B7" s="214" t="s">
        <v>363</v>
      </c>
      <c r="C7" s="539" t="str">
        <f>Coverpage!A47</f>
        <v>Fiscal Year ending June 30, 2027</v>
      </c>
      <c r="D7" s="242"/>
      <c r="E7" s="1"/>
    </row>
    <row r="8" spans="1:5" ht="15.6" x14ac:dyDescent="0.3">
      <c r="A8" s="521" t="s">
        <v>131</v>
      </c>
      <c r="B8" s="541"/>
      <c r="C8" s="522" t="s">
        <v>305</v>
      </c>
      <c r="D8" s="523" t="s">
        <v>137</v>
      </c>
      <c r="E8" s="1"/>
    </row>
    <row r="9" spans="1:5" ht="15.6" x14ac:dyDescent="0.3">
      <c r="A9" s="542" t="s">
        <v>138</v>
      </c>
      <c r="B9" s="315" t="s">
        <v>131</v>
      </c>
      <c r="C9" s="347" t="s">
        <v>141</v>
      </c>
      <c r="D9" s="525" t="s">
        <v>140</v>
      </c>
      <c r="E9" s="1"/>
    </row>
    <row r="10" spans="1:5" ht="15.6" x14ac:dyDescent="0.3">
      <c r="A10" s="447">
        <v>310000</v>
      </c>
      <c r="B10" s="448" t="s">
        <v>306</v>
      </c>
      <c r="C10" s="489"/>
      <c r="D10" s="571"/>
      <c r="E10" s="1"/>
    </row>
    <row r="11" spans="1:5" ht="15.6" x14ac:dyDescent="0.3">
      <c r="A11" s="451">
        <v>312000</v>
      </c>
      <c r="B11" s="452" t="s">
        <v>307</v>
      </c>
      <c r="C11" s="253"/>
      <c r="D11" s="453"/>
      <c r="E11" s="1"/>
    </row>
    <row r="12" spans="1:5" ht="15.6" x14ac:dyDescent="0.3">
      <c r="A12" s="454">
        <v>314200</v>
      </c>
      <c r="B12" s="119" t="s">
        <v>22</v>
      </c>
      <c r="C12" s="455"/>
      <c r="D12" s="456"/>
      <c r="E12" s="1"/>
    </row>
    <row r="13" spans="1:5" ht="15.6" x14ac:dyDescent="0.3">
      <c r="A13" s="454">
        <v>316100</v>
      </c>
      <c r="B13" s="119" t="s">
        <v>23</v>
      </c>
      <c r="C13" s="455"/>
      <c r="D13" s="456"/>
      <c r="E13" s="1"/>
    </row>
    <row r="14" spans="1:5" ht="15.6" x14ac:dyDescent="0.3">
      <c r="A14" s="388" t="s">
        <v>24</v>
      </c>
      <c r="B14" s="119" t="s">
        <v>364</v>
      </c>
      <c r="C14" s="455">
        <f>SUM(C11:C13)</f>
        <v>0</v>
      </c>
      <c r="D14" s="456">
        <f>SUM(D11:D13)</f>
        <v>0</v>
      </c>
      <c r="E14" s="1"/>
    </row>
    <row r="15" spans="1:5" ht="15.6" x14ac:dyDescent="0.3">
      <c r="A15" s="526" t="s">
        <v>309</v>
      </c>
      <c r="B15" s="527"/>
      <c r="C15" s="463"/>
      <c r="D15" s="464"/>
      <c r="E15" s="1"/>
    </row>
    <row r="16" spans="1:5" ht="15.6" x14ac:dyDescent="0.3">
      <c r="A16" s="528">
        <v>320000</v>
      </c>
      <c r="B16" s="529" t="s">
        <v>310</v>
      </c>
      <c r="C16" s="246"/>
      <c r="D16" s="530"/>
      <c r="E16" s="1"/>
    </row>
    <row r="17" spans="1:5" ht="15.6" x14ac:dyDescent="0.3">
      <c r="A17" s="451"/>
      <c r="B17" s="452"/>
      <c r="C17" s="253"/>
      <c r="D17" s="453"/>
      <c r="E17" s="1"/>
    </row>
    <row r="18" spans="1:5" ht="15.6" x14ac:dyDescent="0.3">
      <c r="A18" s="454"/>
      <c r="B18" s="119"/>
      <c r="C18" s="455"/>
      <c r="D18" s="456"/>
      <c r="E18" s="1"/>
    </row>
    <row r="19" spans="1:5" ht="15.6" x14ac:dyDescent="0.3">
      <c r="A19" s="454"/>
      <c r="B19" s="119"/>
      <c r="C19" s="455"/>
      <c r="D19" s="456"/>
      <c r="E19" s="1"/>
    </row>
    <row r="20" spans="1:5" ht="15.6" x14ac:dyDescent="0.3">
      <c r="A20" s="390" t="s">
        <v>24</v>
      </c>
      <c r="B20" s="119" t="s">
        <v>342</v>
      </c>
      <c r="C20" s="455">
        <f>SUM(C17:C19)</f>
        <v>0</v>
      </c>
      <c r="D20" s="456">
        <f>SUM(D17:D19)</f>
        <v>0</v>
      </c>
      <c r="E20" s="1"/>
    </row>
    <row r="21" spans="1:5" ht="15.6" x14ac:dyDescent="0.3">
      <c r="A21" s="462">
        <v>330000</v>
      </c>
      <c r="B21" s="130" t="s">
        <v>36</v>
      </c>
      <c r="C21" s="463"/>
      <c r="D21" s="464"/>
      <c r="E21" s="1"/>
    </row>
    <row r="22" spans="1:5" ht="15.6" x14ac:dyDescent="0.3">
      <c r="A22" s="531">
        <v>334000</v>
      </c>
      <c r="B22" s="532" t="s">
        <v>338</v>
      </c>
      <c r="C22" s="512"/>
      <c r="D22" s="533"/>
      <c r="E22" s="1"/>
    </row>
    <row r="23" spans="1:5" ht="15.6" x14ac:dyDescent="0.3">
      <c r="A23" s="132"/>
      <c r="B23" s="135"/>
      <c r="C23" s="261"/>
      <c r="D23" s="278"/>
      <c r="E23" s="1"/>
    </row>
    <row r="24" spans="1:5" ht="15.6" x14ac:dyDescent="0.3">
      <c r="A24" s="454"/>
      <c r="B24" s="119"/>
      <c r="C24" s="455"/>
      <c r="D24" s="456"/>
      <c r="E24" s="1"/>
    </row>
    <row r="25" spans="1:5" ht="15.6" x14ac:dyDescent="0.3">
      <c r="A25" s="466">
        <v>335000</v>
      </c>
      <c r="B25" s="130" t="s">
        <v>43</v>
      </c>
      <c r="C25" s="463"/>
      <c r="D25" s="464"/>
      <c r="E25" s="1"/>
    </row>
    <row r="26" spans="1:5" ht="15.6" x14ac:dyDescent="0.3">
      <c r="A26" s="132">
        <v>65</v>
      </c>
      <c r="B26" s="135" t="s">
        <v>46</v>
      </c>
      <c r="C26" s="261"/>
      <c r="D26" s="278"/>
      <c r="E26" s="1"/>
    </row>
    <row r="27" spans="1:5" ht="15.6" x14ac:dyDescent="0.3">
      <c r="A27" s="454">
        <v>210</v>
      </c>
      <c r="B27" s="119" t="s">
        <v>52</v>
      </c>
      <c r="C27" s="455"/>
      <c r="D27" s="456"/>
      <c r="E27" s="1"/>
    </row>
    <row r="28" spans="1:5" ht="15.6" x14ac:dyDescent="0.3">
      <c r="A28" s="454">
        <v>230</v>
      </c>
      <c r="B28" s="119" t="s">
        <v>53</v>
      </c>
      <c r="C28" s="455"/>
      <c r="D28" s="456"/>
      <c r="E28" s="1"/>
    </row>
    <row r="29" spans="1:5" ht="15.6" x14ac:dyDescent="0.3">
      <c r="A29" s="454"/>
      <c r="B29" s="119"/>
      <c r="C29" s="455"/>
      <c r="D29" s="456"/>
      <c r="E29" s="1"/>
    </row>
    <row r="30" spans="1:5" ht="15.6" x14ac:dyDescent="0.3">
      <c r="A30" s="390" t="s">
        <v>24</v>
      </c>
      <c r="B30" s="119" t="s">
        <v>365</v>
      </c>
      <c r="C30" s="455">
        <f>SUM(C22:C29)</f>
        <v>0</v>
      </c>
      <c r="D30" s="456">
        <f>SUM(D22:D29)</f>
        <v>0</v>
      </c>
      <c r="E30" s="1"/>
    </row>
    <row r="31" spans="1:5" ht="15.6" x14ac:dyDescent="0.3">
      <c r="A31" s="388"/>
      <c r="B31" s="119"/>
      <c r="C31" s="455"/>
      <c r="D31" s="456"/>
      <c r="E31" s="1"/>
    </row>
    <row r="32" spans="1:5" ht="15.6" x14ac:dyDescent="0.3">
      <c r="A32" s="466">
        <v>340000</v>
      </c>
      <c r="B32" s="130" t="s">
        <v>60</v>
      </c>
      <c r="C32" s="463"/>
      <c r="D32" s="464"/>
      <c r="E32" s="1"/>
    </row>
    <row r="33" spans="1:5" ht="15.6" x14ac:dyDescent="0.3">
      <c r="A33" s="132"/>
      <c r="B33" s="135"/>
      <c r="C33" s="261"/>
      <c r="D33" s="278"/>
      <c r="E33" s="1"/>
    </row>
    <row r="34" spans="1:5" ht="15.6" x14ac:dyDescent="0.3">
      <c r="A34" s="454"/>
      <c r="B34" s="119"/>
      <c r="C34" s="455"/>
      <c r="D34" s="456"/>
      <c r="E34" s="1"/>
    </row>
    <row r="35" spans="1:5" ht="15.6" x14ac:dyDescent="0.3">
      <c r="A35" s="454"/>
      <c r="B35" s="119"/>
      <c r="C35" s="455"/>
      <c r="D35" s="456"/>
      <c r="E35" s="1"/>
    </row>
    <row r="36" spans="1:5" ht="15.6" x14ac:dyDescent="0.3">
      <c r="A36" s="390" t="s">
        <v>24</v>
      </c>
      <c r="B36" s="119" t="s">
        <v>366</v>
      </c>
      <c r="C36" s="455">
        <f>SUM(C33:C35)</f>
        <v>0</v>
      </c>
      <c r="D36" s="456">
        <f>SUM(D33:D35)</f>
        <v>0</v>
      </c>
      <c r="E36" s="1"/>
    </row>
    <row r="37" spans="1:5" ht="15.6" x14ac:dyDescent="0.3">
      <c r="A37" s="462">
        <v>360000</v>
      </c>
      <c r="B37" s="130" t="s">
        <v>102</v>
      </c>
      <c r="C37" s="463"/>
      <c r="D37" s="464"/>
      <c r="E37" s="1"/>
    </row>
    <row r="38" spans="1:5" ht="15.6" x14ac:dyDescent="0.3">
      <c r="A38" s="132">
        <v>361000</v>
      </c>
      <c r="B38" s="135" t="s">
        <v>103</v>
      </c>
      <c r="C38" s="261"/>
      <c r="D38" s="278"/>
      <c r="E38" s="1"/>
    </row>
    <row r="39" spans="1:5" ht="12.9" customHeight="1" x14ac:dyDescent="0.3">
      <c r="A39" s="454">
        <v>362000</v>
      </c>
      <c r="B39" s="119" t="s">
        <v>101</v>
      </c>
      <c r="C39" s="455"/>
      <c r="D39" s="456"/>
      <c r="E39" s="1"/>
    </row>
    <row r="40" spans="1:5" ht="15.6" x14ac:dyDescent="0.3">
      <c r="A40" s="388"/>
      <c r="B40" s="119"/>
      <c r="C40" s="455"/>
      <c r="D40" s="456"/>
      <c r="E40" s="1"/>
    </row>
    <row r="41" spans="1:5" ht="15.6" x14ac:dyDescent="0.3">
      <c r="A41" s="388" t="s">
        <v>24</v>
      </c>
      <c r="B41" s="119" t="s">
        <v>367</v>
      </c>
      <c r="C41" s="455">
        <f>SUM(C38:C40)</f>
        <v>0</v>
      </c>
      <c r="D41" s="456">
        <f>SUM(D38:D40)</f>
        <v>0</v>
      </c>
      <c r="E41" s="1"/>
    </row>
    <row r="42" spans="1:5" ht="15.6" x14ac:dyDescent="0.3">
      <c r="A42" s="388"/>
      <c r="B42" s="119"/>
      <c r="C42" s="455"/>
      <c r="D42" s="456"/>
      <c r="E42" s="1"/>
    </row>
    <row r="43" spans="1:5" ht="15.6" x14ac:dyDescent="0.3">
      <c r="A43" s="462">
        <v>370000</v>
      </c>
      <c r="B43" s="130" t="s">
        <v>321</v>
      </c>
      <c r="C43" s="463"/>
      <c r="D43" s="464"/>
      <c r="E43" s="1"/>
    </row>
    <row r="44" spans="1:5" ht="15.6" x14ac:dyDescent="0.3">
      <c r="A44" s="132">
        <v>371010</v>
      </c>
      <c r="B44" s="135" t="s">
        <v>322</v>
      </c>
      <c r="C44" s="261"/>
      <c r="D44" s="278"/>
      <c r="E44" s="1"/>
    </row>
    <row r="45" spans="1:5" ht="15.6" x14ac:dyDescent="0.3">
      <c r="A45" s="132"/>
      <c r="B45" s="135"/>
      <c r="C45" s="261"/>
      <c r="D45" s="278"/>
      <c r="E45" s="1"/>
    </row>
    <row r="46" spans="1:5" ht="15.6" x14ac:dyDescent="0.3">
      <c r="A46" s="388" t="s">
        <v>24</v>
      </c>
      <c r="B46" s="119" t="s">
        <v>368</v>
      </c>
      <c r="C46" s="455">
        <f>SUM(C43:C45)</f>
        <v>0</v>
      </c>
      <c r="D46" s="456">
        <f>SUM(D43:D45)</f>
        <v>0</v>
      </c>
      <c r="E46" s="1"/>
    </row>
    <row r="47" spans="1:5" ht="15.6" x14ac:dyDescent="0.3">
      <c r="A47" s="132"/>
      <c r="B47" s="135"/>
      <c r="C47" s="261"/>
      <c r="D47" s="278"/>
      <c r="E47" s="1"/>
    </row>
    <row r="48" spans="1:5" ht="15.6" x14ac:dyDescent="0.3">
      <c r="A48" s="546">
        <v>380000</v>
      </c>
      <c r="B48" s="133" t="s">
        <v>369</v>
      </c>
      <c r="C48" s="261"/>
      <c r="D48" s="278"/>
      <c r="E48" s="1"/>
    </row>
    <row r="49" spans="1:5" ht="15.6" x14ac:dyDescent="0.3">
      <c r="A49" s="132">
        <v>383000</v>
      </c>
      <c r="B49" s="135" t="s">
        <v>324</v>
      </c>
      <c r="C49" s="261"/>
      <c r="D49" s="278"/>
      <c r="E49" s="1"/>
    </row>
    <row r="50" spans="1:5" ht="15.6" x14ac:dyDescent="0.3">
      <c r="A50" s="388"/>
      <c r="B50" s="119"/>
      <c r="C50" s="455"/>
      <c r="D50" s="456"/>
      <c r="E50" s="1"/>
    </row>
    <row r="51" spans="1:5" ht="15.6" x14ac:dyDescent="0.3">
      <c r="A51" s="388" t="s">
        <v>24</v>
      </c>
      <c r="B51" s="119" t="s">
        <v>368</v>
      </c>
      <c r="C51" s="455">
        <f>SUM(C48:C50)</f>
        <v>0</v>
      </c>
      <c r="D51" s="456">
        <f>SUM(D48:D50)</f>
        <v>0</v>
      </c>
      <c r="E51" s="1"/>
    </row>
    <row r="52" spans="1:5" ht="16.2" thickBot="1" x14ac:dyDescent="0.35">
      <c r="A52" s="390" t="s">
        <v>370</v>
      </c>
      <c r="B52" s="119"/>
      <c r="C52" s="468">
        <f>C14+C20+C30+C36+C41+C46+C51</f>
        <v>0</v>
      </c>
      <c r="D52" s="547">
        <f>D14+D20+D30+D36+D41+D46+D51</f>
        <v>0</v>
      </c>
      <c r="E52" s="1"/>
    </row>
    <row r="53" spans="1:5" ht="16.2" thickTop="1" x14ac:dyDescent="0.3">
      <c r="A53" s="388"/>
      <c r="B53" s="119"/>
      <c r="C53" s="261"/>
      <c r="D53" s="278"/>
      <c r="E53" s="1"/>
    </row>
    <row r="54" spans="1:5" ht="15.6" x14ac:dyDescent="0.3">
      <c r="A54" s="572" t="s">
        <v>120</v>
      </c>
      <c r="B54" s="127"/>
      <c r="C54" s="463"/>
      <c r="D54" s="464"/>
      <c r="E54" s="1"/>
    </row>
    <row r="55" spans="1:5" ht="15.6" x14ac:dyDescent="0.3">
      <c r="A55" s="132"/>
      <c r="B55" s="135"/>
      <c r="C55" s="261"/>
      <c r="D55" s="278"/>
      <c r="E55" s="1"/>
    </row>
    <row r="56" spans="1:5" ht="15.6" x14ac:dyDescent="0.3">
      <c r="A56" s="454"/>
      <c r="B56" s="119"/>
      <c r="C56" s="455"/>
      <c r="D56" s="456"/>
      <c r="E56" s="1"/>
    </row>
    <row r="57" spans="1:5" ht="15.6" x14ac:dyDescent="0.3">
      <c r="A57" s="454"/>
      <c r="B57" s="119"/>
      <c r="C57" s="455"/>
      <c r="D57" s="456"/>
      <c r="E57" s="1"/>
    </row>
    <row r="58" spans="1:5" ht="15.6" x14ac:dyDescent="0.3">
      <c r="A58" s="390"/>
      <c r="B58" s="391"/>
      <c r="C58" s="455"/>
      <c r="D58" s="456"/>
      <c r="E58" s="1"/>
    </row>
    <row r="59" spans="1:5" ht="16.2" thickBot="1" x14ac:dyDescent="0.35">
      <c r="A59" s="390" t="s">
        <v>743</v>
      </c>
      <c r="B59" s="391"/>
      <c r="C59" s="468">
        <f>SUM(C54:C58)</f>
        <v>0</v>
      </c>
      <c r="D59" s="547">
        <f>SUM(D54:D58)</f>
        <v>0</v>
      </c>
      <c r="E59" s="1"/>
    </row>
    <row r="60" spans="1:5" ht="16.2" thickTop="1" x14ac:dyDescent="0.3">
      <c r="A60" s="1360" t="s">
        <v>1393</v>
      </c>
      <c r="B60" s="1360"/>
      <c r="C60" s="1360"/>
      <c r="D60" s="1360"/>
      <c r="E60" s="1"/>
    </row>
    <row r="61" spans="1:5" ht="15.6" x14ac:dyDescent="0.3">
      <c r="A61" s="1360" t="s">
        <v>1398</v>
      </c>
      <c r="B61" s="1360"/>
      <c r="C61" s="1360"/>
      <c r="D61" s="1360"/>
      <c r="E61" s="1"/>
    </row>
    <row r="62" spans="1:5" ht="15.6" x14ac:dyDescent="0.3">
      <c r="A62" s="151"/>
      <c r="B62" s="395"/>
      <c r="C62" s="151"/>
      <c r="D62" s="151"/>
      <c r="E62" s="1"/>
    </row>
    <row r="63" spans="1:5" ht="15.6" x14ac:dyDescent="0.3">
      <c r="A63" s="22"/>
      <c r="B63" s="3"/>
      <c r="C63" s="3"/>
      <c r="D63" s="3"/>
      <c r="E63" s="1"/>
    </row>
    <row r="64" spans="1:5" x14ac:dyDescent="0.25">
      <c r="A64" s="19"/>
      <c r="B64" s="20"/>
      <c r="C64" s="20"/>
      <c r="D64" s="20"/>
    </row>
  </sheetData>
  <sheetProtection algorithmName="SHA-512" hashValue="14inywNmX1yNwlj1mCR5hA3wmgSAwMJBi7O+0+RZw/K8RqptgxkJvoFdVZKulda2ftkT4eekB/HkMdnDyhekjg==" saltValue="iWUHng24zBU2AOhWWmMrrQ==" spinCount="100000" sheet="1" objects="1" scenarios="1"/>
  <mergeCells count="5">
    <mergeCell ref="A60:D60"/>
    <mergeCell ref="A61:D61"/>
    <mergeCell ref="A2:D2"/>
    <mergeCell ref="A3:D3"/>
    <mergeCell ref="A4:D4"/>
  </mergeCells>
  <pageMargins left="0.5" right="0.5" top="0" bottom="0" header="0.52" footer="0.5"/>
  <pageSetup paperSize="5" scale="97"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D66"/>
  <sheetViews>
    <sheetView showGridLines="0" zoomScaleNormal="100" workbookViewId="0">
      <pane xSplit="1" ySplit="10" topLeftCell="B11" activePane="bottomRight" state="frozen"/>
      <selection pane="topRight" activeCell="B1" sqref="B1"/>
      <selection pane="bottomLeft" activeCell="A11" sqref="A11"/>
      <selection pane="bottomRight"/>
    </sheetView>
  </sheetViews>
  <sheetFormatPr defaultColWidth="6.81640625" defaultRowHeight="15" x14ac:dyDescent="0.25"/>
  <cols>
    <col min="1" max="1" width="21.90625" customWidth="1"/>
    <col min="2" max="2" width="35.81640625" customWidth="1"/>
    <col min="3" max="4" width="17.81640625" customWidth="1"/>
  </cols>
  <sheetData>
    <row r="1" spans="1:4" ht="16.2" thickBot="1" x14ac:dyDescent="0.35">
      <c r="A1" s="469"/>
      <c r="B1" s="79"/>
      <c r="C1" s="79"/>
      <c r="D1" s="79"/>
    </row>
    <row r="2" spans="1:4" ht="15.6" x14ac:dyDescent="0.3">
      <c r="A2" s="1370" t="s">
        <v>302</v>
      </c>
      <c r="B2" s="1371"/>
      <c r="C2" s="1371"/>
      <c r="D2" s="1372"/>
    </row>
    <row r="3" spans="1:4" ht="15.6" x14ac:dyDescent="0.3">
      <c r="A3" s="1373" t="s">
        <v>303</v>
      </c>
      <c r="B3" s="1374"/>
      <c r="C3" s="1374"/>
      <c r="D3" s="1375"/>
    </row>
    <row r="4" spans="1:4" ht="16.2" thickBot="1" x14ac:dyDescent="0.35">
      <c r="A4" s="1341" t="s">
        <v>361</v>
      </c>
      <c r="B4" s="1342"/>
      <c r="C4" s="1342"/>
      <c r="D4" s="1343"/>
    </row>
    <row r="5" spans="1:4" ht="15.6" x14ac:dyDescent="0.3">
      <c r="A5" s="534" t="s">
        <v>119</v>
      </c>
      <c r="B5" s="198" t="s">
        <v>371</v>
      </c>
      <c r="C5" s="199"/>
      <c r="D5" s="203"/>
    </row>
    <row r="6" spans="1:4" ht="15.6" x14ac:dyDescent="0.3">
      <c r="A6" s="536" t="s">
        <v>121</v>
      </c>
      <c r="B6" s="231" t="s">
        <v>372</v>
      </c>
      <c r="C6" s="204" t="str">
        <f>Coverpage!A51</f>
        <v>ENTITY NAME</v>
      </c>
      <c r="D6" s="900"/>
    </row>
    <row r="7" spans="1:4" ht="15.6" x14ac:dyDescent="0.3">
      <c r="A7" s="573" t="s">
        <v>124</v>
      </c>
      <c r="B7" s="231" t="s">
        <v>372</v>
      </c>
      <c r="C7" s="574" t="str">
        <f>Coverpage!A47</f>
        <v>Fiscal Year ending June 30, 2027</v>
      </c>
      <c r="D7" s="230"/>
    </row>
    <row r="8" spans="1:4" ht="15.6" x14ac:dyDescent="0.3">
      <c r="A8" s="537"/>
      <c r="B8" s="538"/>
      <c r="C8" s="539"/>
      <c r="D8" s="242"/>
    </row>
    <row r="9" spans="1:4" ht="15.6" x14ac:dyDescent="0.3">
      <c r="A9" s="521" t="s">
        <v>131</v>
      </c>
      <c r="B9" s="541"/>
      <c r="C9" s="522" t="s">
        <v>305</v>
      </c>
      <c r="D9" s="523" t="s">
        <v>137</v>
      </c>
    </row>
    <row r="10" spans="1:4" ht="15.6" x14ac:dyDescent="0.3">
      <c r="A10" s="542" t="s">
        <v>138</v>
      </c>
      <c r="B10" s="315" t="s">
        <v>131</v>
      </c>
      <c r="C10" s="347" t="s">
        <v>141</v>
      </c>
      <c r="D10" s="525" t="s">
        <v>140</v>
      </c>
    </row>
    <row r="11" spans="1:4" ht="15.6" x14ac:dyDescent="0.3">
      <c r="A11" s="575" t="s">
        <v>374</v>
      </c>
      <c r="B11" s="396"/>
      <c r="C11" s="576"/>
      <c r="D11" s="577"/>
    </row>
    <row r="12" spans="1:4" ht="15.6" x14ac:dyDescent="0.3">
      <c r="A12" s="528">
        <v>363000</v>
      </c>
      <c r="B12" s="529" t="s">
        <v>371</v>
      </c>
      <c r="C12" s="578"/>
      <c r="D12" s="579"/>
    </row>
    <row r="13" spans="1:4" ht="15.6" x14ac:dyDescent="0.3">
      <c r="A13" s="451">
        <v>363010</v>
      </c>
      <c r="B13" s="452" t="s">
        <v>375</v>
      </c>
      <c r="C13" s="580"/>
      <c r="D13" s="581"/>
    </row>
    <row r="14" spans="1:4" ht="15.6" x14ac:dyDescent="0.3">
      <c r="A14" s="454">
        <v>363030</v>
      </c>
      <c r="B14" s="119" t="s">
        <v>376</v>
      </c>
      <c r="C14" s="582"/>
      <c r="D14" s="583"/>
    </row>
    <row r="15" spans="1:4" ht="15.6" x14ac:dyDescent="0.3">
      <c r="A15" s="454">
        <v>363040</v>
      </c>
      <c r="B15" s="119" t="s">
        <v>377</v>
      </c>
      <c r="C15" s="267"/>
      <c r="D15" s="583"/>
    </row>
    <row r="16" spans="1:4" ht="15.6" x14ac:dyDescent="0.3">
      <c r="A16" s="454"/>
      <c r="B16" s="119"/>
      <c r="C16" s="267"/>
      <c r="D16" s="583"/>
    </row>
    <row r="17" spans="1:4" ht="15.6" x14ac:dyDescent="0.3">
      <c r="A17" s="390">
        <v>380000</v>
      </c>
      <c r="B17" s="140" t="s">
        <v>110</v>
      </c>
      <c r="C17" s="267"/>
      <c r="D17" s="583"/>
    </row>
    <row r="18" spans="1:4" ht="15.6" x14ac:dyDescent="0.3">
      <c r="A18" s="454">
        <v>383000</v>
      </c>
      <c r="B18" s="119" t="s">
        <v>324</v>
      </c>
      <c r="C18" s="267"/>
      <c r="D18" s="583"/>
    </row>
    <row r="19" spans="1:4" ht="15.6" x14ac:dyDescent="0.3">
      <c r="A19" s="466"/>
      <c r="B19" s="127"/>
      <c r="C19" s="267"/>
      <c r="D19" s="583"/>
    </row>
    <row r="20" spans="1:4" ht="16.2" thickBot="1" x14ac:dyDescent="0.35">
      <c r="A20" s="920" t="s">
        <v>378</v>
      </c>
      <c r="B20" s="921"/>
      <c r="C20" s="399">
        <f>SUM(C13:C19)</f>
        <v>0</v>
      </c>
      <c r="D20" s="585">
        <f>SUM(D13:D19)</f>
        <v>0</v>
      </c>
    </row>
    <row r="21" spans="1:4" ht="16.2" thickTop="1" x14ac:dyDescent="0.3">
      <c r="A21" s="919" t="s">
        <v>120</v>
      </c>
      <c r="B21" s="659"/>
      <c r="C21" s="270"/>
      <c r="D21" s="586"/>
    </row>
    <row r="22" spans="1:4" ht="15.6" x14ac:dyDescent="0.3">
      <c r="A22" s="528">
        <v>430000</v>
      </c>
      <c r="B22" s="529" t="s">
        <v>194</v>
      </c>
      <c r="C22" s="578"/>
      <c r="D22" s="579"/>
    </row>
    <row r="23" spans="1:4" ht="15.6" x14ac:dyDescent="0.3">
      <c r="A23" s="451">
        <v>200</v>
      </c>
      <c r="B23" s="452" t="s">
        <v>379</v>
      </c>
      <c r="C23" s="580"/>
      <c r="D23" s="581"/>
    </row>
    <row r="24" spans="1:4" ht="15.6" x14ac:dyDescent="0.3">
      <c r="A24" s="454">
        <v>263</v>
      </c>
      <c r="B24" s="119" t="s">
        <v>380</v>
      </c>
      <c r="C24" s="267"/>
      <c r="D24" s="583"/>
    </row>
    <row r="25" spans="1:4" ht="15.6" x14ac:dyDescent="0.3">
      <c r="A25" s="454">
        <v>500</v>
      </c>
      <c r="B25" s="119" t="s">
        <v>381</v>
      </c>
      <c r="C25" s="267"/>
      <c r="D25" s="583"/>
    </row>
    <row r="26" spans="1:4" ht="15.6" x14ac:dyDescent="0.3">
      <c r="A26" s="454">
        <v>600</v>
      </c>
      <c r="B26" s="119" t="s">
        <v>382</v>
      </c>
      <c r="C26" s="267"/>
      <c r="D26" s="583"/>
    </row>
    <row r="27" spans="1:4" ht="15.6" x14ac:dyDescent="0.3">
      <c r="A27" s="454">
        <v>700</v>
      </c>
      <c r="B27" s="119" t="s">
        <v>383</v>
      </c>
      <c r="C27" s="267"/>
      <c r="D27" s="583"/>
    </row>
    <row r="28" spans="1:4" ht="15.6" x14ac:dyDescent="0.3">
      <c r="A28" s="454">
        <v>800</v>
      </c>
      <c r="B28" s="119" t="s">
        <v>384</v>
      </c>
      <c r="C28" s="267"/>
      <c r="D28" s="583"/>
    </row>
    <row r="29" spans="1:4" ht="15.6" x14ac:dyDescent="0.3">
      <c r="A29" s="454"/>
      <c r="B29" s="119"/>
      <c r="C29" s="267"/>
      <c r="D29" s="583"/>
    </row>
    <row r="30" spans="1:4" ht="15.6" x14ac:dyDescent="0.3">
      <c r="A30" s="390">
        <v>520000</v>
      </c>
      <c r="B30" s="140" t="s">
        <v>247</v>
      </c>
      <c r="C30" s="267"/>
      <c r="D30" s="583"/>
    </row>
    <row r="31" spans="1:4" ht="15.6" x14ac:dyDescent="0.3">
      <c r="A31" s="454">
        <v>521000</v>
      </c>
      <c r="B31" s="119" t="s">
        <v>331</v>
      </c>
      <c r="C31" s="267"/>
      <c r="D31" s="583"/>
    </row>
    <row r="32" spans="1:4" ht="15.6" x14ac:dyDescent="0.3">
      <c r="A32" s="916"/>
      <c r="B32" s="127"/>
      <c r="C32" s="267"/>
      <c r="D32" s="583"/>
    </row>
    <row r="33" spans="1:4" ht="16.2" thickBot="1" x14ac:dyDescent="0.35">
      <c r="A33" s="929" t="s">
        <v>385</v>
      </c>
      <c r="B33" s="921"/>
      <c r="C33" s="399">
        <f>SUM(C22:C32)</f>
        <v>0</v>
      </c>
      <c r="D33" s="585">
        <f>SUM(D22:D32)</f>
        <v>0</v>
      </c>
    </row>
    <row r="34" spans="1:4" ht="16.2" thickTop="1" x14ac:dyDescent="0.3">
      <c r="A34" s="568"/>
      <c r="B34" s="148"/>
      <c r="C34" s="286"/>
      <c r="D34" s="588"/>
    </row>
    <row r="35" spans="1:4" ht="15.6" x14ac:dyDescent="0.3">
      <c r="A35" s="589" t="s">
        <v>119</v>
      </c>
      <c r="B35" s="221" t="s">
        <v>371</v>
      </c>
      <c r="C35" s="552"/>
      <c r="D35" s="590"/>
    </row>
    <row r="36" spans="1:4" ht="15.6" x14ac:dyDescent="0.3">
      <c r="A36" s="536" t="s">
        <v>121</v>
      </c>
      <c r="B36" s="231" t="s">
        <v>372</v>
      </c>
      <c r="C36" s="204" t="str">
        <f>C6</f>
        <v>ENTITY NAME</v>
      </c>
      <c r="D36" s="212" t="s">
        <v>373</v>
      </c>
    </row>
    <row r="37" spans="1:4" ht="15.6" x14ac:dyDescent="0.3">
      <c r="A37" s="573" t="s">
        <v>124</v>
      </c>
      <c r="B37" s="231" t="s">
        <v>372</v>
      </c>
      <c r="C37" s="204" t="str">
        <f>C7</f>
        <v>Fiscal Year ending June 30, 2027</v>
      </c>
      <c r="D37" s="230"/>
    </row>
    <row r="38" spans="1:4" ht="15.6" x14ac:dyDescent="0.3">
      <c r="A38" s="537"/>
      <c r="B38" s="538"/>
      <c r="C38" s="235"/>
      <c r="D38" s="242"/>
    </row>
    <row r="39" spans="1:4" ht="15.6" x14ac:dyDescent="0.3">
      <c r="A39" s="540" t="s">
        <v>131</v>
      </c>
      <c r="B39" s="541"/>
      <c r="C39" s="522" t="s">
        <v>305</v>
      </c>
      <c r="D39" s="523" t="s">
        <v>137</v>
      </c>
    </row>
    <row r="40" spans="1:4" ht="15.6" x14ac:dyDescent="0.3">
      <c r="A40" s="542" t="s">
        <v>138</v>
      </c>
      <c r="B40" s="315" t="s">
        <v>131</v>
      </c>
      <c r="C40" s="347" t="s">
        <v>141</v>
      </c>
      <c r="D40" s="525" t="s">
        <v>140</v>
      </c>
    </row>
    <row r="41" spans="1:4" ht="15.6" x14ac:dyDescent="0.3">
      <c r="A41" s="591" t="s">
        <v>374</v>
      </c>
      <c r="B41" s="127"/>
      <c r="C41" s="396"/>
      <c r="D41" s="443"/>
    </row>
    <row r="42" spans="1:4" ht="15.6" x14ac:dyDescent="0.3">
      <c r="A42" s="592">
        <v>363000</v>
      </c>
      <c r="B42" s="593" t="s">
        <v>371</v>
      </c>
      <c r="C42" s="270"/>
      <c r="D42" s="586"/>
    </row>
    <row r="43" spans="1:4" ht="15.6" x14ac:dyDescent="0.3">
      <c r="A43" s="132">
        <v>363010</v>
      </c>
      <c r="B43" s="135" t="s">
        <v>375</v>
      </c>
      <c r="C43" s="269"/>
      <c r="D43" s="594"/>
    </row>
    <row r="44" spans="1:4" ht="15.6" x14ac:dyDescent="0.3">
      <c r="A44" s="454">
        <v>363030</v>
      </c>
      <c r="B44" s="119" t="s">
        <v>376</v>
      </c>
      <c r="C44" s="267"/>
      <c r="D44" s="583"/>
    </row>
    <row r="45" spans="1:4" ht="15.6" x14ac:dyDescent="0.3">
      <c r="A45" s="454">
        <v>363040</v>
      </c>
      <c r="B45" s="119" t="s">
        <v>377</v>
      </c>
      <c r="C45" s="267"/>
      <c r="D45" s="583"/>
    </row>
    <row r="46" spans="1:4" ht="15.6" x14ac:dyDescent="0.3">
      <c r="A46" s="454"/>
      <c r="B46" s="119"/>
      <c r="C46" s="267"/>
      <c r="D46" s="583"/>
    </row>
    <row r="47" spans="1:4" ht="15.6" x14ac:dyDescent="0.3">
      <c r="A47" s="390">
        <v>380000</v>
      </c>
      <c r="B47" s="140" t="s">
        <v>110</v>
      </c>
      <c r="C47" s="267"/>
      <c r="D47" s="583"/>
    </row>
    <row r="48" spans="1:4" ht="15.6" x14ac:dyDescent="0.3">
      <c r="A48" s="454">
        <v>383000</v>
      </c>
      <c r="B48" s="119" t="s">
        <v>324</v>
      </c>
      <c r="C48" s="267"/>
      <c r="D48" s="583"/>
    </row>
    <row r="49" spans="1:4" ht="15.6" x14ac:dyDescent="0.3">
      <c r="A49" s="916"/>
      <c r="B49" s="127"/>
      <c r="C49" s="267"/>
      <c r="D49" s="583"/>
    </row>
    <row r="50" spans="1:4" ht="16.2" thickBot="1" x14ac:dyDescent="0.35">
      <c r="A50" s="911" t="s">
        <v>386</v>
      </c>
      <c r="B50" s="918"/>
      <c r="C50" s="399">
        <f>SUM(C43:C49)</f>
        <v>0</v>
      </c>
      <c r="D50" s="595">
        <f>SUM(D43:D49)</f>
        <v>0</v>
      </c>
    </row>
    <row r="51" spans="1:4" ht="16.2" thickTop="1" x14ac:dyDescent="0.3">
      <c r="A51" s="917" t="s">
        <v>120</v>
      </c>
      <c r="B51" s="693"/>
      <c r="C51" s="596"/>
      <c r="D51" s="597"/>
    </row>
    <row r="52" spans="1:4" ht="15.6" x14ac:dyDescent="0.3">
      <c r="A52" s="413">
        <v>430000</v>
      </c>
      <c r="B52" s="135" t="s">
        <v>194</v>
      </c>
      <c r="C52" s="269"/>
      <c r="D52" s="594"/>
    </row>
    <row r="53" spans="1:4" ht="15.6" x14ac:dyDescent="0.3">
      <c r="A53" s="454">
        <v>200</v>
      </c>
      <c r="B53" s="119" t="s">
        <v>379</v>
      </c>
      <c r="C53" s="267"/>
      <c r="D53" s="583"/>
    </row>
    <row r="54" spans="1:4" ht="15.6" x14ac:dyDescent="0.3">
      <c r="A54" s="454">
        <v>263</v>
      </c>
      <c r="B54" s="119" t="s">
        <v>380</v>
      </c>
      <c r="C54" s="267"/>
      <c r="D54" s="583"/>
    </row>
    <row r="55" spans="1:4" ht="15.6" x14ac:dyDescent="0.3">
      <c r="A55" s="454">
        <v>500</v>
      </c>
      <c r="B55" s="119" t="s">
        <v>387</v>
      </c>
      <c r="C55" s="267"/>
      <c r="D55" s="583"/>
    </row>
    <row r="56" spans="1:4" ht="15.6" x14ac:dyDescent="0.3">
      <c r="A56" s="454">
        <v>600</v>
      </c>
      <c r="B56" s="119" t="s">
        <v>388</v>
      </c>
      <c r="C56" s="267"/>
      <c r="D56" s="583"/>
    </row>
    <row r="57" spans="1:4" ht="15.6" x14ac:dyDescent="0.3">
      <c r="A57" s="454">
        <v>700</v>
      </c>
      <c r="B57" s="119" t="s">
        <v>383</v>
      </c>
      <c r="C57" s="267"/>
      <c r="D57" s="583"/>
    </row>
    <row r="58" spans="1:4" ht="15.6" x14ac:dyDescent="0.3">
      <c r="A58" s="454">
        <v>800</v>
      </c>
      <c r="B58" s="119" t="s">
        <v>384</v>
      </c>
      <c r="C58" s="267"/>
      <c r="D58" s="583"/>
    </row>
    <row r="59" spans="1:4" ht="15.6" x14ac:dyDescent="0.3">
      <c r="A59" s="454"/>
      <c r="B59" s="119"/>
      <c r="C59" s="267"/>
      <c r="D59" s="583"/>
    </row>
    <row r="60" spans="1:4" ht="15.6" x14ac:dyDescent="0.3">
      <c r="A60" s="390">
        <v>520000</v>
      </c>
      <c r="B60" s="140" t="s">
        <v>247</v>
      </c>
      <c r="C60" s="267"/>
      <c r="D60" s="583"/>
    </row>
    <row r="61" spans="1:4" ht="15.6" x14ac:dyDescent="0.3">
      <c r="A61" s="454">
        <v>521000</v>
      </c>
      <c r="B61" s="119" t="s">
        <v>331</v>
      </c>
      <c r="C61" s="267"/>
      <c r="D61" s="583"/>
    </row>
    <row r="62" spans="1:4" ht="15.6" x14ac:dyDescent="0.3">
      <c r="A62" s="462"/>
      <c r="B62" s="609"/>
      <c r="C62" s="267"/>
      <c r="D62" s="583"/>
    </row>
    <row r="63" spans="1:4" ht="16.2" thickBot="1" x14ac:dyDescent="0.35">
      <c r="A63" s="1361" t="s">
        <v>389</v>
      </c>
      <c r="B63" s="1362"/>
      <c r="C63" s="399">
        <f>SUM(C52:C62)</f>
        <v>0</v>
      </c>
      <c r="D63" s="585">
        <f>SUM(D52:D62)</f>
        <v>0</v>
      </c>
    </row>
    <row r="64" spans="1:4" ht="15.75" customHeight="1" thickTop="1" x14ac:dyDescent="0.3">
      <c r="A64" s="1360" t="s">
        <v>1399</v>
      </c>
      <c r="B64" s="1360"/>
      <c r="C64" s="1360"/>
      <c r="D64" s="1360"/>
    </row>
    <row r="65" spans="1:4" ht="15.75" customHeight="1" x14ac:dyDescent="0.3">
      <c r="A65" s="1360" t="s">
        <v>1400</v>
      </c>
      <c r="B65" s="1360"/>
      <c r="C65" s="1360"/>
      <c r="D65" s="1360"/>
    </row>
    <row r="66" spans="1:4" ht="15.6" x14ac:dyDescent="0.3">
      <c r="A66" s="151"/>
      <c r="B66" s="395"/>
      <c r="C66" s="151"/>
      <c r="D66" s="151"/>
    </row>
  </sheetData>
  <sheetProtection algorithmName="SHA-512" hashValue="BBio1yG4RlzswxZuLb06Frw//rzoog/F6yW5u0NTQ50xcQOOYUXLGgQnsHPsqeLk+lIAvXnv8AGdLmcQ/1P5iw==" saltValue="hzd1OOl+KqnIrFIJaO4oJw==" spinCount="100000" sheet="1" objects="1" scenarios="1"/>
  <mergeCells count="6">
    <mergeCell ref="A64:D64"/>
    <mergeCell ref="A65:D65"/>
    <mergeCell ref="A63:B63"/>
    <mergeCell ref="A2:D2"/>
    <mergeCell ref="A3:D3"/>
    <mergeCell ref="A4:D4"/>
  </mergeCells>
  <phoneticPr fontId="0" type="noConversion"/>
  <pageMargins left="0.5" right="0.5" top="0" bottom="0" header="0.5" footer="0.5"/>
  <pageSetup paperSize="5" scale="8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pageSetUpPr fitToPage="1"/>
  </sheetPr>
  <dimension ref="A1:D63"/>
  <sheetViews>
    <sheetView showGridLines="0" zoomScaleNormal="100" workbookViewId="0">
      <pane xSplit="1" ySplit="10" topLeftCell="B11" activePane="bottomRight" state="frozen"/>
      <selection pane="topRight" activeCell="B1" sqref="B1"/>
      <selection pane="bottomLeft" activeCell="A11" sqref="A11"/>
      <selection pane="bottomRight"/>
    </sheetView>
  </sheetViews>
  <sheetFormatPr defaultColWidth="6.81640625" defaultRowHeight="15" x14ac:dyDescent="0.25"/>
  <cols>
    <col min="1" max="1" width="10.6328125" customWidth="1"/>
    <col min="2" max="2" width="32.453125" customWidth="1"/>
    <col min="3" max="4" width="17.81640625" customWidth="1"/>
  </cols>
  <sheetData>
    <row r="1" spans="1:4" ht="16.2" thickBot="1" x14ac:dyDescent="0.35">
      <c r="A1" s="469"/>
      <c r="B1" s="79"/>
      <c r="C1" s="79"/>
      <c r="D1" s="79"/>
    </row>
    <row r="2" spans="1:4" ht="15.6" x14ac:dyDescent="0.3">
      <c r="A2" s="1370" t="s">
        <v>302</v>
      </c>
      <c r="B2" s="1371"/>
      <c r="C2" s="1371"/>
      <c r="D2" s="1372"/>
    </row>
    <row r="3" spans="1:4" ht="15.6" x14ac:dyDescent="0.3">
      <c r="A3" s="1373" t="s">
        <v>303</v>
      </c>
      <c r="B3" s="1374"/>
      <c r="C3" s="1374"/>
      <c r="D3" s="1375"/>
    </row>
    <row r="4" spans="1:4" ht="16.2" thickBot="1" x14ac:dyDescent="0.35">
      <c r="A4" s="1341" t="s">
        <v>361</v>
      </c>
      <c r="B4" s="1342"/>
      <c r="C4" s="1342"/>
      <c r="D4" s="1343"/>
    </row>
    <row r="5" spans="1:4" ht="15.6" x14ac:dyDescent="0.3">
      <c r="A5" s="534" t="s">
        <v>119</v>
      </c>
      <c r="B5" s="198" t="s">
        <v>390</v>
      </c>
      <c r="C5" s="199"/>
      <c r="D5" s="203"/>
    </row>
    <row r="6" spans="1:4" ht="15.6" x14ac:dyDescent="0.3">
      <c r="A6" s="536" t="s">
        <v>121</v>
      </c>
      <c r="B6" s="231" t="s">
        <v>391</v>
      </c>
      <c r="C6" s="204" t="str">
        <f>Coverpage!A51</f>
        <v>ENTITY NAME</v>
      </c>
      <c r="D6" s="212"/>
    </row>
    <row r="7" spans="1:4" ht="15.6" x14ac:dyDescent="0.3">
      <c r="A7" s="573" t="s">
        <v>124</v>
      </c>
      <c r="B7" s="231" t="s">
        <v>391</v>
      </c>
      <c r="C7" s="574" t="str">
        <f>Coverpage!A47</f>
        <v>Fiscal Year ending June 30, 2027</v>
      </c>
      <c r="D7" s="230"/>
    </row>
    <row r="8" spans="1:4" ht="15.6" x14ac:dyDescent="0.3">
      <c r="A8" s="537"/>
      <c r="B8" s="538"/>
      <c r="C8" s="539"/>
      <c r="D8" s="242"/>
    </row>
    <row r="9" spans="1:4" ht="15.6" x14ac:dyDescent="0.3">
      <c r="A9" s="540" t="s">
        <v>131</v>
      </c>
      <c r="B9" s="541"/>
      <c r="C9" s="522" t="s">
        <v>305</v>
      </c>
      <c r="D9" s="523" t="s">
        <v>137</v>
      </c>
    </row>
    <row r="10" spans="1:4" ht="15.6" x14ac:dyDescent="0.3">
      <c r="A10" s="542" t="s">
        <v>138</v>
      </c>
      <c r="B10" s="315" t="s">
        <v>131</v>
      </c>
      <c r="C10" s="347" t="s">
        <v>141</v>
      </c>
      <c r="D10" s="525" t="s">
        <v>140</v>
      </c>
    </row>
    <row r="11" spans="1:4" ht="18" customHeight="1" x14ac:dyDescent="0.3">
      <c r="A11" s="526" t="s">
        <v>309</v>
      </c>
      <c r="B11" s="564"/>
      <c r="C11" s="576"/>
      <c r="D11" s="577"/>
    </row>
    <row r="12" spans="1:4" ht="15.6" x14ac:dyDescent="0.3">
      <c r="A12" s="598"/>
      <c r="B12" s="599"/>
      <c r="C12" s="253"/>
      <c r="D12" s="453"/>
    </row>
    <row r="13" spans="1:4" ht="15.6" x14ac:dyDescent="0.3">
      <c r="A13" s="451"/>
      <c r="B13" s="452"/>
      <c r="C13" s="253"/>
      <c r="D13" s="453"/>
    </row>
    <row r="14" spans="1:4" ht="15.6" x14ac:dyDescent="0.3">
      <c r="A14" s="454"/>
      <c r="B14" s="119"/>
      <c r="C14" s="455"/>
      <c r="D14" s="456"/>
    </row>
    <row r="15" spans="1:4" ht="15.6" x14ac:dyDescent="0.3">
      <c r="A15" s="454"/>
      <c r="B15" s="119"/>
      <c r="C15" s="455"/>
      <c r="D15" s="456"/>
    </row>
    <row r="16" spans="1:4" ht="15.6" x14ac:dyDescent="0.3">
      <c r="A16" s="466"/>
      <c r="B16" s="127"/>
      <c r="C16" s="455"/>
      <c r="D16" s="456"/>
    </row>
    <row r="17" spans="1:4" ht="16.2" thickBot="1" x14ac:dyDescent="0.35">
      <c r="A17" s="1361" t="s">
        <v>392</v>
      </c>
      <c r="B17" s="1362"/>
      <c r="C17" s="468">
        <f>SUM(C12:C16)</f>
        <v>0</v>
      </c>
      <c r="D17" s="547">
        <f>SUM(D12:D16)</f>
        <v>0</v>
      </c>
    </row>
    <row r="18" spans="1:4" ht="16.2" thickTop="1" x14ac:dyDescent="0.3">
      <c r="A18" s="919" t="s">
        <v>120</v>
      </c>
      <c r="B18" s="659"/>
      <c r="C18" s="512"/>
      <c r="D18" s="533"/>
    </row>
    <row r="19" spans="1:4" ht="15.6" x14ac:dyDescent="0.3">
      <c r="A19" s="600"/>
      <c r="B19" s="601"/>
      <c r="C19" s="246"/>
      <c r="D19" s="530"/>
    </row>
    <row r="20" spans="1:4" ht="15.6" x14ac:dyDescent="0.3">
      <c r="A20" s="454"/>
      <c r="B20" s="119"/>
      <c r="C20" s="455"/>
      <c r="D20" s="456"/>
    </row>
    <row r="21" spans="1:4" ht="15.6" x14ac:dyDescent="0.3">
      <c r="A21" s="454"/>
      <c r="B21" s="119"/>
      <c r="C21" s="455"/>
      <c r="D21" s="456"/>
    </row>
    <row r="22" spans="1:4" ht="15.6" x14ac:dyDescent="0.3">
      <c r="A22" s="454"/>
      <c r="B22" s="119"/>
      <c r="C22" s="455"/>
      <c r="D22" s="456"/>
    </row>
    <row r="23" spans="1:4" ht="15.6" x14ac:dyDescent="0.3">
      <c r="A23" s="454"/>
      <c r="B23" s="119"/>
      <c r="C23" s="455"/>
      <c r="D23" s="456"/>
    </row>
    <row r="24" spans="1:4" ht="15.6" x14ac:dyDescent="0.3">
      <c r="A24" s="454"/>
      <c r="B24" s="119"/>
      <c r="C24" s="455"/>
      <c r="D24" s="456"/>
    </row>
    <row r="25" spans="1:4" ht="15.6" x14ac:dyDescent="0.3">
      <c r="A25" s="454"/>
      <c r="B25" s="119"/>
      <c r="C25" s="455"/>
      <c r="D25" s="456"/>
    </row>
    <row r="26" spans="1:4" ht="15.6" x14ac:dyDescent="0.3">
      <c r="A26" s="916"/>
      <c r="B26" s="127"/>
      <c r="C26" s="455"/>
      <c r="D26" s="456"/>
    </row>
    <row r="27" spans="1:4" ht="16.2" thickBot="1" x14ac:dyDescent="0.35">
      <c r="A27" s="1361" t="s">
        <v>393</v>
      </c>
      <c r="B27" s="1362"/>
      <c r="C27" s="468">
        <f>SUM(C19:C26)</f>
        <v>0</v>
      </c>
      <c r="D27" s="547">
        <f>SUM(D19:D26)</f>
        <v>0</v>
      </c>
    </row>
    <row r="28" spans="1:4" ht="16.2" thickTop="1" x14ac:dyDescent="0.3">
      <c r="A28" s="284"/>
      <c r="B28" s="148"/>
      <c r="C28" s="148"/>
      <c r="D28" s="148"/>
    </row>
    <row r="29" spans="1:4" ht="15.6" x14ac:dyDescent="0.3">
      <c r="A29" s="589" t="s">
        <v>119</v>
      </c>
      <c r="B29" s="221" t="s">
        <v>390</v>
      </c>
      <c r="C29" s="552"/>
      <c r="D29" s="590"/>
    </row>
    <row r="30" spans="1:4" ht="15.6" x14ac:dyDescent="0.3">
      <c r="A30" s="536" t="s">
        <v>121</v>
      </c>
      <c r="B30" s="231" t="s">
        <v>394</v>
      </c>
      <c r="C30" s="204" t="str">
        <f>C6</f>
        <v>ENTITY NAME</v>
      </c>
      <c r="D30" s="212"/>
    </row>
    <row r="31" spans="1:4" ht="15.6" x14ac:dyDescent="0.3">
      <c r="A31" s="573" t="s">
        <v>124</v>
      </c>
      <c r="B31" s="231" t="s">
        <v>394</v>
      </c>
      <c r="C31" s="574" t="str">
        <f>C7</f>
        <v>Fiscal Year ending June 30, 2027</v>
      </c>
      <c r="D31" s="602"/>
    </row>
    <row r="32" spans="1:4" ht="15.6" x14ac:dyDescent="0.3">
      <c r="A32" s="537"/>
      <c r="B32" s="538"/>
      <c r="C32" s="539"/>
      <c r="D32" s="242"/>
    </row>
    <row r="33" spans="1:4" ht="15.6" x14ac:dyDescent="0.3">
      <c r="A33" s="540" t="s">
        <v>131</v>
      </c>
      <c r="B33" s="541"/>
      <c r="C33" s="522" t="s">
        <v>305</v>
      </c>
      <c r="D33" s="523" t="s">
        <v>137</v>
      </c>
    </row>
    <row r="34" spans="1:4" ht="15.6" x14ac:dyDescent="0.3">
      <c r="A34" s="542" t="s">
        <v>138</v>
      </c>
      <c r="B34" s="315" t="s">
        <v>131</v>
      </c>
      <c r="C34" s="347" t="s">
        <v>141</v>
      </c>
      <c r="D34" s="525" t="s">
        <v>140</v>
      </c>
    </row>
    <row r="35" spans="1:4" ht="15.6" x14ac:dyDescent="0.3">
      <c r="A35" s="1376" t="s">
        <v>309</v>
      </c>
      <c r="B35" s="1377"/>
      <c r="C35" s="603"/>
      <c r="D35" s="604"/>
    </row>
    <row r="36" spans="1:4" ht="15.6" x14ac:dyDescent="0.3">
      <c r="A36" s="605"/>
      <c r="B36" s="606"/>
      <c r="C36" s="512"/>
      <c r="D36" s="533"/>
    </row>
    <row r="37" spans="1:4" ht="15.6" x14ac:dyDescent="0.3">
      <c r="A37" s="454"/>
      <c r="B37" s="119"/>
      <c r="C37" s="455"/>
      <c r="D37" s="456"/>
    </row>
    <row r="38" spans="1:4" ht="15.6" x14ac:dyDescent="0.3">
      <c r="A38" s="454"/>
      <c r="B38" s="119"/>
      <c r="C38" s="455"/>
      <c r="D38" s="456"/>
    </row>
    <row r="39" spans="1:4" ht="15.6" x14ac:dyDescent="0.3">
      <c r="A39" s="454"/>
      <c r="B39" s="119"/>
      <c r="C39" s="455"/>
      <c r="D39" s="456"/>
    </row>
    <row r="40" spans="1:4" ht="15.6" x14ac:dyDescent="0.3">
      <c r="A40" s="454"/>
      <c r="B40" s="119"/>
      <c r="C40" s="455"/>
      <c r="D40" s="456"/>
    </row>
    <row r="41" spans="1:4" ht="15.6" x14ac:dyDescent="0.3">
      <c r="A41" s="454"/>
      <c r="B41" s="119"/>
      <c r="C41" s="455"/>
      <c r="D41" s="456"/>
    </row>
    <row r="42" spans="1:4" ht="15.6" x14ac:dyDescent="0.3">
      <c r="A42" s="454"/>
      <c r="B42" s="119"/>
      <c r="C42" s="455"/>
      <c r="D42" s="456"/>
    </row>
    <row r="43" spans="1:4" ht="15.6" x14ac:dyDescent="0.3">
      <c r="A43" s="454"/>
      <c r="B43" s="119"/>
      <c r="C43" s="455"/>
      <c r="D43" s="456"/>
    </row>
    <row r="44" spans="1:4" ht="15.6" x14ac:dyDescent="0.3">
      <c r="A44" s="454"/>
      <c r="B44" s="119"/>
      <c r="C44" s="455"/>
      <c r="D44" s="456"/>
    </row>
    <row r="45" spans="1:4" ht="15.6" x14ac:dyDescent="0.3">
      <c r="A45" s="916"/>
      <c r="B45" s="127"/>
      <c r="C45" s="288"/>
      <c r="D45" s="456"/>
    </row>
    <row r="46" spans="1:4" ht="16.2" thickBot="1" x14ac:dyDescent="0.35">
      <c r="A46" s="911" t="s">
        <v>395</v>
      </c>
      <c r="B46" s="918"/>
      <c r="C46" s="468">
        <f>SUM(C36:C45)</f>
        <v>0</v>
      </c>
      <c r="D46" s="547">
        <f>SUM(D36:D45)</f>
        <v>0</v>
      </c>
    </row>
    <row r="47" spans="1:4" ht="16.2" thickTop="1" x14ac:dyDescent="0.3">
      <c r="A47" s="917" t="s">
        <v>120</v>
      </c>
      <c r="B47" s="693"/>
      <c r="C47" s="512"/>
      <c r="D47" s="533"/>
    </row>
    <row r="48" spans="1:4" ht="15.6" x14ac:dyDescent="0.3">
      <c r="A48" s="607"/>
      <c r="B48" s="608"/>
      <c r="C48" s="261"/>
      <c r="D48" s="278"/>
    </row>
    <row r="49" spans="1:4" ht="15.6" x14ac:dyDescent="0.3">
      <c r="A49" s="454"/>
      <c r="B49" s="119"/>
      <c r="C49" s="455"/>
      <c r="D49" s="456"/>
    </row>
    <row r="50" spans="1:4" ht="15.6" x14ac:dyDescent="0.3">
      <c r="A50" s="454"/>
      <c r="B50" s="119"/>
      <c r="C50" s="455"/>
      <c r="D50" s="456"/>
    </row>
    <row r="51" spans="1:4" ht="15.6" x14ac:dyDescent="0.3">
      <c r="A51" s="454"/>
      <c r="B51" s="119"/>
      <c r="C51" s="455"/>
      <c r="D51" s="456"/>
    </row>
    <row r="52" spans="1:4" ht="15.6" x14ac:dyDescent="0.3">
      <c r="A52" s="454"/>
      <c r="B52" s="119"/>
      <c r="C52" s="455"/>
      <c r="D52" s="456"/>
    </row>
    <row r="53" spans="1:4" ht="15.6" x14ac:dyDescent="0.3">
      <c r="A53" s="454"/>
      <c r="B53" s="119"/>
      <c r="C53" s="455"/>
      <c r="D53" s="456"/>
    </row>
    <row r="54" spans="1:4" ht="15.6" x14ac:dyDescent="0.3">
      <c r="A54" s="454"/>
      <c r="B54" s="119"/>
      <c r="C54" s="455"/>
      <c r="D54" s="456"/>
    </row>
    <row r="55" spans="1:4" ht="15.6" x14ac:dyDescent="0.3">
      <c r="A55" s="454"/>
      <c r="B55" s="119"/>
      <c r="C55" s="455"/>
      <c r="D55" s="456"/>
    </row>
    <row r="56" spans="1:4" ht="15.6" x14ac:dyDescent="0.3">
      <c r="A56" s="454"/>
      <c r="B56" s="119"/>
      <c r="C56" s="455"/>
      <c r="D56" s="456"/>
    </row>
    <row r="57" spans="1:4" ht="15.6" x14ac:dyDescent="0.3">
      <c r="A57" s="462"/>
      <c r="B57" s="609"/>
      <c r="C57" s="455"/>
      <c r="D57" s="456"/>
    </row>
    <row r="58" spans="1:4" ht="16.2" thickBot="1" x14ac:dyDescent="0.35">
      <c r="A58" s="1361" t="s">
        <v>396</v>
      </c>
      <c r="B58" s="1362"/>
      <c r="C58" s="468">
        <f>SUM(C48:C57)</f>
        <v>0</v>
      </c>
      <c r="D58" s="547">
        <f>SUM(D48:D57)</f>
        <v>0</v>
      </c>
    </row>
    <row r="59" spans="1:4" ht="16.5" customHeight="1" thickTop="1" x14ac:dyDescent="0.3">
      <c r="A59" s="1360" t="s">
        <v>1401</v>
      </c>
      <c r="B59" s="1360"/>
      <c r="C59" s="1360"/>
      <c r="D59" s="1360"/>
    </row>
    <row r="60" spans="1:4" ht="15.75" customHeight="1" x14ac:dyDescent="0.3">
      <c r="A60" s="1360" t="s">
        <v>1402</v>
      </c>
      <c r="B60" s="1360"/>
      <c r="C60" s="1360"/>
      <c r="D60" s="1360"/>
    </row>
    <row r="61" spans="1:4" ht="15.6" x14ac:dyDescent="0.3">
      <c r="A61" s="151"/>
      <c r="B61" s="395"/>
      <c r="C61" s="151"/>
      <c r="D61" s="151"/>
    </row>
    <row r="62" spans="1:4" x14ac:dyDescent="0.25">
      <c r="A62" s="19"/>
      <c r="B62" s="20"/>
      <c r="C62" s="20"/>
      <c r="D62" s="20"/>
    </row>
    <row r="63" spans="1:4" x14ac:dyDescent="0.25">
      <c r="A63" s="19"/>
      <c r="B63" s="20"/>
      <c r="C63" s="20"/>
      <c r="D63" s="20"/>
    </row>
  </sheetData>
  <sheetProtection algorithmName="SHA-512" hashValue="mo/S9fLvagqXKa7PJFiuES09kMorxhMhl88W1hZ3VRVJEMeNRbuJ70WOK//s9BdNzgOfIfWlUX0tXU/hDhxV8Q==" saltValue="SgQCe7XeNX/g7lngypg9ig==" spinCount="100000" sheet="1" objects="1" scenarios="1"/>
  <mergeCells count="9">
    <mergeCell ref="A2:D2"/>
    <mergeCell ref="A3:D3"/>
    <mergeCell ref="A4:D4"/>
    <mergeCell ref="A59:D59"/>
    <mergeCell ref="A60:D60"/>
    <mergeCell ref="A58:B58"/>
    <mergeCell ref="A17:B17"/>
    <mergeCell ref="A27:B27"/>
    <mergeCell ref="A35:B35"/>
  </mergeCells>
  <phoneticPr fontId="0" type="noConversion"/>
  <pageMargins left="0.5" right="0.5" top="0" bottom="0" header="0.5" footer="0.5"/>
  <pageSetup paperSize="5"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D63"/>
  <sheetViews>
    <sheetView showGridLines="0" zoomScaleNormal="100" workbookViewId="0">
      <pane xSplit="1" ySplit="10" topLeftCell="B11" activePane="bottomRight" state="frozen"/>
      <selection pane="topRight" activeCell="B1" sqref="B1"/>
      <selection pane="bottomLeft" activeCell="A11" sqref="A11"/>
      <selection pane="bottomRight" activeCell="A12" sqref="A12"/>
    </sheetView>
  </sheetViews>
  <sheetFormatPr defaultColWidth="6.81640625" defaultRowHeight="15" x14ac:dyDescent="0.25"/>
  <cols>
    <col min="1" max="1" width="38.81640625" customWidth="1"/>
    <col min="2" max="2" width="32.453125" customWidth="1"/>
    <col min="3" max="4" width="17.81640625" customWidth="1"/>
  </cols>
  <sheetData>
    <row r="1" spans="1:4" ht="16.2" thickBot="1" x14ac:dyDescent="0.35">
      <c r="A1" s="469"/>
      <c r="B1" s="79"/>
      <c r="C1" s="79"/>
      <c r="D1" s="79"/>
    </row>
    <row r="2" spans="1:4" ht="15.6" x14ac:dyDescent="0.3">
      <c r="A2" s="1370" t="s">
        <v>302</v>
      </c>
      <c r="B2" s="1371"/>
      <c r="C2" s="1371"/>
      <c r="D2" s="1372"/>
    </row>
    <row r="3" spans="1:4" ht="15.6" x14ac:dyDescent="0.3">
      <c r="A3" s="1373" t="s">
        <v>303</v>
      </c>
      <c r="B3" s="1374"/>
      <c r="C3" s="1374"/>
      <c r="D3" s="1375"/>
    </row>
    <row r="4" spans="1:4" ht="16.2" thickBot="1" x14ac:dyDescent="0.35">
      <c r="A4" s="1341" t="s">
        <v>361</v>
      </c>
      <c r="B4" s="1342"/>
      <c r="C4" s="1342"/>
      <c r="D4" s="1343"/>
    </row>
    <row r="5" spans="1:4" ht="15.6" x14ac:dyDescent="0.3">
      <c r="A5" s="534" t="s">
        <v>119</v>
      </c>
      <c r="B5" s="198" t="s">
        <v>390</v>
      </c>
      <c r="C5" s="199"/>
      <c r="D5" s="203"/>
    </row>
    <row r="6" spans="1:4" ht="15.6" x14ac:dyDescent="0.3">
      <c r="A6" s="536" t="s">
        <v>121</v>
      </c>
      <c r="B6" s="231" t="s">
        <v>391</v>
      </c>
      <c r="C6" s="204" t="str">
        <f>Coverpage!A51</f>
        <v>ENTITY NAME</v>
      </c>
      <c r="D6" s="212"/>
    </row>
    <row r="7" spans="1:4" ht="15.6" x14ac:dyDescent="0.3">
      <c r="A7" s="573" t="s">
        <v>124</v>
      </c>
      <c r="B7" s="231" t="s">
        <v>391</v>
      </c>
      <c r="C7" s="574" t="str">
        <f>Coverpage!A47</f>
        <v>Fiscal Year ending June 30, 2027</v>
      </c>
      <c r="D7" s="230"/>
    </row>
    <row r="8" spans="1:4" ht="15.6" x14ac:dyDescent="0.3">
      <c r="A8" s="537"/>
      <c r="B8" s="538"/>
      <c r="C8" s="539"/>
      <c r="D8" s="242"/>
    </row>
    <row r="9" spans="1:4" ht="15.6" x14ac:dyDescent="0.3">
      <c r="A9" s="540" t="s">
        <v>131</v>
      </c>
      <c r="B9" s="541"/>
      <c r="C9" s="522" t="s">
        <v>305</v>
      </c>
      <c r="D9" s="523" t="s">
        <v>137</v>
      </c>
    </row>
    <row r="10" spans="1:4" ht="15.6" x14ac:dyDescent="0.3">
      <c r="A10" s="542" t="s">
        <v>138</v>
      </c>
      <c r="B10" s="315" t="s">
        <v>131</v>
      </c>
      <c r="C10" s="347" t="s">
        <v>141</v>
      </c>
      <c r="D10" s="525" t="s">
        <v>140</v>
      </c>
    </row>
    <row r="11" spans="1:4" ht="18" customHeight="1" x14ac:dyDescent="0.3">
      <c r="A11" s="526" t="s">
        <v>309</v>
      </c>
      <c r="B11" s="564"/>
      <c r="C11" s="576"/>
      <c r="D11" s="577"/>
    </row>
    <row r="12" spans="1:4" ht="15.6" x14ac:dyDescent="0.3">
      <c r="A12" s="598"/>
      <c r="B12" s="599"/>
      <c r="C12" s="253"/>
      <c r="D12" s="453"/>
    </row>
    <row r="13" spans="1:4" ht="15.6" x14ac:dyDescent="0.3">
      <c r="A13" s="451"/>
      <c r="B13" s="452"/>
      <c r="C13" s="253"/>
      <c r="D13" s="453"/>
    </row>
    <row r="14" spans="1:4" ht="15.6" x14ac:dyDescent="0.3">
      <c r="A14" s="454"/>
      <c r="B14" s="119"/>
      <c r="C14" s="455"/>
      <c r="D14" s="456"/>
    </row>
    <row r="15" spans="1:4" ht="15.6" x14ac:dyDescent="0.3">
      <c r="A15" s="454"/>
      <c r="B15" s="119"/>
      <c r="C15" s="455"/>
      <c r="D15" s="456"/>
    </row>
    <row r="16" spans="1:4" ht="15.6" x14ac:dyDescent="0.3">
      <c r="A16" s="466"/>
      <c r="B16" s="127"/>
      <c r="C16" s="455"/>
      <c r="D16" s="456"/>
    </row>
    <row r="17" spans="1:4" ht="16.2" thickBot="1" x14ac:dyDescent="0.35">
      <c r="A17" s="920" t="s">
        <v>392</v>
      </c>
      <c r="B17" s="921"/>
      <c r="C17" s="468">
        <f>SUM(C12:C16)</f>
        <v>0</v>
      </c>
      <c r="D17" s="547">
        <f>SUM(D12:D16)</f>
        <v>0</v>
      </c>
    </row>
    <row r="18" spans="1:4" ht="16.2" thickTop="1" x14ac:dyDescent="0.3">
      <c r="A18" s="919" t="s">
        <v>120</v>
      </c>
      <c r="B18" s="659"/>
      <c r="C18" s="512"/>
      <c r="D18" s="533"/>
    </row>
    <row r="19" spans="1:4" ht="15.6" x14ac:dyDescent="0.3">
      <c r="A19" s="600"/>
      <c r="B19" s="601"/>
      <c r="C19" s="246"/>
      <c r="D19" s="530"/>
    </row>
    <row r="20" spans="1:4" ht="15.6" x14ac:dyDescent="0.3">
      <c r="A20" s="454"/>
      <c r="B20" s="119"/>
      <c r="C20" s="455"/>
      <c r="D20" s="456"/>
    </row>
    <row r="21" spans="1:4" ht="15.6" x14ac:dyDescent="0.3">
      <c r="A21" s="454"/>
      <c r="B21" s="119"/>
      <c r="C21" s="455"/>
      <c r="D21" s="456"/>
    </row>
    <row r="22" spans="1:4" ht="15.6" x14ac:dyDescent="0.3">
      <c r="A22" s="454"/>
      <c r="B22" s="119"/>
      <c r="C22" s="455"/>
      <c r="D22" s="456"/>
    </row>
    <row r="23" spans="1:4" ht="15.6" x14ac:dyDescent="0.3">
      <c r="A23" s="454"/>
      <c r="B23" s="119"/>
      <c r="C23" s="455"/>
      <c r="D23" s="456"/>
    </row>
    <row r="24" spans="1:4" ht="15.6" x14ac:dyDescent="0.3">
      <c r="A24" s="454"/>
      <c r="B24" s="119"/>
      <c r="C24" s="455"/>
      <c r="D24" s="456"/>
    </row>
    <row r="25" spans="1:4" ht="15.6" x14ac:dyDescent="0.3">
      <c r="A25" s="454"/>
      <c r="B25" s="119"/>
      <c r="C25" s="455"/>
      <c r="D25" s="456"/>
    </row>
    <row r="26" spans="1:4" ht="15.6" x14ac:dyDescent="0.3">
      <c r="A26" s="916"/>
      <c r="B26" s="127"/>
      <c r="C26" s="455"/>
      <c r="D26" s="456"/>
    </row>
    <row r="27" spans="1:4" ht="16.2" thickBot="1" x14ac:dyDescent="0.35">
      <c r="A27" s="920" t="s">
        <v>393</v>
      </c>
      <c r="B27" s="921"/>
      <c r="C27" s="468">
        <f>SUM(C19:C26)</f>
        <v>0</v>
      </c>
      <c r="D27" s="547">
        <f>SUM(D19:D26)</f>
        <v>0</v>
      </c>
    </row>
    <row r="28" spans="1:4" ht="16.2" thickTop="1" x14ac:dyDescent="0.3">
      <c r="A28" s="284"/>
      <c r="B28" s="148"/>
      <c r="C28" s="148"/>
      <c r="D28" s="148"/>
    </row>
    <row r="29" spans="1:4" ht="15.6" x14ac:dyDescent="0.3">
      <c r="A29" s="589" t="s">
        <v>119</v>
      </c>
      <c r="B29" s="221" t="s">
        <v>390</v>
      </c>
      <c r="C29" s="552"/>
      <c r="D29" s="590"/>
    </row>
    <row r="30" spans="1:4" ht="15.6" x14ac:dyDescent="0.3">
      <c r="A30" s="536" t="s">
        <v>121</v>
      </c>
      <c r="B30" s="231" t="s">
        <v>394</v>
      </c>
      <c r="C30" s="204" t="str">
        <f>C6</f>
        <v>ENTITY NAME</v>
      </c>
      <c r="D30" s="212"/>
    </row>
    <row r="31" spans="1:4" ht="15.6" x14ac:dyDescent="0.3">
      <c r="A31" s="573" t="s">
        <v>124</v>
      </c>
      <c r="B31" s="231" t="s">
        <v>394</v>
      </c>
      <c r="C31" s="574" t="str">
        <f>C7</f>
        <v>Fiscal Year ending June 30, 2027</v>
      </c>
      <c r="D31" s="602"/>
    </row>
    <row r="32" spans="1:4" ht="15.6" x14ac:dyDescent="0.3">
      <c r="A32" s="537"/>
      <c r="B32" s="538"/>
      <c r="C32" s="539"/>
      <c r="D32" s="242"/>
    </row>
    <row r="33" spans="1:4" ht="15.6" x14ac:dyDescent="0.3">
      <c r="A33" s="540" t="s">
        <v>131</v>
      </c>
      <c r="B33" s="541"/>
      <c r="C33" s="522" t="s">
        <v>305</v>
      </c>
      <c r="D33" s="523" t="s">
        <v>137</v>
      </c>
    </row>
    <row r="34" spans="1:4" ht="15.6" x14ac:dyDescent="0.3">
      <c r="A34" s="542" t="s">
        <v>138</v>
      </c>
      <c r="B34" s="315" t="s">
        <v>131</v>
      </c>
      <c r="C34" s="347" t="s">
        <v>141</v>
      </c>
      <c r="D34" s="525" t="s">
        <v>140</v>
      </c>
    </row>
    <row r="35" spans="1:4" ht="15.6" x14ac:dyDescent="0.3">
      <c r="A35" s="572" t="s">
        <v>309</v>
      </c>
      <c r="B35" s="609"/>
      <c r="C35" s="603"/>
      <c r="D35" s="604"/>
    </row>
    <row r="36" spans="1:4" ht="15.6" x14ac:dyDescent="0.3">
      <c r="A36" s="605"/>
      <c r="B36" s="606"/>
      <c r="C36" s="512"/>
      <c r="D36" s="533"/>
    </row>
    <row r="37" spans="1:4" ht="15.6" x14ac:dyDescent="0.3">
      <c r="A37" s="454"/>
      <c r="B37" s="119"/>
      <c r="C37" s="455"/>
      <c r="D37" s="456"/>
    </row>
    <row r="38" spans="1:4" ht="15.6" x14ac:dyDescent="0.3">
      <c r="A38" s="454"/>
      <c r="B38" s="119"/>
      <c r="C38" s="455"/>
      <c r="D38" s="456"/>
    </row>
    <row r="39" spans="1:4" ht="15.6" x14ac:dyDescent="0.3">
      <c r="A39" s="454"/>
      <c r="B39" s="119"/>
      <c r="C39" s="455"/>
      <c r="D39" s="456"/>
    </row>
    <row r="40" spans="1:4" ht="15.6" x14ac:dyDescent="0.3">
      <c r="A40" s="454"/>
      <c r="B40" s="119"/>
      <c r="C40" s="455"/>
      <c r="D40" s="456"/>
    </row>
    <row r="41" spans="1:4" ht="15.6" x14ac:dyDescent="0.3">
      <c r="A41" s="454"/>
      <c r="B41" s="119"/>
      <c r="C41" s="455"/>
      <c r="D41" s="456"/>
    </row>
    <row r="42" spans="1:4" ht="15.6" x14ac:dyDescent="0.3">
      <c r="A42" s="454"/>
      <c r="B42" s="119"/>
      <c r="C42" s="455"/>
      <c r="D42" s="456"/>
    </row>
    <row r="43" spans="1:4" ht="15.6" x14ac:dyDescent="0.3">
      <c r="A43" s="454"/>
      <c r="B43" s="119"/>
      <c r="C43" s="455"/>
      <c r="D43" s="456"/>
    </row>
    <row r="44" spans="1:4" ht="15.6" x14ac:dyDescent="0.3">
      <c r="A44" s="454"/>
      <c r="B44" s="119"/>
      <c r="C44" s="455"/>
      <c r="D44" s="456"/>
    </row>
    <row r="45" spans="1:4" ht="15.6" x14ac:dyDescent="0.3">
      <c r="A45" s="916"/>
      <c r="B45" s="127"/>
      <c r="C45" s="288"/>
      <c r="D45" s="456"/>
    </row>
    <row r="46" spans="1:4" ht="16.2" thickBot="1" x14ac:dyDescent="0.35">
      <c r="A46" s="911" t="s">
        <v>395</v>
      </c>
      <c r="B46" s="918"/>
      <c r="C46" s="468">
        <f>SUM(C36:C45)</f>
        <v>0</v>
      </c>
      <c r="D46" s="547">
        <f>SUM(D36:D45)</f>
        <v>0</v>
      </c>
    </row>
    <row r="47" spans="1:4" ht="16.2" thickTop="1" x14ac:dyDescent="0.3">
      <c r="A47" s="917" t="s">
        <v>120</v>
      </c>
      <c r="B47" s="693"/>
      <c r="C47" s="512"/>
      <c r="D47" s="533"/>
    </row>
    <row r="48" spans="1:4" ht="15.6" x14ac:dyDescent="0.3">
      <c r="A48" s="607"/>
      <c r="B48" s="608"/>
      <c r="C48" s="261"/>
      <c r="D48" s="278"/>
    </row>
    <row r="49" spans="1:4" ht="15.6" x14ac:dyDescent="0.3">
      <c r="A49" s="454"/>
      <c r="B49" s="119"/>
      <c r="C49" s="455"/>
      <c r="D49" s="456"/>
    </row>
    <row r="50" spans="1:4" ht="15.6" x14ac:dyDescent="0.3">
      <c r="A50" s="454"/>
      <c r="B50" s="119"/>
      <c r="C50" s="455"/>
      <c r="D50" s="456"/>
    </row>
    <row r="51" spans="1:4" ht="15.6" x14ac:dyDescent="0.3">
      <c r="A51" s="454"/>
      <c r="B51" s="119"/>
      <c r="C51" s="455"/>
      <c r="D51" s="456"/>
    </row>
    <row r="52" spans="1:4" ht="15.6" x14ac:dyDescent="0.3">
      <c r="A52" s="454"/>
      <c r="B52" s="119"/>
      <c r="C52" s="455"/>
      <c r="D52" s="456"/>
    </row>
    <row r="53" spans="1:4" ht="15.6" x14ac:dyDescent="0.3">
      <c r="A53" s="454"/>
      <c r="B53" s="119"/>
      <c r="C53" s="455"/>
      <c r="D53" s="456"/>
    </row>
    <row r="54" spans="1:4" ht="15.6" x14ac:dyDescent="0.3">
      <c r="A54" s="454"/>
      <c r="B54" s="119"/>
      <c r="C54" s="455"/>
      <c r="D54" s="456"/>
    </row>
    <row r="55" spans="1:4" ht="15.6" x14ac:dyDescent="0.3">
      <c r="A55" s="454"/>
      <c r="B55" s="119"/>
      <c r="C55" s="455"/>
      <c r="D55" s="456"/>
    </row>
    <row r="56" spans="1:4" ht="15.6" x14ac:dyDescent="0.3">
      <c r="A56" s="454"/>
      <c r="B56" s="119"/>
      <c r="C56" s="455"/>
      <c r="D56" s="456"/>
    </row>
    <row r="57" spans="1:4" ht="15.6" x14ac:dyDescent="0.3">
      <c r="A57" s="462"/>
      <c r="B57" s="609"/>
      <c r="C57" s="455"/>
      <c r="D57" s="456"/>
    </row>
    <row r="58" spans="1:4" ht="16.2" thickBot="1" x14ac:dyDescent="0.35">
      <c r="A58" s="911" t="s">
        <v>396</v>
      </c>
      <c r="B58" s="910"/>
      <c r="C58" s="468">
        <f>SUM(C48:C57)</f>
        <v>0</v>
      </c>
      <c r="D58" s="547">
        <f>SUM(D48:D57)</f>
        <v>0</v>
      </c>
    </row>
    <row r="59" spans="1:4" ht="16.5" customHeight="1" thickTop="1" x14ac:dyDescent="0.3">
      <c r="A59" s="1360" t="s">
        <v>1403</v>
      </c>
      <c r="B59" s="1360"/>
      <c r="C59" s="1360"/>
      <c r="D59" s="1360"/>
    </row>
    <row r="60" spans="1:4" ht="15.75" customHeight="1" x14ac:dyDescent="0.3">
      <c r="A60" s="1360" t="s">
        <v>1402</v>
      </c>
      <c r="B60" s="1360"/>
      <c r="C60" s="1360"/>
      <c r="D60" s="1360"/>
    </row>
    <row r="61" spans="1:4" ht="15.6" x14ac:dyDescent="0.3">
      <c r="A61" s="151"/>
      <c r="B61" s="395"/>
      <c r="C61" s="151"/>
      <c r="D61" s="151"/>
    </row>
    <row r="62" spans="1:4" x14ac:dyDescent="0.25">
      <c r="A62" s="19"/>
      <c r="B62" s="20"/>
      <c r="C62" s="20"/>
      <c r="D62" s="20"/>
    </row>
    <row r="63" spans="1:4" x14ac:dyDescent="0.25">
      <c r="A63" s="19"/>
      <c r="B63" s="20"/>
      <c r="C63" s="20"/>
      <c r="D63" s="20"/>
    </row>
  </sheetData>
  <sheetProtection algorithmName="SHA-512" hashValue="7OqvvN4pUN2fWv9GaaiAsTTxMGSbJEanPYxM8RxKBCSPVpWfiKuK51SBrDcC44+crjrOaygUuHrHw0r+3YXm8A==" saltValue="URA7kfOrRTz+mPI71R4MSQ==" spinCount="100000" sheet="1" objects="1" scenarios="1"/>
  <mergeCells count="5">
    <mergeCell ref="A59:D59"/>
    <mergeCell ref="A60:D60"/>
    <mergeCell ref="A2:D2"/>
    <mergeCell ref="A3:D3"/>
    <mergeCell ref="A4:D4"/>
  </mergeCells>
  <pageMargins left="0.5" right="0.5" top="0" bottom="0" header="0.5" footer="0.5"/>
  <pageSetup paperSize="5" scale="74"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E73"/>
  <sheetViews>
    <sheetView showGridLines="0" zoomScaleNormal="100" workbookViewId="0">
      <pane xSplit="1" ySplit="11" topLeftCell="B12" activePane="bottomRight" state="frozen"/>
      <selection pane="topRight" activeCell="B1" sqref="B1"/>
      <selection pane="bottomLeft" activeCell="A12" sqref="A12"/>
      <selection pane="bottomRight"/>
    </sheetView>
  </sheetViews>
  <sheetFormatPr defaultColWidth="6.81640625" defaultRowHeight="15" x14ac:dyDescent="0.25"/>
  <cols>
    <col min="1" max="1" width="25.81640625" customWidth="1"/>
    <col min="2" max="4" width="15.81640625" customWidth="1"/>
    <col min="5" max="5" width="10.6328125" customWidth="1"/>
  </cols>
  <sheetData>
    <row r="1" spans="1:5" ht="15.6" x14ac:dyDescent="0.3">
      <c r="A1" s="285"/>
      <c r="B1" s="610"/>
      <c r="C1" s="610"/>
      <c r="D1" s="611"/>
      <c r="E1" s="611"/>
    </row>
    <row r="2" spans="1:5" ht="15.6" x14ac:dyDescent="0.3">
      <c r="A2" s="1351" t="s">
        <v>302</v>
      </c>
      <c r="B2" s="1351"/>
      <c r="C2" s="1351"/>
      <c r="D2" s="1351"/>
      <c r="E2" s="1351"/>
    </row>
    <row r="3" spans="1:5" ht="15.6" x14ac:dyDescent="0.3">
      <c r="A3" s="1351" t="s">
        <v>279</v>
      </c>
      <c r="B3" s="1351"/>
      <c r="C3" s="1351"/>
      <c r="D3" s="1351"/>
      <c r="E3" s="1351"/>
    </row>
    <row r="4" spans="1:5" ht="15.6" x14ac:dyDescent="0.3">
      <c r="A4" s="1351" t="s">
        <v>794</v>
      </c>
      <c r="B4" s="1351"/>
      <c r="C4" s="1351"/>
      <c r="D4" s="1351"/>
      <c r="E4" s="1351"/>
    </row>
    <row r="5" spans="1:5" ht="15.6" x14ac:dyDescent="0.3">
      <c r="A5" s="1351" t="str">
        <f>Coverpage!A51</f>
        <v>ENTITY NAME</v>
      </c>
      <c r="B5" s="1351"/>
      <c r="C5" s="1351"/>
      <c r="D5" s="1351"/>
      <c r="E5" s="1351"/>
    </row>
    <row r="6" spans="1:5" ht="27" customHeight="1" x14ac:dyDescent="0.25">
      <c r="A6" s="1378" t="str">
        <f>Coverpage!A47</f>
        <v>Fiscal Year ending June 30, 2027</v>
      </c>
      <c r="B6" s="1378"/>
      <c r="C6" s="1378"/>
      <c r="D6" s="1378"/>
      <c r="E6" s="1378"/>
    </row>
    <row r="7" spans="1:5" ht="13.95" customHeight="1" x14ac:dyDescent="0.3">
      <c r="A7" s="612" t="s">
        <v>397</v>
      </c>
      <c r="B7" s="151"/>
      <c r="C7" s="337" t="s">
        <v>398</v>
      </c>
      <c r="D7" s="151"/>
      <c r="E7" s="151"/>
    </row>
    <row r="8" spans="1:5" ht="13.95" customHeight="1" thickBot="1" x14ac:dyDescent="0.35">
      <c r="A8" s="613"/>
      <c r="B8" s="383"/>
      <c r="C8" s="383"/>
      <c r="D8" s="383"/>
      <c r="E8" s="383"/>
    </row>
    <row r="9" spans="1:5" ht="15.6" x14ac:dyDescent="0.3">
      <c r="A9" s="614"/>
      <c r="B9" s="614"/>
      <c r="C9" s="614"/>
      <c r="D9" s="614" t="s">
        <v>280</v>
      </c>
      <c r="E9" s="615"/>
    </row>
    <row r="10" spans="1:5" ht="15.6" x14ac:dyDescent="0.3">
      <c r="A10" s="397"/>
      <c r="B10" s="887" t="s">
        <v>281</v>
      </c>
      <c r="C10" s="397" t="s">
        <v>282</v>
      </c>
      <c r="D10" s="286" t="s">
        <v>283</v>
      </c>
      <c r="E10" s="397" t="s">
        <v>284</v>
      </c>
    </row>
    <row r="11" spans="1:5" ht="15.6" x14ac:dyDescent="0.3">
      <c r="A11" s="398" t="s">
        <v>285</v>
      </c>
      <c r="B11" s="398" t="s">
        <v>286</v>
      </c>
      <c r="C11" s="398" t="s">
        <v>287</v>
      </c>
      <c r="D11" s="398" t="s">
        <v>288</v>
      </c>
      <c r="E11" s="616" t="s">
        <v>289</v>
      </c>
    </row>
    <row r="12" spans="1:5" ht="15.6" x14ac:dyDescent="0.3">
      <c r="A12" s="398"/>
      <c r="B12" s="269"/>
      <c r="C12" s="269"/>
      <c r="D12" s="269"/>
      <c r="E12" s="269">
        <f t="shared" ref="E12:E23" si="0">SUM(+B12+C12+D12)</f>
        <v>0</v>
      </c>
    </row>
    <row r="13" spans="1:5" ht="15.6" x14ac:dyDescent="0.3">
      <c r="A13" s="392"/>
      <c r="B13" s="267"/>
      <c r="C13" s="267"/>
      <c r="D13" s="267"/>
      <c r="E13" s="269">
        <f t="shared" si="0"/>
        <v>0</v>
      </c>
    </row>
    <row r="14" spans="1:5" ht="15.6" x14ac:dyDescent="0.3">
      <c r="A14" s="392"/>
      <c r="B14" s="267"/>
      <c r="C14" s="267"/>
      <c r="D14" s="267"/>
      <c r="E14" s="269">
        <f t="shared" si="0"/>
        <v>0</v>
      </c>
    </row>
    <row r="15" spans="1:5" ht="15.6" x14ac:dyDescent="0.3">
      <c r="A15" s="392"/>
      <c r="B15" s="267"/>
      <c r="C15" s="267"/>
      <c r="D15" s="267"/>
      <c r="E15" s="269">
        <f t="shared" si="0"/>
        <v>0</v>
      </c>
    </row>
    <row r="16" spans="1:5" ht="15.6" x14ac:dyDescent="0.3">
      <c r="A16" s="392"/>
      <c r="B16" s="267"/>
      <c r="C16" s="267"/>
      <c r="D16" s="267"/>
      <c r="E16" s="269">
        <f t="shared" si="0"/>
        <v>0</v>
      </c>
    </row>
    <row r="17" spans="1:5" ht="15.6" x14ac:dyDescent="0.3">
      <c r="A17" s="392"/>
      <c r="B17" s="267"/>
      <c r="C17" s="267"/>
      <c r="D17" s="267"/>
      <c r="E17" s="269">
        <f t="shared" si="0"/>
        <v>0</v>
      </c>
    </row>
    <row r="18" spans="1:5" ht="15.6" x14ac:dyDescent="0.3">
      <c r="A18" s="392"/>
      <c r="B18" s="267"/>
      <c r="C18" s="267"/>
      <c r="D18" s="267"/>
      <c r="E18" s="269">
        <f t="shared" si="0"/>
        <v>0</v>
      </c>
    </row>
    <row r="19" spans="1:5" ht="15.6" x14ac:dyDescent="0.3">
      <c r="A19" s="392"/>
      <c r="B19" s="267"/>
      <c r="C19" s="267"/>
      <c r="D19" s="267"/>
      <c r="E19" s="269">
        <f>SUM(+B19+C19+D19)</f>
        <v>0</v>
      </c>
    </row>
    <row r="20" spans="1:5" ht="15.6" x14ac:dyDescent="0.3">
      <c r="A20" s="392"/>
      <c r="B20" s="267"/>
      <c r="C20" s="267"/>
      <c r="D20" s="267"/>
      <c r="E20" s="269">
        <f t="shared" si="0"/>
        <v>0</v>
      </c>
    </row>
    <row r="21" spans="1:5" ht="15.6" x14ac:dyDescent="0.3">
      <c r="A21" s="392"/>
      <c r="B21" s="267"/>
      <c r="C21" s="267"/>
      <c r="D21" s="267"/>
      <c r="E21" s="269">
        <f t="shared" si="0"/>
        <v>0</v>
      </c>
    </row>
    <row r="22" spans="1:5" ht="15.6" x14ac:dyDescent="0.3">
      <c r="A22" s="392"/>
      <c r="B22" s="267"/>
      <c r="C22" s="267"/>
      <c r="D22" s="267"/>
      <c r="E22" s="269">
        <f t="shared" si="0"/>
        <v>0</v>
      </c>
    </row>
    <row r="23" spans="1:5" ht="15.6" x14ac:dyDescent="0.3">
      <c r="A23" s="392"/>
      <c r="B23" s="267"/>
      <c r="C23" s="267"/>
      <c r="D23" s="267"/>
      <c r="E23" s="269">
        <f t="shared" si="0"/>
        <v>0</v>
      </c>
    </row>
    <row r="24" spans="1:5" ht="16.2" thickBot="1" x14ac:dyDescent="0.35">
      <c r="A24" s="396" t="s">
        <v>284</v>
      </c>
      <c r="B24" s="617">
        <f>SUM(C12:C23)</f>
        <v>0</v>
      </c>
      <c r="C24" s="617">
        <f>SUM(D12:D23)</f>
        <v>0</v>
      </c>
      <c r="D24" s="617">
        <f>SUM(E12:E23)</f>
        <v>0</v>
      </c>
      <c r="E24" s="617">
        <f>SUM(E12:E23)</f>
        <v>0</v>
      </c>
    </row>
    <row r="25" spans="1:5" ht="15.6" x14ac:dyDescent="0.3">
      <c r="A25" s="445"/>
      <c r="B25" s="618"/>
      <c r="C25" s="618"/>
      <c r="D25" s="619"/>
      <c r="E25" s="608"/>
    </row>
    <row r="26" spans="1:5" ht="15.6" x14ac:dyDescent="0.3">
      <c r="A26" s="620"/>
      <c r="B26" s="286"/>
      <c r="C26" s="286"/>
      <c r="D26" s="148"/>
      <c r="E26" s="621"/>
    </row>
    <row r="27" spans="1:5" ht="15.6" x14ac:dyDescent="0.3">
      <c r="A27" s="286"/>
      <c r="B27" s="286"/>
      <c r="C27" s="286"/>
      <c r="D27" s="148"/>
      <c r="E27" s="148"/>
    </row>
    <row r="28" spans="1:5" ht="15.6" x14ac:dyDescent="0.3">
      <c r="A28" s="286"/>
      <c r="B28" s="286"/>
      <c r="C28" s="286"/>
      <c r="D28" s="148"/>
      <c r="E28" s="148"/>
    </row>
    <row r="29" spans="1:5" ht="13.95" customHeight="1" x14ac:dyDescent="0.3">
      <c r="A29" s="612" t="s">
        <v>397</v>
      </c>
      <c r="B29" s="337"/>
      <c r="C29" s="337" t="s">
        <v>398</v>
      </c>
      <c r="D29" s="337"/>
      <c r="E29" s="151"/>
    </row>
    <row r="30" spans="1:5" ht="13.95" customHeight="1" thickBot="1" x14ac:dyDescent="0.35">
      <c r="A30" s="285"/>
      <c r="B30" s="151"/>
      <c r="C30" s="151"/>
      <c r="D30" s="151"/>
      <c r="E30" s="151"/>
    </row>
    <row r="31" spans="1:5" ht="15.6" x14ac:dyDescent="0.3">
      <c r="A31" s="614"/>
      <c r="B31" s="614"/>
      <c r="C31" s="614"/>
      <c r="D31" s="614" t="s">
        <v>280</v>
      </c>
      <c r="E31" s="615"/>
    </row>
    <row r="32" spans="1:5" ht="15.6" x14ac:dyDescent="0.3">
      <c r="A32" s="397"/>
      <c r="B32" s="397" t="s">
        <v>281</v>
      </c>
      <c r="C32" s="397" t="s">
        <v>282</v>
      </c>
      <c r="D32" s="286" t="s">
        <v>283</v>
      </c>
      <c r="E32" s="397" t="s">
        <v>284</v>
      </c>
    </row>
    <row r="33" spans="1:5" ht="15.6" x14ac:dyDescent="0.3">
      <c r="A33" s="398" t="s">
        <v>285</v>
      </c>
      <c r="B33" s="398" t="s">
        <v>286</v>
      </c>
      <c r="C33" s="398" t="s">
        <v>287</v>
      </c>
      <c r="D33" s="398" t="s">
        <v>288</v>
      </c>
      <c r="E33" s="616" t="s">
        <v>289</v>
      </c>
    </row>
    <row r="34" spans="1:5" ht="15.6" x14ac:dyDescent="0.3">
      <c r="A34" s="259"/>
      <c r="B34" s="267"/>
      <c r="C34" s="267"/>
      <c r="D34" s="267"/>
      <c r="E34" s="267">
        <f t="shared" ref="E34:E45" si="1">SUM(B34:D34)</f>
        <v>0</v>
      </c>
    </row>
    <row r="35" spans="1:5" ht="15.6" x14ac:dyDescent="0.3">
      <c r="A35" s="259"/>
      <c r="B35" s="267"/>
      <c r="C35" s="267"/>
      <c r="D35" s="267"/>
      <c r="E35" s="267">
        <f t="shared" si="1"/>
        <v>0</v>
      </c>
    </row>
    <row r="36" spans="1:5" ht="15.6" x14ac:dyDescent="0.3">
      <c r="A36" s="259"/>
      <c r="B36" s="267"/>
      <c r="C36" s="267"/>
      <c r="D36" s="267"/>
      <c r="E36" s="267">
        <f t="shared" si="1"/>
        <v>0</v>
      </c>
    </row>
    <row r="37" spans="1:5" ht="15.6" x14ac:dyDescent="0.3">
      <c r="A37" s="392"/>
      <c r="B37" s="267"/>
      <c r="C37" s="267"/>
      <c r="D37" s="267"/>
      <c r="E37" s="267">
        <f t="shared" si="1"/>
        <v>0</v>
      </c>
    </row>
    <row r="38" spans="1:5" ht="15.6" x14ac:dyDescent="0.3">
      <c r="A38" s="392"/>
      <c r="B38" s="267"/>
      <c r="C38" s="267"/>
      <c r="D38" s="267"/>
      <c r="E38" s="267">
        <f t="shared" si="1"/>
        <v>0</v>
      </c>
    </row>
    <row r="39" spans="1:5" ht="15.6" x14ac:dyDescent="0.3">
      <c r="A39" s="392"/>
      <c r="B39" s="267"/>
      <c r="C39" s="267"/>
      <c r="D39" s="267"/>
      <c r="E39" s="267">
        <f t="shared" si="1"/>
        <v>0</v>
      </c>
    </row>
    <row r="40" spans="1:5" ht="15.6" x14ac:dyDescent="0.3">
      <c r="A40" s="392"/>
      <c r="B40" s="267"/>
      <c r="C40" s="267"/>
      <c r="D40" s="267"/>
      <c r="E40" s="267">
        <f t="shared" si="1"/>
        <v>0</v>
      </c>
    </row>
    <row r="41" spans="1:5" ht="15.6" x14ac:dyDescent="0.3">
      <c r="A41" s="392"/>
      <c r="B41" s="267"/>
      <c r="C41" s="267"/>
      <c r="D41" s="267"/>
      <c r="E41" s="267">
        <f t="shared" si="1"/>
        <v>0</v>
      </c>
    </row>
    <row r="42" spans="1:5" ht="15.6" x14ac:dyDescent="0.3">
      <c r="A42" s="392"/>
      <c r="B42" s="267"/>
      <c r="C42" s="267"/>
      <c r="D42" s="267"/>
      <c r="E42" s="267">
        <f t="shared" si="1"/>
        <v>0</v>
      </c>
    </row>
    <row r="43" spans="1:5" ht="15.6" x14ac:dyDescent="0.3">
      <c r="A43" s="392"/>
      <c r="B43" s="267"/>
      <c r="C43" s="267"/>
      <c r="D43" s="267"/>
      <c r="E43" s="267">
        <f t="shared" si="1"/>
        <v>0</v>
      </c>
    </row>
    <row r="44" spans="1:5" ht="15.6" x14ac:dyDescent="0.3">
      <c r="A44" s="392"/>
      <c r="B44" s="267"/>
      <c r="C44" s="267"/>
      <c r="D44" s="267"/>
      <c r="E44" s="267">
        <f t="shared" si="1"/>
        <v>0</v>
      </c>
    </row>
    <row r="45" spans="1:5" ht="15.6" x14ac:dyDescent="0.3">
      <c r="A45" s="392"/>
      <c r="B45" s="267"/>
      <c r="C45" s="267"/>
      <c r="D45" s="267"/>
      <c r="E45" s="267">
        <f t="shared" si="1"/>
        <v>0</v>
      </c>
    </row>
    <row r="46" spans="1:5" ht="16.2" thickBot="1" x14ac:dyDescent="0.35">
      <c r="A46" s="396" t="s">
        <v>284</v>
      </c>
      <c r="B46" s="617">
        <f>SUM(B34:B45)</f>
        <v>0</v>
      </c>
      <c r="C46" s="617">
        <f>SUM(C34:C45)</f>
        <v>0</v>
      </c>
      <c r="D46" s="617">
        <f>SUM(D34:D45)</f>
        <v>0</v>
      </c>
      <c r="E46" s="617">
        <f>SUM(E34:E45)</f>
        <v>0</v>
      </c>
    </row>
    <row r="47" spans="1:5" ht="15.6" x14ac:dyDescent="0.3">
      <c r="A47" s="286"/>
      <c r="B47" s="286"/>
      <c r="C47" s="286"/>
      <c r="D47" s="148"/>
      <c r="E47" s="608"/>
    </row>
    <row r="48" spans="1:5" ht="15.6" x14ac:dyDescent="0.3">
      <c r="A48" s="620"/>
      <c r="B48" s="620"/>
      <c r="C48" s="620"/>
      <c r="D48" s="621"/>
      <c r="E48" s="621"/>
    </row>
    <row r="49" spans="1:5" ht="15.6" x14ac:dyDescent="0.3">
      <c r="A49" s="286"/>
      <c r="B49" s="286"/>
      <c r="C49" s="286"/>
      <c r="D49" s="148"/>
      <c r="E49" s="148"/>
    </row>
    <row r="50" spans="1:5" ht="15.6" x14ac:dyDescent="0.3">
      <c r="A50" s="286"/>
      <c r="B50" s="286"/>
      <c r="C50" s="286"/>
      <c r="D50" s="148"/>
      <c r="E50" s="148"/>
    </row>
    <row r="51" spans="1:5" ht="13.95" customHeight="1" x14ac:dyDescent="0.3">
      <c r="A51" s="612" t="s">
        <v>397</v>
      </c>
      <c r="B51" s="337"/>
      <c r="C51" s="337" t="s">
        <v>398</v>
      </c>
      <c r="D51" s="337"/>
      <c r="E51" s="151"/>
    </row>
    <row r="52" spans="1:5" ht="16.2" thickBot="1" x14ac:dyDescent="0.35">
      <c r="A52" s="618"/>
      <c r="B52" s="618"/>
      <c r="C52" s="618"/>
      <c r="D52" s="619"/>
      <c r="E52" s="619"/>
    </row>
    <row r="53" spans="1:5" ht="15.6" x14ac:dyDescent="0.3">
      <c r="A53" s="614"/>
      <c r="B53" s="614"/>
      <c r="C53" s="614"/>
      <c r="D53" s="614" t="s">
        <v>280</v>
      </c>
      <c r="E53" s="615"/>
    </row>
    <row r="54" spans="1:5" ht="15.6" x14ac:dyDescent="0.3">
      <c r="A54" s="397"/>
      <c r="B54" s="397" t="s">
        <v>281</v>
      </c>
      <c r="C54" s="397" t="s">
        <v>282</v>
      </c>
      <c r="D54" s="286" t="s">
        <v>283</v>
      </c>
      <c r="E54" s="397" t="s">
        <v>284</v>
      </c>
    </row>
    <row r="55" spans="1:5" ht="15.6" x14ac:dyDescent="0.3">
      <c r="A55" s="398" t="s">
        <v>285</v>
      </c>
      <c r="B55" s="398" t="s">
        <v>286</v>
      </c>
      <c r="C55" s="398" t="s">
        <v>287</v>
      </c>
      <c r="D55" s="398" t="s">
        <v>288</v>
      </c>
      <c r="E55" s="616" t="s">
        <v>289</v>
      </c>
    </row>
    <row r="56" spans="1:5" ht="15.6" x14ac:dyDescent="0.3">
      <c r="A56" s="392"/>
      <c r="B56" s="267"/>
      <c r="C56" s="267"/>
      <c r="D56" s="267"/>
      <c r="E56" s="267">
        <f t="shared" ref="E56:E67" si="2">SUM(B56:D56)</f>
        <v>0</v>
      </c>
    </row>
    <row r="57" spans="1:5" ht="15.6" x14ac:dyDescent="0.3">
      <c r="A57" s="392"/>
      <c r="B57" s="267"/>
      <c r="C57" s="267"/>
      <c r="D57" s="267"/>
      <c r="E57" s="267">
        <f t="shared" si="2"/>
        <v>0</v>
      </c>
    </row>
    <row r="58" spans="1:5" ht="15.6" x14ac:dyDescent="0.3">
      <c r="A58" s="392"/>
      <c r="B58" s="267"/>
      <c r="C58" s="267"/>
      <c r="D58" s="267"/>
      <c r="E58" s="267">
        <f t="shared" si="2"/>
        <v>0</v>
      </c>
    </row>
    <row r="59" spans="1:5" ht="15.6" x14ac:dyDescent="0.3">
      <c r="A59" s="392"/>
      <c r="B59" s="267"/>
      <c r="C59" s="267"/>
      <c r="D59" s="267"/>
      <c r="E59" s="267">
        <f t="shared" si="2"/>
        <v>0</v>
      </c>
    </row>
    <row r="60" spans="1:5" ht="15.6" x14ac:dyDescent="0.3">
      <c r="A60" s="392"/>
      <c r="B60" s="267"/>
      <c r="C60" s="267"/>
      <c r="D60" s="267"/>
      <c r="E60" s="267">
        <f t="shared" si="2"/>
        <v>0</v>
      </c>
    </row>
    <row r="61" spans="1:5" ht="15.6" x14ac:dyDescent="0.3">
      <c r="A61" s="392"/>
      <c r="B61" s="267"/>
      <c r="C61" s="267"/>
      <c r="D61" s="267"/>
      <c r="E61" s="267">
        <f t="shared" si="2"/>
        <v>0</v>
      </c>
    </row>
    <row r="62" spans="1:5" ht="15.6" x14ac:dyDescent="0.3">
      <c r="A62" s="392"/>
      <c r="B62" s="267"/>
      <c r="C62" s="267"/>
      <c r="D62" s="267"/>
      <c r="E62" s="267">
        <f t="shared" si="2"/>
        <v>0</v>
      </c>
    </row>
    <row r="63" spans="1:5" ht="15.6" x14ac:dyDescent="0.3">
      <c r="A63" s="392"/>
      <c r="B63" s="267"/>
      <c r="C63" s="267"/>
      <c r="D63" s="267"/>
      <c r="E63" s="267">
        <f t="shared" si="2"/>
        <v>0</v>
      </c>
    </row>
    <row r="64" spans="1:5" ht="15.6" x14ac:dyDescent="0.3">
      <c r="A64" s="392"/>
      <c r="B64" s="267"/>
      <c r="C64" s="267"/>
      <c r="D64" s="267"/>
      <c r="E64" s="267">
        <f t="shared" si="2"/>
        <v>0</v>
      </c>
    </row>
    <row r="65" spans="1:5" ht="15.6" x14ac:dyDescent="0.3">
      <c r="A65" s="392"/>
      <c r="B65" s="267"/>
      <c r="C65" s="267"/>
      <c r="D65" s="267"/>
      <c r="E65" s="267">
        <f t="shared" si="2"/>
        <v>0</v>
      </c>
    </row>
    <row r="66" spans="1:5" ht="15.6" x14ac:dyDescent="0.3">
      <c r="A66" s="392"/>
      <c r="B66" s="267"/>
      <c r="C66" s="267"/>
      <c r="D66" s="267"/>
      <c r="E66" s="267">
        <f t="shared" si="2"/>
        <v>0</v>
      </c>
    </row>
    <row r="67" spans="1:5" ht="15.6" x14ac:dyDescent="0.3">
      <c r="A67" s="392"/>
      <c r="B67" s="267"/>
      <c r="C67" s="267"/>
      <c r="D67" s="267"/>
      <c r="E67" s="267">
        <f t="shared" si="2"/>
        <v>0</v>
      </c>
    </row>
    <row r="68" spans="1:5" ht="16.2" thickBot="1" x14ac:dyDescent="0.35">
      <c r="A68" s="396" t="s">
        <v>284</v>
      </c>
      <c r="B68" s="617">
        <f>SUM(B56:B67)</f>
        <v>0</v>
      </c>
      <c r="C68" s="617">
        <f>SUM(C56:C67)</f>
        <v>0</v>
      </c>
      <c r="D68" s="617">
        <f>SUM(D56:D67)</f>
        <v>0</v>
      </c>
      <c r="E68" s="617">
        <f>SUM(E56:E67)</f>
        <v>0</v>
      </c>
    </row>
    <row r="69" spans="1:5" ht="15.6" x14ac:dyDescent="0.3">
      <c r="A69" s="445"/>
      <c r="B69" s="622"/>
      <c r="C69" s="622"/>
      <c r="D69" s="623"/>
      <c r="E69" s="608"/>
    </row>
    <row r="70" spans="1:5" ht="15.6" x14ac:dyDescent="0.3">
      <c r="A70" s="624"/>
      <c r="B70" s="285"/>
      <c r="C70" s="285"/>
      <c r="D70" s="151"/>
      <c r="E70" s="284"/>
    </row>
    <row r="71" spans="1:5" ht="15.6" x14ac:dyDescent="0.3">
      <c r="A71" s="291"/>
      <c r="B71" s="291"/>
      <c r="C71" s="625" t="s">
        <v>477</v>
      </c>
      <c r="D71" s="291"/>
      <c r="E71" s="626"/>
    </row>
    <row r="72" spans="1:5" x14ac:dyDescent="0.25">
      <c r="A72" s="19"/>
      <c r="B72" s="15"/>
      <c r="C72" s="15"/>
      <c r="D72" s="20"/>
      <c r="E72" s="20"/>
    </row>
    <row r="73" spans="1:5" x14ac:dyDescent="0.25">
      <c r="A73" s="19"/>
      <c r="B73" s="15"/>
      <c r="C73" s="15"/>
      <c r="D73" s="20"/>
      <c r="E73" s="20"/>
    </row>
  </sheetData>
  <sheetProtection algorithmName="SHA-512" hashValue="EGbI45nyVSDZbK6xDw9ZZ3oflvHHPRQRO0BV1QwabamzNe7prEgBg1g8z7aV4GlZj4kZ+bCUsdYNFY/Pzk7Z3A==" saltValue="CigC6DrzawXqNKlc4+Vwcg==" spinCount="100000" sheet="1" objects="1" scenarios="1"/>
  <mergeCells count="5">
    <mergeCell ref="A5:E5"/>
    <mergeCell ref="A2:E2"/>
    <mergeCell ref="A3:E3"/>
    <mergeCell ref="A4:E4"/>
    <mergeCell ref="A6:E6"/>
  </mergeCells>
  <phoneticPr fontId="0" type="noConversion"/>
  <pageMargins left="0.5" right="0.5" top="0" bottom="0" header="0.5" footer="0.5"/>
  <pageSetup paperSize="5" scale="90" orientation="portrait" r:id="rId1"/>
  <headerFooter alignWithMargins="0"/>
  <ignoredErrors>
    <ignoredError sqref="B10:C10 D9 B32:C32 D31 B54:C54 D53"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sheetPr>
  <dimension ref="A13:H58"/>
  <sheetViews>
    <sheetView showGridLines="0" workbookViewId="0"/>
  </sheetViews>
  <sheetFormatPr defaultRowHeight="15" x14ac:dyDescent="0.25"/>
  <sheetData>
    <row r="13" spans="1:8" ht="20.399999999999999" x14ac:dyDescent="0.35">
      <c r="A13" s="1355" t="s">
        <v>659</v>
      </c>
      <c r="B13" s="1355"/>
      <c r="C13" s="1355"/>
      <c r="D13" s="1355"/>
      <c r="E13" s="1355"/>
      <c r="F13" s="1355"/>
      <c r="G13" s="1355"/>
      <c r="H13" s="1355"/>
    </row>
    <row r="14" spans="1:8" x14ac:dyDescent="0.25">
      <c r="A14" s="401"/>
      <c r="B14" s="401"/>
      <c r="C14" s="401"/>
      <c r="D14" s="401"/>
      <c r="E14" s="401"/>
      <c r="F14" s="401"/>
      <c r="G14" s="401"/>
      <c r="H14" s="401"/>
    </row>
    <row r="15" spans="1:8" x14ac:dyDescent="0.25">
      <c r="A15" s="401"/>
      <c r="B15" s="401"/>
      <c r="C15" s="401"/>
      <c r="D15" s="401"/>
      <c r="E15" s="401"/>
      <c r="F15" s="401"/>
      <c r="G15" s="401"/>
      <c r="H15" s="401"/>
    </row>
    <row r="16" spans="1:8" ht="17.399999999999999" x14ac:dyDescent="0.3">
      <c r="A16" s="1324">
        <v>3000</v>
      </c>
      <c r="B16" s="1324"/>
      <c r="C16" s="1324"/>
      <c r="D16" s="1324"/>
      <c r="E16" s="1324"/>
      <c r="F16" s="1324"/>
      <c r="G16" s="1324"/>
      <c r="H16" s="1324"/>
    </row>
    <row r="18" spans="1:8" ht="17.399999999999999" x14ac:dyDescent="0.3">
      <c r="A18" s="1379"/>
      <c r="B18" s="1379"/>
      <c r="C18" s="1379"/>
      <c r="D18" s="1379"/>
      <c r="E18" s="1379"/>
      <c r="F18" s="1379"/>
      <c r="G18" s="1379"/>
      <c r="H18" s="1379"/>
    </row>
    <row r="20" spans="1:8" ht="17.399999999999999" x14ac:dyDescent="0.3">
      <c r="A20" s="1379"/>
      <c r="B20" s="1379"/>
      <c r="C20" s="1379"/>
      <c r="D20" s="1379"/>
      <c r="E20" s="1379"/>
      <c r="F20" s="1379"/>
      <c r="G20" s="1379"/>
      <c r="H20" s="1379"/>
    </row>
    <row r="21" spans="1:8" ht="17.399999999999999" x14ac:dyDescent="0.3">
      <c r="A21" s="1379"/>
      <c r="B21" s="1379"/>
      <c r="C21" s="1379"/>
      <c r="D21" s="1379"/>
      <c r="E21" s="1379"/>
      <c r="F21" s="1379"/>
      <c r="G21" s="1379"/>
      <c r="H21" s="1379"/>
    </row>
    <row r="22" spans="1:8" x14ac:dyDescent="0.25">
      <c r="A22" s="1281"/>
      <c r="B22" s="1281"/>
      <c r="C22" s="1281"/>
      <c r="D22" s="1281"/>
      <c r="E22" s="1281"/>
      <c r="F22" s="1281"/>
      <c r="G22" s="1281"/>
      <c r="H22" s="1281"/>
    </row>
    <row r="24" spans="1:8" x14ac:dyDescent="0.25">
      <c r="A24" s="1281"/>
      <c r="B24" s="1281"/>
      <c r="C24" s="1281"/>
      <c r="D24" s="1281"/>
      <c r="E24" s="1281"/>
      <c r="F24" s="1281"/>
      <c r="G24" s="1281"/>
      <c r="H24" s="1281"/>
    </row>
    <row r="58" spans="1:8" x14ac:dyDescent="0.25">
      <c r="A58" s="1356"/>
      <c r="B58" s="1281"/>
      <c r="C58" s="1281"/>
      <c r="D58" s="1281"/>
      <c r="E58" s="1281"/>
      <c r="F58" s="1281"/>
      <c r="G58" s="1281"/>
      <c r="H58" s="1281"/>
    </row>
  </sheetData>
  <sheetProtection algorithmName="SHA-512" hashValue="oKwtd/ho5NeuXXo8Od0c5BNA7hzqJWao+3hldqZrQhwOEDti9sT3dLBCszh3TWlfCqVlwisjbWjz6geEhJt1eg==" saltValue="WXkJm87XQ2jxKwRnIjs1fw=="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45"/>
  <sheetViews>
    <sheetView showGridLines="0" zoomScaleNormal="100" workbookViewId="0">
      <pane xSplit="3" ySplit="9" topLeftCell="D10" activePane="bottomRight" state="frozen"/>
      <selection pane="topRight" activeCell="D1" sqref="D1"/>
      <selection pane="bottomLeft" activeCell="A10" sqref="A10"/>
      <selection pane="bottomRight" sqref="A1:A36"/>
    </sheetView>
  </sheetViews>
  <sheetFormatPr defaultColWidth="6.81640625" defaultRowHeight="15" x14ac:dyDescent="0.25"/>
  <cols>
    <col min="1" max="1" width="3.36328125" customWidth="1"/>
    <col min="2" max="2" width="9.6328125" customWidth="1"/>
    <col min="3" max="3" width="30.81640625" customWidth="1"/>
    <col min="4" max="4" width="15.90625" customWidth="1"/>
    <col min="5" max="5" width="13.36328125" customWidth="1"/>
    <col min="6" max="11" width="13" customWidth="1"/>
    <col min="12" max="13" width="0" hidden="1" customWidth="1"/>
  </cols>
  <sheetData>
    <row r="1" spans="1:11" ht="15.6" x14ac:dyDescent="0.3">
      <c r="A1" s="1380" t="s">
        <v>399</v>
      </c>
      <c r="B1" s="469"/>
      <c r="C1" s="551"/>
      <c r="D1" s="551"/>
      <c r="E1" s="551"/>
      <c r="F1" s="551"/>
      <c r="G1" s="551"/>
      <c r="H1" s="551"/>
      <c r="I1" s="551"/>
      <c r="J1" s="551"/>
      <c r="K1" s="551"/>
    </row>
    <row r="2" spans="1:11" ht="15.6" x14ac:dyDescent="0.3">
      <c r="A2" s="1364"/>
      <c r="B2" s="1384" t="s">
        <v>400</v>
      </c>
      <c r="C2" s="1385"/>
      <c r="D2" s="1385"/>
      <c r="E2" s="1385"/>
      <c r="F2" s="1385"/>
      <c r="G2" s="1385"/>
      <c r="H2" s="1385"/>
      <c r="I2" s="1385"/>
      <c r="J2" s="1385"/>
      <c r="K2" s="1386"/>
    </row>
    <row r="3" spans="1:11" ht="15.6" x14ac:dyDescent="0.3">
      <c r="A3" s="1364"/>
      <c r="B3" s="1387" t="str">
        <f>Coverpage!A51&amp;"   "&amp;Coverpage!A47</f>
        <v>ENTITY NAME   Fiscal Year ending June 30, 2027</v>
      </c>
      <c r="C3" s="1388"/>
      <c r="D3" s="1388"/>
      <c r="E3" s="1388"/>
      <c r="F3" s="1388"/>
      <c r="G3" s="1388"/>
      <c r="H3" s="1388"/>
      <c r="I3" s="1388"/>
      <c r="J3" s="1388"/>
      <c r="K3" s="1389"/>
    </row>
    <row r="4" spans="1:11" ht="15.6" x14ac:dyDescent="0.3">
      <c r="A4" s="1364"/>
      <c r="B4" s="220"/>
      <c r="C4" s="221"/>
      <c r="D4" s="628" t="s">
        <v>401</v>
      </c>
      <c r="E4" s="628"/>
      <c r="F4" s="628"/>
      <c r="G4" s="628"/>
      <c r="H4" s="628"/>
      <c r="I4" s="628"/>
      <c r="J4" s="628"/>
      <c r="K4" s="242"/>
    </row>
    <row r="5" spans="1:11" ht="15.6" x14ac:dyDescent="0.3">
      <c r="A5" s="1364"/>
      <c r="B5" s="204" t="s">
        <v>131</v>
      </c>
      <c r="C5" s="231"/>
      <c r="D5" s="231"/>
      <c r="E5" s="226"/>
      <c r="F5" s="226"/>
      <c r="G5" s="226"/>
      <c r="H5" s="226"/>
      <c r="I5" s="226"/>
      <c r="J5" s="226"/>
      <c r="K5" s="230"/>
    </row>
    <row r="6" spans="1:11" ht="16.2" thickBot="1" x14ac:dyDescent="0.35">
      <c r="A6" s="1364"/>
      <c r="B6" s="629" t="s">
        <v>138</v>
      </c>
      <c r="C6" s="630" t="s">
        <v>402</v>
      </c>
      <c r="D6" s="630" t="s">
        <v>403</v>
      </c>
      <c r="E6" s="630"/>
      <c r="F6" s="630"/>
      <c r="G6" s="630"/>
      <c r="H6" s="630"/>
      <c r="I6" s="630"/>
      <c r="J6" s="630"/>
      <c r="K6" s="631" t="s">
        <v>404</v>
      </c>
    </row>
    <row r="7" spans="1:11" ht="15.6" x14ac:dyDescent="0.3">
      <c r="A7" s="1364"/>
      <c r="B7" s="632" t="s">
        <v>745</v>
      </c>
      <c r="C7" s="633"/>
      <c r="D7" s="634"/>
      <c r="E7" s="635"/>
      <c r="F7" s="635"/>
      <c r="G7" s="636"/>
      <c r="H7" s="635"/>
      <c r="I7" s="635"/>
      <c r="J7" s="635"/>
      <c r="K7" s="637"/>
    </row>
    <row r="8" spans="1:11" ht="15.6" x14ac:dyDescent="0.3">
      <c r="A8" s="1364"/>
      <c r="B8" s="638">
        <v>312000</v>
      </c>
      <c r="C8" s="639" t="s">
        <v>405</v>
      </c>
      <c r="D8" s="274"/>
      <c r="E8" s="261"/>
      <c r="F8" s="261"/>
      <c r="G8" s="269"/>
      <c r="H8" s="261"/>
      <c r="I8" s="261"/>
      <c r="J8" s="261"/>
      <c r="K8" s="266">
        <f>SUM(H8:J8)</f>
        <v>0</v>
      </c>
    </row>
    <row r="9" spans="1:11" ht="15.6" x14ac:dyDescent="0.3">
      <c r="A9" s="1364"/>
      <c r="B9" s="639">
        <v>314200</v>
      </c>
      <c r="C9" s="639" t="s">
        <v>406</v>
      </c>
      <c r="D9" s="274"/>
      <c r="E9" s="261"/>
      <c r="F9" s="261"/>
      <c r="G9" s="269"/>
      <c r="H9" s="261"/>
      <c r="I9" s="261"/>
      <c r="J9" s="261"/>
      <c r="K9" s="266">
        <f>SUM(H9:J9)</f>
        <v>0</v>
      </c>
    </row>
    <row r="10" spans="1:11" ht="15.6" x14ac:dyDescent="0.3">
      <c r="A10" s="1364"/>
      <c r="B10" s="640"/>
      <c r="C10" s="640"/>
      <c r="D10" s="274"/>
      <c r="E10" s="261"/>
      <c r="F10" s="261"/>
      <c r="G10" s="269"/>
      <c r="H10" s="261"/>
      <c r="I10" s="261"/>
      <c r="J10" s="261"/>
      <c r="K10" s="266">
        <f>SUM(H10:J10)</f>
        <v>0</v>
      </c>
    </row>
    <row r="11" spans="1:11" ht="15.6" x14ac:dyDescent="0.3">
      <c r="A11" s="1364"/>
      <c r="B11" s="267"/>
      <c r="C11" s="641"/>
      <c r="D11" s="274"/>
      <c r="E11" s="261"/>
      <c r="F11" s="261"/>
      <c r="G11" s="269"/>
      <c r="H11" s="261"/>
      <c r="I11" s="261"/>
      <c r="J11" s="261"/>
      <c r="K11" s="266">
        <f>SUM(H11:J11)</f>
        <v>0</v>
      </c>
    </row>
    <row r="12" spans="1:11" ht="15.6" x14ac:dyDescent="0.3">
      <c r="A12" s="1364"/>
      <c r="B12" s="642" t="s">
        <v>407</v>
      </c>
      <c r="C12" s="643"/>
      <c r="D12" s="644"/>
      <c r="E12" s="645"/>
      <c r="F12" s="645"/>
      <c r="G12" s="646"/>
      <c r="H12" s="645"/>
      <c r="I12" s="645"/>
      <c r="J12" s="645"/>
      <c r="K12" s="647"/>
    </row>
    <row r="13" spans="1:11" ht="15.6" x14ac:dyDescent="0.3">
      <c r="A13" s="1364"/>
      <c r="B13" s="639">
        <v>335065</v>
      </c>
      <c r="C13" s="639" t="s">
        <v>408</v>
      </c>
      <c r="D13" s="648"/>
      <c r="E13" s="261"/>
      <c r="F13" s="261"/>
      <c r="G13" s="269"/>
      <c r="H13" s="261"/>
      <c r="I13" s="261"/>
      <c r="J13" s="261"/>
      <c r="K13" s="266">
        <f t="shared" ref="K13:K22" si="0">SUM(H13:J13)</f>
        <v>0</v>
      </c>
    </row>
    <row r="14" spans="1:11" ht="15.6" x14ac:dyDescent="0.3">
      <c r="A14" s="1364"/>
      <c r="B14" s="259">
        <v>335210</v>
      </c>
      <c r="C14" s="641" t="s">
        <v>409</v>
      </c>
      <c r="D14" s="274"/>
      <c r="E14" s="261"/>
      <c r="F14" s="261"/>
      <c r="G14" s="269"/>
      <c r="H14" s="261"/>
      <c r="I14" s="261"/>
      <c r="J14" s="261"/>
      <c r="K14" s="266">
        <f t="shared" si="0"/>
        <v>0</v>
      </c>
    </row>
    <row r="15" spans="1:11" ht="15.6" x14ac:dyDescent="0.3">
      <c r="A15" s="1364"/>
      <c r="B15" s="259">
        <v>335230</v>
      </c>
      <c r="C15" s="641" t="s">
        <v>410</v>
      </c>
      <c r="D15" s="274"/>
      <c r="E15" s="261"/>
      <c r="F15" s="261"/>
      <c r="G15" s="269"/>
      <c r="H15" s="261"/>
      <c r="I15" s="261"/>
      <c r="J15" s="261"/>
      <c r="K15" s="266">
        <f t="shared" si="0"/>
        <v>0</v>
      </c>
    </row>
    <row r="16" spans="1:11" ht="15.75" customHeight="1" x14ac:dyDescent="0.3">
      <c r="A16" s="1364"/>
      <c r="B16" s="259">
        <v>363010</v>
      </c>
      <c r="C16" s="641" t="s">
        <v>411</v>
      </c>
      <c r="D16" s="274"/>
      <c r="E16" s="261"/>
      <c r="F16" s="261"/>
      <c r="G16" s="269"/>
      <c r="H16" s="261"/>
      <c r="I16" s="261"/>
      <c r="J16" s="261"/>
      <c r="K16" s="266">
        <f t="shared" si="0"/>
        <v>0</v>
      </c>
    </row>
    <row r="17" spans="1:11" ht="15.6" x14ac:dyDescent="0.3">
      <c r="A17" s="1364"/>
      <c r="B17" s="259">
        <v>371010</v>
      </c>
      <c r="C17" s="641" t="s">
        <v>412</v>
      </c>
      <c r="D17" s="274"/>
      <c r="E17" s="261"/>
      <c r="F17" s="455"/>
      <c r="G17" s="261"/>
      <c r="H17" s="261"/>
      <c r="I17" s="261"/>
      <c r="J17" s="261"/>
      <c r="K17" s="266">
        <f t="shared" si="0"/>
        <v>0</v>
      </c>
    </row>
    <row r="18" spans="1:11" ht="15.6" x14ac:dyDescent="0.3">
      <c r="A18" s="1364"/>
      <c r="B18" s="259">
        <v>382010</v>
      </c>
      <c r="C18" s="641" t="s">
        <v>413</v>
      </c>
      <c r="D18" s="274"/>
      <c r="E18" s="261"/>
      <c r="F18" s="261"/>
      <c r="G18" s="269"/>
      <c r="H18" s="261"/>
      <c r="I18" s="261"/>
      <c r="J18" s="261"/>
      <c r="K18" s="266">
        <f t="shared" si="0"/>
        <v>0</v>
      </c>
    </row>
    <row r="19" spans="1:11" ht="15.6" x14ac:dyDescent="0.3">
      <c r="A19" s="1364"/>
      <c r="B19" s="391">
        <v>131</v>
      </c>
      <c r="C19" s="641" t="s">
        <v>414</v>
      </c>
      <c r="D19" s="274"/>
      <c r="E19" s="261"/>
      <c r="F19" s="261"/>
      <c r="G19" s="269"/>
      <c r="H19" s="261"/>
      <c r="I19" s="261"/>
      <c r="J19" s="261"/>
      <c r="K19" s="266">
        <f t="shared" si="0"/>
        <v>0</v>
      </c>
    </row>
    <row r="20" spans="1:11" ht="15.6" x14ac:dyDescent="0.3">
      <c r="A20" s="1364"/>
      <c r="B20" s="259">
        <v>383000</v>
      </c>
      <c r="C20" s="641" t="s">
        <v>415</v>
      </c>
      <c r="D20" s="274"/>
      <c r="E20" s="261"/>
      <c r="F20" s="261"/>
      <c r="G20" s="269"/>
      <c r="H20" s="261"/>
      <c r="I20" s="261"/>
      <c r="J20" s="261"/>
      <c r="K20" s="266">
        <f t="shared" si="0"/>
        <v>0</v>
      </c>
    </row>
    <row r="21" spans="1:11" ht="12.75" customHeight="1" x14ac:dyDescent="0.3">
      <c r="A21" s="1364"/>
      <c r="B21" s="640"/>
      <c r="C21" s="640"/>
      <c r="D21" s="649"/>
      <c r="E21" s="261"/>
      <c r="F21" s="261"/>
      <c r="G21" s="269"/>
      <c r="H21" s="261"/>
      <c r="I21" s="261"/>
      <c r="J21" s="261"/>
      <c r="K21" s="266">
        <f t="shared" si="0"/>
        <v>0</v>
      </c>
    </row>
    <row r="22" spans="1:11" ht="15.6" x14ac:dyDescent="0.3">
      <c r="A22" s="1364"/>
      <c r="B22" s="269"/>
      <c r="C22" s="276"/>
      <c r="D22" s="274"/>
      <c r="E22" s="269"/>
      <c r="F22" s="267"/>
      <c r="G22" s="269"/>
      <c r="H22" s="269"/>
      <c r="I22" s="269"/>
      <c r="J22" s="269"/>
      <c r="K22" s="266">
        <f t="shared" si="0"/>
        <v>0</v>
      </c>
    </row>
    <row r="23" spans="1:11" ht="15.6" x14ac:dyDescent="0.3">
      <c r="A23" s="1364"/>
      <c r="B23" s="928"/>
      <c r="C23" s="928"/>
      <c r="D23" s="360"/>
      <c r="E23" s="261"/>
      <c r="F23" s="261"/>
      <c r="G23" s="269"/>
      <c r="H23" s="261"/>
      <c r="I23" s="261"/>
      <c r="J23" s="261"/>
      <c r="K23" s="266">
        <f>SUM(H23:J23)</f>
        <v>0</v>
      </c>
    </row>
    <row r="24" spans="1:11" ht="16.2" thickBot="1" x14ac:dyDescent="0.35">
      <c r="A24" s="1364"/>
      <c r="B24" s="925" t="s">
        <v>416</v>
      </c>
      <c r="C24" s="926"/>
      <c r="D24" s="927"/>
      <c r="E24" s="650">
        <f t="shared" ref="E24:K24" si="1">SUM(E7:E23)</f>
        <v>0</v>
      </c>
      <c r="F24" s="650">
        <f t="shared" si="1"/>
        <v>0</v>
      </c>
      <c r="G24" s="650">
        <f t="shared" si="1"/>
        <v>0</v>
      </c>
      <c r="H24" s="650">
        <f t="shared" si="1"/>
        <v>0</v>
      </c>
      <c r="I24" s="650">
        <f t="shared" si="1"/>
        <v>0</v>
      </c>
      <c r="J24" s="650">
        <f t="shared" si="1"/>
        <v>0</v>
      </c>
      <c r="K24" s="651">
        <f t="shared" si="1"/>
        <v>0</v>
      </c>
    </row>
    <row r="25" spans="1:11" ht="16.2" thickTop="1" x14ac:dyDescent="0.3">
      <c r="A25" s="1364"/>
      <c r="B25" s="652" t="s">
        <v>120</v>
      </c>
      <c r="C25" s="485"/>
      <c r="D25" s="653"/>
      <c r="E25" s="253"/>
      <c r="F25" s="253"/>
      <c r="G25" s="580"/>
      <c r="H25" s="253"/>
      <c r="I25" s="253"/>
      <c r="J25" s="253"/>
      <c r="K25" s="257"/>
    </row>
    <row r="26" spans="1:11" ht="15.6" x14ac:dyDescent="0.3">
      <c r="A26" s="1364"/>
      <c r="B26" s="795">
        <v>490100</v>
      </c>
      <c r="C26" s="795" t="s">
        <v>417</v>
      </c>
      <c r="D26" s="648"/>
      <c r="E26" s="455"/>
      <c r="F26" s="455"/>
      <c r="G26" s="267"/>
      <c r="H26" s="455"/>
      <c r="I26" s="455"/>
      <c r="J26" s="455"/>
      <c r="K26" s="654"/>
    </row>
    <row r="27" spans="1:11" ht="15.6" x14ac:dyDescent="0.3">
      <c r="A27" s="1364"/>
      <c r="B27" s="883">
        <v>610</v>
      </c>
      <c r="C27" s="884" t="s">
        <v>418</v>
      </c>
      <c r="D27" s="274"/>
      <c r="E27" s="261"/>
      <c r="F27" s="261"/>
      <c r="G27" s="269"/>
      <c r="H27" s="261"/>
      <c r="I27" s="261"/>
      <c r="J27" s="261"/>
      <c r="K27" s="266">
        <f>SUM(H27:J27)</f>
        <v>0</v>
      </c>
    </row>
    <row r="28" spans="1:11" ht="15.6" x14ac:dyDescent="0.3">
      <c r="A28" s="1364"/>
      <c r="B28" s="883">
        <v>620</v>
      </c>
      <c r="C28" s="884" t="s">
        <v>419</v>
      </c>
      <c r="D28" s="274"/>
      <c r="E28" s="261"/>
      <c r="F28" s="261"/>
      <c r="G28" s="269"/>
      <c r="H28" s="261"/>
      <c r="I28" s="261"/>
      <c r="J28" s="261"/>
      <c r="K28" s="266">
        <f>SUM(H28:J28)</f>
        <v>0</v>
      </c>
    </row>
    <row r="29" spans="1:11" ht="15.6" x14ac:dyDescent="0.3">
      <c r="A29" s="1364"/>
      <c r="B29" s="883">
        <v>630</v>
      </c>
      <c r="C29" s="884" t="s">
        <v>420</v>
      </c>
      <c r="D29" s="274"/>
      <c r="E29" s="261"/>
      <c r="F29" s="261"/>
      <c r="G29" s="269"/>
      <c r="H29" s="261"/>
      <c r="I29" s="261"/>
      <c r="J29" s="261"/>
      <c r="K29" s="266">
        <f>SUM(H29:J29)</f>
        <v>0</v>
      </c>
    </row>
    <row r="30" spans="1:11" ht="15.6" x14ac:dyDescent="0.3">
      <c r="A30" s="1364"/>
      <c r="B30" s="793">
        <v>490300</v>
      </c>
      <c r="C30" s="885" t="s">
        <v>421</v>
      </c>
      <c r="D30" s="459"/>
      <c r="E30" s="656"/>
      <c r="F30" s="656"/>
      <c r="G30" s="119"/>
      <c r="H30" s="656"/>
      <c r="I30" s="656"/>
      <c r="J30" s="656"/>
      <c r="K30" s="657"/>
    </row>
    <row r="31" spans="1:11" ht="15.6" x14ac:dyDescent="0.3">
      <c r="A31" s="1364"/>
      <c r="B31" s="883">
        <v>610</v>
      </c>
      <c r="C31" s="884" t="s">
        <v>418</v>
      </c>
      <c r="D31" s="608"/>
      <c r="E31" s="658"/>
      <c r="F31" s="658"/>
      <c r="G31" s="135"/>
      <c r="H31" s="658"/>
      <c r="I31" s="658"/>
      <c r="J31" s="658"/>
      <c r="K31" s="657">
        <f>SUM(H31:J31)</f>
        <v>0</v>
      </c>
    </row>
    <row r="32" spans="1:11" ht="15.6" x14ac:dyDescent="0.3">
      <c r="A32" s="1364"/>
      <c r="B32" s="883">
        <v>620</v>
      </c>
      <c r="C32" s="884" t="s">
        <v>419</v>
      </c>
      <c r="D32" s="608"/>
      <c r="E32" s="135"/>
      <c r="F32" s="119"/>
      <c r="G32" s="135"/>
      <c r="H32" s="135"/>
      <c r="I32" s="135"/>
      <c r="J32" s="135"/>
      <c r="K32" s="657">
        <f>SUM(H32:J32)</f>
        <v>0</v>
      </c>
    </row>
    <row r="33" spans="1:11" ht="15.6" x14ac:dyDescent="0.3">
      <c r="A33" s="1364"/>
      <c r="B33" s="883">
        <v>630</v>
      </c>
      <c r="C33" s="884" t="s">
        <v>420</v>
      </c>
      <c r="D33" s="608"/>
      <c r="E33" s="658"/>
      <c r="F33" s="658"/>
      <c r="G33" s="119"/>
      <c r="H33" s="658"/>
      <c r="I33" s="658"/>
      <c r="J33" s="658"/>
      <c r="K33" s="657">
        <f>SUM(H33:J33)</f>
        <v>0</v>
      </c>
    </row>
    <row r="34" spans="1:11" ht="15.6" x14ac:dyDescent="0.3">
      <c r="A34" s="1364"/>
      <c r="B34" s="277">
        <v>510100</v>
      </c>
      <c r="C34" s="276" t="s">
        <v>422</v>
      </c>
      <c r="D34" s="459"/>
      <c r="E34" s="656"/>
      <c r="F34" s="656"/>
      <c r="G34" s="127"/>
      <c r="H34" s="656"/>
      <c r="I34" s="656"/>
      <c r="J34" s="656"/>
      <c r="K34" s="657">
        <f>SUM(H34:J34)</f>
        <v>0</v>
      </c>
    </row>
    <row r="35" spans="1:11" ht="15.6" x14ac:dyDescent="0.3">
      <c r="A35" s="1364"/>
      <c r="B35" s="510">
        <v>211000</v>
      </c>
      <c r="C35" s="285" t="s">
        <v>423</v>
      </c>
      <c r="D35" s="659"/>
      <c r="E35" s="660"/>
      <c r="F35" s="660"/>
      <c r="G35" s="127"/>
      <c r="H35" s="658"/>
      <c r="I35" s="658"/>
      <c r="J35" s="660"/>
      <c r="K35" s="657">
        <f>SUM(H35:J35)</f>
        <v>0</v>
      </c>
    </row>
    <row r="36" spans="1:11" ht="26.25" customHeight="1" thickBot="1" x14ac:dyDescent="0.35">
      <c r="A36" s="1364"/>
      <c r="B36" s="1381" t="s">
        <v>424</v>
      </c>
      <c r="C36" s="1382"/>
      <c r="D36" s="1383"/>
      <c r="E36" s="399">
        <f t="shared" ref="E36:K36" si="2">SUM(E26:E35)</f>
        <v>0</v>
      </c>
      <c r="F36" s="399">
        <f t="shared" si="2"/>
        <v>0</v>
      </c>
      <c r="G36" s="399">
        <f t="shared" si="2"/>
        <v>0</v>
      </c>
      <c r="H36" s="421">
        <f t="shared" si="2"/>
        <v>0</v>
      </c>
      <c r="I36" s="399">
        <f t="shared" si="2"/>
        <v>0</v>
      </c>
      <c r="J36" s="399">
        <f t="shared" si="2"/>
        <v>0</v>
      </c>
      <c r="K36" s="661">
        <f t="shared" si="2"/>
        <v>0</v>
      </c>
    </row>
    <row r="37" spans="1:11" ht="16.2" thickTop="1" x14ac:dyDescent="0.3">
      <c r="A37" s="28"/>
      <c r="B37" s="662" t="s">
        <v>425</v>
      </c>
      <c r="C37" s="33"/>
      <c r="D37" s="23"/>
      <c r="E37" s="24"/>
      <c r="F37" s="24"/>
      <c r="G37" s="23"/>
      <c r="H37" s="24"/>
      <c r="I37" s="24"/>
      <c r="J37" s="24"/>
      <c r="K37" s="34"/>
    </row>
    <row r="38" spans="1:11" ht="15.6" x14ac:dyDescent="0.3">
      <c r="A38" s="28"/>
      <c r="B38" s="662" t="s">
        <v>1404</v>
      </c>
      <c r="C38" s="33"/>
      <c r="D38" s="23"/>
      <c r="E38" s="24"/>
      <c r="F38" s="24"/>
      <c r="G38" s="23"/>
      <c r="H38" s="24"/>
      <c r="I38" s="24"/>
      <c r="J38" s="24"/>
      <c r="K38" s="34"/>
    </row>
    <row r="39" spans="1:11" ht="15.6" x14ac:dyDescent="0.3">
      <c r="A39" s="14"/>
      <c r="B39" s="469" t="s">
        <v>1405</v>
      </c>
      <c r="C39" s="35"/>
      <c r="D39" s="36"/>
      <c r="E39" s="37"/>
      <c r="F39" s="37"/>
      <c r="G39" s="36"/>
      <c r="H39" s="37"/>
      <c r="I39" s="37"/>
      <c r="J39" s="37"/>
      <c r="K39" s="7"/>
    </row>
    <row r="40" spans="1:11" x14ac:dyDescent="0.25">
      <c r="A40" s="13"/>
      <c r="B40" s="9"/>
      <c r="C40" s="8"/>
      <c r="D40" s="10"/>
      <c r="E40" s="11"/>
      <c r="F40" s="11"/>
      <c r="G40" s="10"/>
      <c r="H40" s="11"/>
      <c r="I40" s="11"/>
      <c r="J40" s="11"/>
      <c r="K40" s="12"/>
    </row>
    <row r="41" spans="1:11" x14ac:dyDescent="0.25">
      <c r="A41" s="13"/>
      <c r="B41" s="14"/>
      <c r="C41" s="13"/>
      <c r="D41" s="15"/>
      <c r="E41" s="16"/>
      <c r="F41" s="16"/>
      <c r="G41" s="15"/>
      <c r="H41" s="16"/>
      <c r="I41" s="16"/>
      <c r="J41" s="16"/>
      <c r="K41" s="17"/>
    </row>
    <row r="42" spans="1:11" x14ac:dyDescent="0.25">
      <c r="A42" s="13"/>
      <c r="B42" s="14"/>
      <c r="C42" s="13"/>
      <c r="D42" s="15"/>
      <c r="E42" s="16"/>
      <c r="F42" s="16"/>
      <c r="G42" s="15"/>
      <c r="H42" s="16"/>
      <c r="I42" s="16"/>
      <c r="J42" s="16"/>
      <c r="K42" s="17"/>
    </row>
    <row r="43" spans="1:11" x14ac:dyDescent="0.25">
      <c r="A43" s="13"/>
      <c r="B43" s="14"/>
      <c r="C43" s="13"/>
      <c r="D43" s="15"/>
      <c r="E43" s="16"/>
      <c r="F43" s="16"/>
      <c r="G43" s="15"/>
      <c r="H43" s="16"/>
      <c r="I43" s="16"/>
      <c r="J43" s="16"/>
      <c r="K43" s="17"/>
    </row>
    <row r="44" spans="1:11" x14ac:dyDescent="0.25">
      <c r="A44" s="13"/>
      <c r="B44" s="13"/>
      <c r="C44" s="13"/>
      <c r="D44" s="15"/>
      <c r="E44" s="17"/>
      <c r="F44" s="17"/>
      <c r="G44" s="15"/>
      <c r="H44" s="17"/>
      <c r="I44" s="17"/>
      <c r="J44" s="17"/>
      <c r="K44" s="17"/>
    </row>
    <row r="45" spans="1:11" x14ac:dyDescent="0.25">
      <c r="A45" s="13"/>
      <c r="B45" s="13"/>
      <c r="C45" s="13"/>
      <c r="D45" s="13"/>
      <c r="E45" s="13"/>
      <c r="F45" s="13"/>
      <c r="G45" s="13"/>
      <c r="H45" s="13"/>
      <c r="I45" s="13"/>
      <c r="J45" s="13"/>
      <c r="K45" s="13"/>
    </row>
  </sheetData>
  <sheetProtection algorithmName="SHA-512" hashValue="1JhIWnQ32akkqwqp+PmHv/TaB4QQQbGWuV55bsbv4q9iit1W+xXqSOJOXzptqTsjaDK7slS1QULxD0Dspd1m/w==" saltValue="k0uStAJvOiIEtq8rnVEV5Q==" spinCount="100000" sheet="1" objects="1" scenarios="1"/>
  <mergeCells count="4">
    <mergeCell ref="A1:A36"/>
    <mergeCell ref="B36:D36"/>
    <mergeCell ref="B2:K2"/>
    <mergeCell ref="B3:K3"/>
  </mergeCells>
  <phoneticPr fontId="0" type="noConversion"/>
  <pageMargins left="0.5" right="0.5" top="0" bottom="0" header="0.5" footer="0.5"/>
  <pageSetup paperSize="5" scale="92"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C000"/>
  </sheetPr>
  <dimension ref="A13:H58"/>
  <sheetViews>
    <sheetView showGridLines="0" workbookViewId="0"/>
  </sheetViews>
  <sheetFormatPr defaultRowHeight="15" x14ac:dyDescent="0.25"/>
  <sheetData>
    <row r="13" spans="1:8" ht="20.399999999999999" x14ac:dyDescent="0.35">
      <c r="A13" s="1355" t="s">
        <v>660</v>
      </c>
      <c r="B13" s="1355"/>
      <c r="C13" s="1355"/>
      <c r="D13" s="1355"/>
      <c r="E13" s="1355"/>
      <c r="F13" s="1355"/>
      <c r="G13" s="1355"/>
      <c r="H13" s="1355"/>
    </row>
    <row r="14" spans="1:8" x14ac:dyDescent="0.25">
      <c r="A14" s="401"/>
      <c r="B14" s="401"/>
      <c r="C14" s="401"/>
      <c r="D14" s="401"/>
      <c r="E14" s="401"/>
      <c r="F14" s="401"/>
      <c r="G14" s="401"/>
      <c r="H14" s="401"/>
    </row>
    <row r="15" spans="1:8" x14ac:dyDescent="0.25">
      <c r="A15" s="401"/>
      <c r="B15" s="401"/>
      <c r="C15" s="401"/>
      <c r="D15" s="401"/>
      <c r="E15" s="401"/>
      <c r="F15" s="401"/>
      <c r="G15" s="401"/>
      <c r="H15" s="401"/>
    </row>
    <row r="16" spans="1:8" ht="17.399999999999999" x14ac:dyDescent="0.3">
      <c r="A16" s="1324">
        <v>4000</v>
      </c>
      <c r="B16" s="1324"/>
      <c r="C16" s="1324"/>
      <c r="D16" s="1324"/>
      <c r="E16" s="1324"/>
      <c r="F16" s="1324"/>
      <c r="G16" s="1324"/>
      <c r="H16" s="1324"/>
    </row>
    <row r="18" spans="1:8" ht="17.399999999999999" x14ac:dyDescent="0.3">
      <c r="A18" s="1379"/>
      <c r="B18" s="1379"/>
      <c r="C18" s="1379"/>
      <c r="D18" s="1379"/>
      <c r="E18" s="1379"/>
      <c r="F18" s="1379"/>
      <c r="G18" s="1379"/>
      <c r="H18" s="1379"/>
    </row>
    <row r="20" spans="1:8" ht="17.399999999999999" x14ac:dyDescent="0.3">
      <c r="A20" s="1379"/>
      <c r="B20" s="1379"/>
      <c r="C20" s="1379"/>
      <c r="D20" s="1379"/>
      <c r="E20" s="1379"/>
      <c r="F20" s="1379"/>
      <c r="G20" s="1379"/>
      <c r="H20" s="1379"/>
    </row>
    <row r="21" spans="1:8" ht="17.399999999999999" x14ac:dyDescent="0.3">
      <c r="A21" s="1379"/>
      <c r="B21" s="1379"/>
      <c r="C21" s="1379"/>
      <c r="D21" s="1379"/>
      <c r="E21" s="1379"/>
      <c r="F21" s="1379"/>
      <c r="G21" s="1379"/>
      <c r="H21" s="1379"/>
    </row>
    <row r="22" spans="1:8" x14ac:dyDescent="0.25">
      <c r="A22" s="1281"/>
      <c r="B22" s="1281"/>
      <c r="C22" s="1281"/>
      <c r="D22" s="1281"/>
      <c r="E22" s="1281"/>
      <c r="F22" s="1281"/>
      <c r="G22" s="1281"/>
      <c r="H22" s="1281"/>
    </row>
    <row r="24" spans="1:8" x14ac:dyDescent="0.25">
      <c r="A24" s="1281"/>
      <c r="B24" s="1281"/>
      <c r="C24" s="1281"/>
      <c r="D24" s="1281"/>
      <c r="E24" s="1281"/>
      <c r="F24" s="1281"/>
      <c r="G24" s="1281"/>
      <c r="H24" s="1281"/>
    </row>
    <row r="58" spans="1:8" x14ac:dyDescent="0.25">
      <c r="A58" s="1356"/>
      <c r="B58" s="1281"/>
      <c r="C58" s="1281"/>
      <c r="D58" s="1281"/>
      <c r="E58" s="1281"/>
      <c r="F58" s="1281"/>
      <c r="G58" s="1281"/>
      <c r="H58" s="1281"/>
    </row>
  </sheetData>
  <sheetProtection algorithmName="SHA-512" hashValue="ncTflYxLn8rEhx8hfL2688+4gsSSnMx8gAznjNnnDvTkfxqDW+V0Dqqke1T8tcPu14W+RyJ2gKLPqVCTEyd9AQ==" saltValue="OI6GIIFftTZxZM6WgmLt/g=="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42"/>
  <sheetViews>
    <sheetView showGridLines="0" zoomScaleNormal="100" workbookViewId="0">
      <pane xSplit="3" ySplit="7" topLeftCell="D8" activePane="bottomRight" state="frozen"/>
      <selection pane="topRight" activeCell="D1" sqref="D1"/>
      <selection pane="bottomLeft" activeCell="A8" sqref="A8"/>
      <selection pane="bottomRight"/>
    </sheetView>
  </sheetViews>
  <sheetFormatPr defaultColWidth="6.81640625" defaultRowHeight="15" x14ac:dyDescent="0.25"/>
  <cols>
    <col min="1" max="1" width="2.08984375" customWidth="1"/>
    <col min="2" max="2" width="9.1796875" customWidth="1"/>
    <col min="3" max="3" width="29.81640625" customWidth="1"/>
    <col min="4" max="4" width="13.08984375" customWidth="1"/>
    <col min="5" max="7" width="13.81640625" customWidth="1"/>
    <col min="8" max="9" width="11.81640625" customWidth="1"/>
    <col min="10" max="10" width="11.453125" customWidth="1"/>
    <col min="11" max="11" width="10.6328125" customWidth="1"/>
    <col min="12" max="13" width="0" hidden="1" customWidth="1"/>
  </cols>
  <sheetData>
    <row r="1" spans="1:11" s="79" customFormat="1" ht="15.6" x14ac:dyDescent="0.3">
      <c r="A1" s="469"/>
      <c r="B1" s="285"/>
      <c r="C1" s="469"/>
      <c r="D1" s="469"/>
      <c r="E1" s="469"/>
      <c r="F1" s="469"/>
      <c r="G1" s="469"/>
      <c r="H1" s="469"/>
      <c r="I1" s="469"/>
      <c r="J1" s="469"/>
      <c r="K1" s="469"/>
    </row>
    <row r="2" spans="1:11" s="79" customFormat="1" ht="15.6" x14ac:dyDescent="0.3">
      <c r="A2" s="1390" t="s">
        <v>426</v>
      </c>
      <c r="B2" s="552" t="s">
        <v>427</v>
      </c>
      <c r="C2" s="473"/>
      <c r="D2" s="473"/>
      <c r="E2" s="473"/>
      <c r="F2" s="473"/>
      <c r="G2" s="473"/>
      <c r="H2" s="627"/>
      <c r="I2" s="627"/>
      <c r="J2" s="473"/>
      <c r="K2" s="663"/>
    </row>
    <row r="3" spans="1:11" s="79" customFormat="1" ht="15.6" x14ac:dyDescent="0.3">
      <c r="A3" s="1337"/>
      <c r="B3" s="1387" t="str">
        <f>Coverpage!A51&amp;"   "&amp;Coverpage!A47</f>
        <v>ENTITY NAME   Fiscal Year ending June 30, 2027</v>
      </c>
      <c r="C3" s="1388"/>
      <c r="D3" s="1388"/>
      <c r="E3" s="1388"/>
      <c r="F3" s="1388"/>
      <c r="G3" s="1388"/>
      <c r="H3" s="1388"/>
      <c r="I3" s="1388"/>
      <c r="J3" s="1388"/>
      <c r="K3" s="1391"/>
    </row>
    <row r="4" spans="1:11" s="79" customFormat="1" ht="15.6" x14ac:dyDescent="0.3">
      <c r="A4" s="1337"/>
      <c r="B4" s="204"/>
      <c r="C4" s="231"/>
      <c r="D4" s="235" t="s">
        <v>428</v>
      </c>
      <c r="E4" s="236"/>
      <c r="F4" s="664"/>
      <c r="G4" s="664"/>
      <c r="H4" s="236"/>
      <c r="I4" s="239"/>
      <c r="J4" s="236"/>
      <c r="K4" s="241"/>
    </row>
    <row r="5" spans="1:11" s="79" customFormat="1" ht="15.6" x14ac:dyDescent="0.3">
      <c r="A5" s="1337"/>
      <c r="B5" s="204" t="s">
        <v>131</v>
      </c>
      <c r="C5" s="204"/>
      <c r="D5" s="204" t="s">
        <v>429</v>
      </c>
      <c r="E5" s="665"/>
      <c r="F5" s="666"/>
      <c r="G5" s="232"/>
      <c r="H5" s="226"/>
      <c r="I5" s="227"/>
      <c r="J5" s="226"/>
      <c r="K5" s="229"/>
    </row>
    <row r="6" spans="1:11" s="79" customFormat="1" ht="16.2" thickBot="1" x14ac:dyDescent="0.35">
      <c r="A6" s="1337"/>
      <c r="B6" s="629" t="s">
        <v>138</v>
      </c>
      <c r="C6" s="629" t="s">
        <v>402</v>
      </c>
      <c r="D6" s="629" t="s">
        <v>0</v>
      </c>
      <c r="E6" s="667"/>
      <c r="F6" s="668"/>
      <c r="G6" s="629"/>
      <c r="H6" s="630"/>
      <c r="I6" s="669"/>
      <c r="J6" s="630"/>
      <c r="K6" s="670" t="s">
        <v>404</v>
      </c>
    </row>
    <row r="7" spans="1:11" s="79" customFormat="1" ht="15.6" x14ac:dyDescent="0.3">
      <c r="A7" s="1337"/>
      <c r="B7" s="671" t="s">
        <v>430</v>
      </c>
      <c r="C7" s="672"/>
      <c r="D7" s="493"/>
      <c r="E7" s="559"/>
      <c r="F7" s="673"/>
      <c r="G7" s="245"/>
      <c r="H7" s="559"/>
      <c r="I7" s="560"/>
      <c r="J7" s="559"/>
      <c r="K7" s="561"/>
    </row>
    <row r="8" spans="1:11" s="79" customFormat="1" ht="15.6" x14ac:dyDescent="0.3">
      <c r="A8" s="1337"/>
      <c r="B8" s="639">
        <v>331000</v>
      </c>
      <c r="C8" s="639" t="s">
        <v>431</v>
      </c>
      <c r="D8" s="648"/>
      <c r="E8" s="455"/>
      <c r="F8" s="674"/>
      <c r="G8" s="674"/>
      <c r="H8" s="455"/>
      <c r="I8" s="675"/>
      <c r="J8" s="455"/>
      <c r="K8" s="676">
        <f t="shared" ref="K8:K22" si="0">SUM(E8:J8)</f>
        <v>0</v>
      </c>
    </row>
    <row r="9" spans="1:11" s="79" customFormat="1" ht="15.6" x14ac:dyDescent="0.3">
      <c r="A9" s="1337"/>
      <c r="B9" s="639">
        <v>333000</v>
      </c>
      <c r="C9" s="639" t="s">
        <v>432</v>
      </c>
      <c r="D9" s="568"/>
      <c r="E9" s="261"/>
      <c r="F9" s="275"/>
      <c r="G9" s="275"/>
      <c r="H9" s="261"/>
      <c r="I9" s="262"/>
      <c r="J9" s="261"/>
      <c r="K9" s="265">
        <f t="shared" si="0"/>
        <v>0</v>
      </c>
    </row>
    <row r="10" spans="1:11" s="79" customFormat="1" ht="15.6" x14ac:dyDescent="0.3">
      <c r="A10" s="1337"/>
      <c r="B10" s="639">
        <v>334000</v>
      </c>
      <c r="C10" s="639" t="s">
        <v>433</v>
      </c>
      <c r="D10" s="568"/>
      <c r="E10" s="261"/>
      <c r="F10" s="275"/>
      <c r="G10" s="275"/>
      <c r="H10" s="261"/>
      <c r="I10" s="262"/>
      <c r="J10" s="261"/>
      <c r="K10" s="265">
        <f t="shared" si="0"/>
        <v>0</v>
      </c>
    </row>
    <row r="11" spans="1:11" s="79" customFormat="1" ht="15.6" x14ac:dyDescent="0.3">
      <c r="A11" s="1337"/>
      <c r="B11" s="259">
        <v>365000</v>
      </c>
      <c r="C11" s="641" t="s">
        <v>434</v>
      </c>
      <c r="D11" s="568"/>
      <c r="E11" s="261"/>
      <c r="F11" s="275"/>
      <c r="G11" s="275"/>
      <c r="H11" s="261"/>
      <c r="I11" s="262"/>
      <c r="J11" s="261"/>
      <c r="K11" s="265">
        <f t="shared" si="0"/>
        <v>0</v>
      </c>
    </row>
    <row r="12" spans="1:11" s="79" customFormat="1" ht="15.6" x14ac:dyDescent="0.3">
      <c r="A12" s="1337"/>
      <c r="B12" s="638">
        <v>371000</v>
      </c>
      <c r="C12" s="639" t="s">
        <v>412</v>
      </c>
      <c r="D12" s="274"/>
      <c r="E12" s="261"/>
      <c r="F12" s="275"/>
      <c r="G12" s="275"/>
      <c r="H12" s="261"/>
      <c r="I12" s="262"/>
      <c r="J12" s="261"/>
      <c r="K12" s="265">
        <f t="shared" si="0"/>
        <v>0</v>
      </c>
    </row>
    <row r="13" spans="1:11" s="79" customFormat="1" ht="15.6" x14ac:dyDescent="0.3">
      <c r="A13" s="1337"/>
      <c r="B13" s="259">
        <v>381010</v>
      </c>
      <c r="C13" s="641" t="s">
        <v>435</v>
      </c>
      <c r="D13" s="274"/>
      <c r="E13" s="261"/>
      <c r="F13" s="275"/>
      <c r="G13" s="275"/>
      <c r="H13" s="261"/>
      <c r="I13" s="262"/>
      <c r="J13" s="261"/>
      <c r="K13" s="265">
        <f t="shared" si="0"/>
        <v>0</v>
      </c>
    </row>
    <row r="14" spans="1:11" s="79" customFormat="1" ht="15.6" x14ac:dyDescent="0.3">
      <c r="A14" s="1337"/>
      <c r="B14" s="259">
        <v>381030</v>
      </c>
      <c r="C14" s="641" t="s">
        <v>436</v>
      </c>
      <c r="D14" s="274"/>
      <c r="E14" s="261"/>
      <c r="F14" s="275"/>
      <c r="G14" s="275"/>
      <c r="H14" s="261"/>
      <c r="I14" s="262"/>
      <c r="J14" s="261"/>
      <c r="K14" s="265">
        <f t="shared" si="0"/>
        <v>0</v>
      </c>
    </row>
    <row r="15" spans="1:11" s="79" customFormat="1" ht="15.6" x14ac:dyDescent="0.3">
      <c r="A15" s="1337"/>
      <c r="B15" s="259">
        <v>383000</v>
      </c>
      <c r="C15" s="641" t="s">
        <v>437</v>
      </c>
      <c r="D15" s="274"/>
      <c r="E15" s="261"/>
      <c r="F15" s="275"/>
      <c r="G15" s="275"/>
      <c r="H15" s="261"/>
      <c r="I15" s="262"/>
      <c r="J15" s="261"/>
      <c r="K15" s="265">
        <f t="shared" si="0"/>
        <v>0</v>
      </c>
    </row>
    <row r="16" spans="1:11" s="79" customFormat="1" ht="15.6" x14ac:dyDescent="0.3">
      <c r="A16" s="1337"/>
      <c r="B16" s="259"/>
      <c r="C16" s="641"/>
      <c r="D16" s="274"/>
      <c r="E16" s="261"/>
      <c r="F16" s="275"/>
      <c r="G16" s="275"/>
      <c r="H16" s="261"/>
      <c r="I16" s="262"/>
      <c r="J16" s="261"/>
      <c r="K16" s="265">
        <f t="shared" si="0"/>
        <v>0</v>
      </c>
    </row>
    <row r="17" spans="1:11" s="79" customFormat="1" ht="12.75" customHeight="1" x14ac:dyDescent="0.3">
      <c r="A17" s="1337"/>
      <c r="B17" s="259"/>
      <c r="C17" s="641"/>
      <c r="D17" s="274"/>
      <c r="E17" s="261"/>
      <c r="F17" s="275"/>
      <c r="G17" s="275"/>
      <c r="H17" s="261"/>
      <c r="I17" s="262"/>
      <c r="J17" s="261"/>
      <c r="K17" s="265">
        <f t="shared" si="0"/>
        <v>0</v>
      </c>
    </row>
    <row r="18" spans="1:11" s="79" customFormat="1" ht="15.6" x14ac:dyDescent="0.3">
      <c r="A18" s="1337"/>
      <c r="B18" s="259"/>
      <c r="C18" s="641"/>
      <c r="D18" s="274"/>
      <c r="E18" s="261"/>
      <c r="F18" s="275"/>
      <c r="G18" s="275"/>
      <c r="H18" s="261"/>
      <c r="I18" s="262"/>
      <c r="J18" s="261"/>
      <c r="K18" s="265">
        <f t="shared" si="0"/>
        <v>0</v>
      </c>
    </row>
    <row r="19" spans="1:11" s="79" customFormat="1" ht="15.6" x14ac:dyDescent="0.3">
      <c r="A19" s="1337"/>
      <c r="B19" s="259"/>
      <c r="C19" s="641"/>
      <c r="D19" s="274"/>
      <c r="E19" s="261"/>
      <c r="F19" s="275"/>
      <c r="G19" s="275"/>
      <c r="H19" s="261"/>
      <c r="I19" s="262"/>
      <c r="J19" s="261"/>
      <c r="K19" s="265">
        <f t="shared" si="0"/>
        <v>0</v>
      </c>
    </row>
    <row r="20" spans="1:11" s="79" customFormat="1" ht="18" customHeight="1" x14ac:dyDescent="0.3">
      <c r="A20" s="1337"/>
      <c r="B20" s="259"/>
      <c r="C20" s="641"/>
      <c r="D20" s="274"/>
      <c r="E20" s="261"/>
      <c r="F20" s="275"/>
      <c r="G20" s="275"/>
      <c r="H20" s="261"/>
      <c r="I20" s="262"/>
      <c r="J20" s="261"/>
      <c r="K20" s="265">
        <f t="shared" si="0"/>
        <v>0</v>
      </c>
    </row>
    <row r="21" spans="1:11" s="79" customFormat="1" ht="15.6" x14ac:dyDescent="0.3">
      <c r="A21" s="1337"/>
      <c r="B21" s="267"/>
      <c r="C21" s="641"/>
      <c r="D21" s="274"/>
      <c r="E21" s="261"/>
      <c r="F21" s="674"/>
      <c r="G21" s="261"/>
      <c r="H21" s="261"/>
      <c r="I21" s="261"/>
      <c r="J21" s="261"/>
      <c r="K21" s="265">
        <f t="shared" si="0"/>
        <v>0</v>
      </c>
    </row>
    <row r="22" spans="1:11" s="79" customFormat="1" ht="15.6" x14ac:dyDescent="0.3">
      <c r="A22" s="1337"/>
      <c r="B22" s="564"/>
      <c r="C22" s="624"/>
      <c r="D22" s="720"/>
      <c r="E22" s="261"/>
      <c r="F22" s="275"/>
      <c r="G22" s="275"/>
      <c r="H22" s="261"/>
      <c r="I22" s="262"/>
      <c r="J22" s="261"/>
      <c r="K22" s="265">
        <f t="shared" si="0"/>
        <v>0</v>
      </c>
    </row>
    <row r="23" spans="1:11" s="79" customFormat="1" ht="16.2" thickBot="1" x14ac:dyDescent="0.35">
      <c r="A23" s="1337"/>
      <c r="B23" s="925" t="s">
        <v>416</v>
      </c>
      <c r="C23" s="926"/>
      <c r="D23" s="927"/>
      <c r="E23" s="650">
        <f t="shared" ref="E23:K23" si="1">SUM(E7:E22)</f>
        <v>0</v>
      </c>
      <c r="F23" s="650">
        <f t="shared" si="1"/>
        <v>0</v>
      </c>
      <c r="G23" s="650">
        <f t="shared" si="1"/>
        <v>0</v>
      </c>
      <c r="H23" s="650">
        <f t="shared" si="1"/>
        <v>0</v>
      </c>
      <c r="I23" s="650">
        <f t="shared" si="1"/>
        <v>0</v>
      </c>
      <c r="J23" s="650">
        <f t="shared" si="1"/>
        <v>0</v>
      </c>
      <c r="K23" s="650">
        <f t="shared" si="1"/>
        <v>0</v>
      </c>
    </row>
    <row r="24" spans="1:11" s="79" customFormat="1" ht="16.2" thickTop="1" x14ac:dyDescent="0.3">
      <c r="A24" s="1337"/>
      <c r="B24" s="652" t="s">
        <v>120</v>
      </c>
      <c r="C24" s="285"/>
      <c r="D24" s="677"/>
      <c r="E24" s="512"/>
      <c r="F24" s="678"/>
      <c r="G24" s="678"/>
      <c r="H24" s="512"/>
      <c r="I24" s="512"/>
      <c r="J24" s="512"/>
      <c r="K24" s="567">
        <f>SUM(H24:J24)</f>
        <v>0</v>
      </c>
    </row>
    <row r="25" spans="1:11" s="79" customFormat="1" ht="15.6" x14ac:dyDescent="0.3">
      <c r="A25" s="1337"/>
      <c r="B25" s="640"/>
      <c r="C25" s="679"/>
      <c r="D25" s="680"/>
      <c r="E25" s="645"/>
      <c r="F25" s="681"/>
      <c r="G25" s="681"/>
      <c r="H25" s="645"/>
      <c r="I25" s="682"/>
      <c r="J25" s="645"/>
      <c r="K25" s="265">
        <f t="shared" ref="K25:K32" si="2">SUM(E25:J25)</f>
        <v>0</v>
      </c>
    </row>
    <row r="26" spans="1:11" s="79" customFormat="1" ht="15.6" x14ac:dyDescent="0.3">
      <c r="A26" s="1337"/>
      <c r="B26" s="638"/>
      <c r="C26" s="638"/>
      <c r="D26" s="268"/>
      <c r="E26" s="261"/>
      <c r="F26" s="275"/>
      <c r="G26" s="275"/>
      <c r="H26" s="261"/>
      <c r="I26" s="262"/>
      <c r="J26" s="261"/>
      <c r="K26" s="265">
        <f t="shared" si="2"/>
        <v>0</v>
      </c>
    </row>
    <row r="27" spans="1:11" s="79" customFormat="1" ht="15.6" x14ac:dyDescent="0.3">
      <c r="A27" s="1337"/>
      <c r="B27" s="269"/>
      <c r="C27" s="276"/>
      <c r="D27" s="616"/>
      <c r="E27" s="261"/>
      <c r="F27" s="275"/>
      <c r="G27" s="275"/>
      <c r="H27" s="261"/>
      <c r="I27" s="262"/>
      <c r="J27" s="261"/>
      <c r="K27" s="265">
        <f t="shared" si="2"/>
        <v>0</v>
      </c>
    </row>
    <row r="28" spans="1:11" s="79" customFormat="1" ht="15.6" x14ac:dyDescent="0.3">
      <c r="A28" s="1337"/>
      <c r="B28" s="269"/>
      <c r="C28" s="276"/>
      <c r="D28" s="616"/>
      <c r="E28" s="261"/>
      <c r="F28" s="275"/>
      <c r="G28" s="275"/>
      <c r="H28" s="261"/>
      <c r="I28" s="262"/>
      <c r="J28" s="261"/>
      <c r="K28" s="265">
        <f t="shared" si="2"/>
        <v>0</v>
      </c>
    </row>
    <row r="29" spans="1:11" s="79" customFormat="1" ht="15.6" x14ac:dyDescent="0.3">
      <c r="A29" s="1337"/>
      <c r="B29" s="135"/>
      <c r="C29" s="276"/>
      <c r="D29" s="616"/>
      <c r="E29" s="261"/>
      <c r="F29" s="275"/>
      <c r="G29" s="275"/>
      <c r="H29" s="261"/>
      <c r="I29" s="262"/>
      <c r="J29" s="261"/>
      <c r="K29" s="265">
        <f t="shared" si="2"/>
        <v>0</v>
      </c>
    </row>
    <row r="30" spans="1:11" s="79" customFormat="1" ht="15.6" x14ac:dyDescent="0.3">
      <c r="A30" s="1337"/>
      <c r="B30" s="277"/>
      <c r="C30" s="276"/>
      <c r="D30" s="616"/>
      <c r="E30" s="265"/>
      <c r="F30" s="275"/>
      <c r="G30" s="275"/>
      <c r="H30" s="261"/>
      <c r="I30" s="262"/>
      <c r="J30" s="261"/>
      <c r="K30" s="265">
        <f t="shared" si="2"/>
        <v>0</v>
      </c>
    </row>
    <row r="31" spans="1:11" s="79" customFormat="1" ht="15.6" x14ac:dyDescent="0.3">
      <c r="A31" s="1337"/>
      <c r="B31" s="269"/>
      <c r="C31" s="276"/>
      <c r="D31" s="616"/>
      <c r="E31" s="265"/>
      <c r="F31" s="275"/>
      <c r="G31" s="275"/>
      <c r="H31" s="261"/>
      <c r="I31" s="262"/>
      <c r="J31" s="261"/>
      <c r="K31" s="265">
        <f t="shared" si="2"/>
        <v>0</v>
      </c>
    </row>
    <row r="32" spans="1:11" s="79" customFormat="1" ht="15.6" x14ac:dyDescent="0.3">
      <c r="A32" s="1337"/>
      <c r="B32" s="510"/>
      <c r="C32" s="285"/>
      <c r="D32" s="677"/>
      <c r="E32" s="567"/>
      <c r="F32" s="678"/>
      <c r="G32" s="683"/>
      <c r="H32" s="261"/>
      <c r="I32" s="261"/>
      <c r="J32" s="567"/>
      <c r="K32" s="265">
        <f t="shared" si="2"/>
        <v>0</v>
      </c>
    </row>
    <row r="33" spans="1:12" s="79" customFormat="1" ht="26.25" customHeight="1" thickBot="1" x14ac:dyDescent="0.35">
      <c r="A33" s="1337"/>
      <c r="B33" s="1381" t="s">
        <v>424</v>
      </c>
      <c r="C33" s="1382"/>
      <c r="D33" s="1383"/>
      <c r="E33" s="468">
        <f t="shared" ref="E33:L33" si="3">SUM(E25:E32)</f>
        <v>0</v>
      </c>
      <c r="F33" s="468">
        <f t="shared" si="3"/>
        <v>0</v>
      </c>
      <c r="G33" s="468">
        <f t="shared" si="3"/>
        <v>0</v>
      </c>
      <c r="H33" s="468">
        <f t="shared" si="3"/>
        <v>0</v>
      </c>
      <c r="I33" s="468">
        <f t="shared" si="3"/>
        <v>0</v>
      </c>
      <c r="J33" s="468">
        <f t="shared" si="3"/>
        <v>0</v>
      </c>
      <c r="K33" s="468">
        <f t="shared" si="3"/>
        <v>0</v>
      </c>
      <c r="L33" s="684">
        <f t="shared" si="3"/>
        <v>0</v>
      </c>
    </row>
    <row r="34" spans="1:12" s="79" customFormat="1" ht="16.2" thickTop="1" x14ac:dyDescent="0.3">
      <c r="A34" s="469"/>
      <c r="B34" s="662" t="s">
        <v>438</v>
      </c>
      <c r="C34" s="685"/>
      <c r="D34" s="493"/>
      <c r="E34" s="686"/>
      <c r="F34" s="686"/>
      <c r="G34" s="493"/>
      <c r="H34" s="686"/>
      <c r="I34" s="686"/>
      <c r="J34" s="686"/>
      <c r="K34" s="247"/>
    </row>
    <row r="35" spans="1:12" s="79" customFormat="1" ht="15.6" x14ac:dyDescent="0.3">
      <c r="A35" s="469"/>
      <c r="B35" s="1393" t="s">
        <v>1406</v>
      </c>
      <c r="C35" s="1393"/>
      <c r="D35" s="1393"/>
      <c r="E35" s="1393"/>
      <c r="F35" s="1393"/>
      <c r="G35" s="1393"/>
      <c r="H35" s="1393"/>
      <c r="I35" s="1393"/>
      <c r="J35" s="1393"/>
      <c r="K35" s="1393"/>
    </row>
    <row r="36" spans="1:12" s="79" customFormat="1" ht="15.6" x14ac:dyDescent="0.3">
      <c r="A36" s="284"/>
      <c r="B36" s="1392" t="s">
        <v>1407</v>
      </c>
      <c r="C36" s="1392"/>
      <c r="D36" s="1392"/>
      <c r="E36" s="1392"/>
      <c r="F36" s="1392"/>
      <c r="G36" s="1392"/>
      <c r="H36" s="1392"/>
      <c r="I36" s="1392"/>
      <c r="J36" s="1392"/>
      <c r="K36" s="1392"/>
    </row>
    <row r="37" spans="1:12" x14ac:dyDescent="0.25">
      <c r="A37" s="13"/>
      <c r="B37" s="14"/>
      <c r="C37" s="13"/>
      <c r="D37" s="15"/>
      <c r="E37" s="16"/>
      <c r="F37" s="16"/>
      <c r="G37" s="15"/>
      <c r="H37" s="16"/>
      <c r="I37" s="16"/>
      <c r="J37" s="16"/>
      <c r="K37" s="17"/>
    </row>
    <row r="38" spans="1:12" x14ac:dyDescent="0.25">
      <c r="A38" s="13"/>
      <c r="B38" s="14"/>
      <c r="C38" s="13"/>
      <c r="D38" s="15"/>
      <c r="E38" s="16"/>
      <c r="F38" s="16"/>
      <c r="G38" s="15"/>
      <c r="H38" s="16"/>
      <c r="I38" s="16"/>
      <c r="J38" s="16"/>
      <c r="K38" s="17"/>
    </row>
    <row r="39" spans="1:12" x14ac:dyDescent="0.25">
      <c r="A39" s="13"/>
      <c r="B39" s="14"/>
      <c r="C39" s="13"/>
      <c r="D39" s="15"/>
      <c r="E39" s="16"/>
      <c r="F39" s="16"/>
      <c r="G39" s="15"/>
      <c r="H39" s="16"/>
      <c r="I39" s="16"/>
      <c r="J39" s="16"/>
      <c r="K39" s="17"/>
    </row>
    <row r="40" spans="1:12" x14ac:dyDescent="0.25">
      <c r="A40" s="13"/>
      <c r="B40" s="14"/>
      <c r="C40" s="13"/>
      <c r="D40" s="15"/>
      <c r="E40" s="16"/>
      <c r="F40" s="16"/>
      <c r="G40" s="15"/>
      <c r="H40" s="16"/>
      <c r="I40" s="16"/>
      <c r="J40" s="16"/>
      <c r="K40" s="17"/>
    </row>
    <row r="41" spans="1:12" x14ac:dyDescent="0.25">
      <c r="A41" s="13"/>
      <c r="B41" s="13"/>
      <c r="C41" s="13"/>
      <c r="D41" s="15"/>
      <c r="E41" s="17"/>
      <c r="F41" s="17"/>
      <c r="G41" s="15"/>
      <c r="H41" s="17"/>
      <c r="I41" s="17"/>
      <c r="J41" s="17"/>
      <c r="K41" s="17"/>
    </row>
    <row r="42" spans="1:12" x14ac:dyDescent="0.25">
      <c r="A42" s="13"/>
      <c r="B42" s="13"/>
      <c r="C42" s="13"/>
      <c r="D42" s="13"/>
      <c r="E42" s="13"/>
      <c r="F42" s="13"/>
      <c r="G42" s="13"/>
      <c r="H42" s="13"/>
      <c r="I42" s="13"/>
      <c r="J42" s="13"/>
      <c r="K42" s="13"/>
    </row>
  </sheetData>
  <sheetProtection algorithmName="SHA-512" hashValue="hW7LEGb5AHCtl5HB/lcNkYxlnpIgxOYh1d675R3972lNakK4M71n7bcCIEMHPL9oeNzrJTvH1XJ3cT2ybqU9oA==" saltValue="4/WC1edB9lL2a5UH1B6FTA==" spinCount="100000" sheet="1" objects="1" scenarios="1"/>
  <mergeCells count="5">
    <mergeCell ref="A2:A33"/>
    <mergeCell ref="B33:D33"/>
    <mergeCell ref="B3:K3"/>
    <mergeCell ref="B36:K36"/>
    <mergeCell ref="B35:K35"/>
  </mergeCells>
  <phoneticPr fontId="0" type="noConversion"/>
  <pageMargins left="0.5" right="0.5" top="0" bottom="0" header="0.5" footer="0.5"/>
  <pageSetup paperSize="5" scale="98"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C000"/>
  </sheetPr>
  <dimension ref="A13:H58"/>
  <sheetViews>
    <sheetView showGridLines="0" workbookViewId="0"/>
  </sheetViews>
  <sheetFormatPr defaultRowHeight="15" x14ac:dyDescent="0.25"/>
  <sheetData>
    <row r="13" spans="1:8" ht="20.399999999999999" x14ac:dyDescent="0.35">
      <c r="A13" s="1355" t="s">
        <v>661</v>
      </c>
      <c r="B13" s="1355"/>
      <c r="C13" s="1355"/>
      <c r="D13" s="1355"/>
      <c r="E13" s="1355"/>
      <c r="F13" s="1355"/>
      <c r="G13" s="1355"/>
      <c r="H13" s="1355"/>
    </row>
    <row r="14" spans="1:8" x14ac:dyDescent="0.25">
      <c r="A14" s="401"/>
      <c r="B14" s="401"/>
      <c r="C14" s="401"/>
      <c r="D14" s="401"/>
      <c r="E14" s="401"/>
      <c r="F14" s="401"/>
      <c r="G14" s="401"/>
      <c r="H14" s="401"/>
    </row>
    <row r="15" spans="1:8" x14ac:dyDescent="0.25">
      <c r="A15" s="401"/>
      <c r="B15" s="401"/>
      <c r="C15" s="401"/>
      <c r="D15" s="401"/>
      <c r="E15" s="401"/>
      <c r="F15" s="401"/>
      <c r="G15" s="401"/>
      <c r="H15" s="401"/>
    </row>
    <row r="16" spans="1:8" ht="17.399999999999999" x14ac:dyDescent="0.3">
      <c r="A16" s="1324">
        <v>5000</v>
      </c>
      <c r="B16" s="1324"/>
      <c r="C16" s="1324"/>
      <c r="D16" s="1324"/>
      <c r="E16" s="1324"/>
      <c r="F16" s="1324"/>
      <c r="G16" s="1324"/>
      <c r="H16" s="1324"/>
    </row>
    <row r="18" spans="1:8" ht="17.399999999999999" x14ac:dyDescent="0.3">
      <c r="A18" s="1379"/>
      <c r="B18" s="1379"/>
      <c r="C18" s="1379"/>
      <c r="D18" s="1379"/>
      <c r="E18" s="1379"/>
      <c r="F18" s="1379"/>
      <c r="G18" s="1379"/>
      <c r="H18" s="1379"/>
    </row>
    <row r="20" spans="1:8" ht="17.399999999999999" x14ac:dyDescent="0.3">
      <c r="A20" s="1379"/>
      <c r="B20" s="1379"/>
      <c r="C20" s="1379"/>
      <c r="D20" s="1379"/>
      <c r="E20" s="1379"/>
      <c r="F20" s="1379"/>
      <c r="G20" s="1379"/>
      <c r="H20" s="1379"/>
    </row>
    <row r="21" spans="1:8" ht="17.399999999999999" x14ac:dyDescent="0.3">
      <c r="A21" s="1379"/>
      <c r="B21" s="1379"/>
      <c r="C21" s="1379"/>
      <c r="D21" s="1379"/>
      <c r="E21" s="1379"/>
      <c r="F21" s="1379"/>
      <c r="G21" s="1379"/>
      <c r="H21" s="1379"/>
    </row>
    <row r="22" spans="1:8" x14ac:dyDescent="0.25">
      <c r="A22" s="1281"/>
      <c r="B22" s="1281"/>
      <c r="C22" s="1281"/>
      <c r="D22" s="1281"/>
      <c r="E22" s="1281"/>
      <c r="F22" s="1281"/>
      <c r="G22" s="1281"/>
      <c r="H22" s="1281"/>
    </row>
    <row r="24" spans="1:8" x14ac:dyDescent="0.25">
      <c r="A24" s="1281"/>
      <c r="B24" s="1281"/>
      <c r="C24" s="1281"/>
      <c r="D24" s="1281"/>
      <c r="E24" s="1281"/>
      <c r="F24" s="1281"/>
      <c r="G24" s="1281"/>
      <c r="H24" s="1281"/>
    </row>
    <row r="58" spans="1:8" x14ac:dyDescent="0.25">
      <c r="A58" s="1356"/>
      <c r="B58" s="1281"/>
      <c r="C58" s="1281"/>
      <c r="D58" s="1281"/>
      <c r="E58" s="1281"/>
      <c r="F58" s="1281"/>
      <c r="G58" s="1281"/>
      <c r="H58" s="1281"/>
    </row>
  </sheetData>
  <sheetProtection algorithmName="SHA-512" hashValue="C1YD9rDrN8Ww+RMtPkQNTMQiOAJ2vznWJrZ5Fw7MySlasZxWX7uPJqKtndfCiqLrzL3mebe6rm9mEIiYoCyfnA==" saltValue="ajhQ7jW3y68fulfvZJEvsA=="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K125"/>
  <sheetViews>
    <sheetView showGridLines="0" zoomScaleNormal="100" workbookViewId="0">
      <selection activeCell="E16" sqref="E16"/>
    </sheetView>
  </sheetViews>
  <sheetFormatPr defaultRowHeight="15" x14ac:dyDescent="0.25"/>
  <cols>
    <col min="1" max="1" width="68.453125" customWidth="1"/>
    <col min="2" max="2" width="8.81640625" style="70" customWidth="1"/>
    <col min="3" max="3" width="8.90625" customWidth="1"/>
  </cols>
  <sheetData>
    <row r="1" spans="1:11" ht="18" x14ac:dyDescent="0.35">
      <c r="A1" s="847" t="str">
        <f xml:space="preserve"> Coverpage!A51</f>
        <v>ENTITY NAME</v>
      </c>
      <c r="B1" s="176"/>
      <c r="C1" s="79"/>
      <c r="E1" s="1173" t="s">
        <v>1865</v>
      </c>
      <c r="F1" s="1173"/>
      <c r="G1" s="1173"/>
      <c r="H1" s="1173"/>
      <c r="I1" s="1173"/>
      <c r="J1" s="1173"/>
      <c r="K1" s="1173"/>
    </row>
    <row r="2" spans="1:11" ht="15.75" customHeight="1" x14ac:dyDescent="0.35">
      <c r="A2" s="847" t="s">
        <v>1772</v>
      </c>
      <c r="B2" s="176"/>
      <c r="C2" s="79"/>
      <c r="E2" s="1173" t="s">
        <v>1810</v>
      </c>
      <c r="F2" s="1173"/>
      <c r="G2" s="1173"/>
      <c r="H2" s="1173"/>
      <c r="I2" s="1173"/>
      <c r="J2" s="1173"/>
      <c r="K2" s="1173"/>
    </row>
    <row r="3" spans="1:11" ht="16.5" customHeight="1" x14ac:dyDescent="0.35">
      <c r="A3" s="847" t="s">
        <v>635</v>
      </c>
      <c r="B3" s="176"/>
      <c r="C3" s="79"/>
      <c r="F3" t="s">
        <v>1811</v>
      </c>
    </row>
    <row r="4" spans="1:11" ht="15.75" customHeight="1" x14ac:dyDescent="0.35">
      <c r="A4" s="82"/>
      <c r="B4" s="176"/>
      <c r="C4" s="79"/>
    </row>
    <row r="5" spans="1:11" ht="15.75" customHeight="1" x14ac:dyDescent="0.3">
      <c r="A5" s="79" t="s">
        <v>1061</v>
      </c>
      <c r="B5" s="176"/>
      <c r="C5" s="79"/>
    </row>
    <row r="6" spans="1:11" ht="15.75" customHeight="1" x14ac:dyDescent="0.3">
      <c r="A6" s="79" t="s">
        <v>1062</v>
      </c>
      <c r="B6" s="176"/>
      <c r="C6" s="79"/>
    </row>
    <row r="7" spans="1:11" ht="15.6" x14ac:dyDescent="0.3">
      <c r="A7" s="79" t="s">
        <v>1063</v>
      </c>
      <c r="B7" s="176"/>
      <c r="C7" s="79"/>
    </row>
    <row r="8" spans="1:11" ht="18" customHeight="1" x14ac:dyDescent="0.3">
      <c r="A8" s="79" t="s">
        <v>1064</v>
      </c>
      <c r="B8" s="933"/>
      <c r="C8" s="79"/>
    </row>
    <row r="9" spans="1:11" ht="15.6" x14ac:dyDescent="0.3">
      <c r="A9" s="79"/>
      <c r="B9" s="176"/>
      <c r="C9" s="79"/>
    </row>
    <row r="10" spans="1:11" ht="15.6" x14ac:dyDescent="0.3">
      <c r="A10" s="79" t="s">
        <v>1065</v>
      </c>
      <c r="B10" s="176"/>
      <c r="C10" s="79"/>
    </row>
    <row r="11" spans="1:11" ht="15.6" x14ac:dyDescent="0.3">
      <c r="A11" s="79" t="s">
        <v>1066</v>
      </c>
      <c r="B11" s="176"/>
      <c r="C11" s="79"/>
    </row>
    <row r="12" spans="1:11" ht="15.6" x14ac:dyDescent="0.3">
      <c r="A12" s="79"/>
      <c r="B12" s="176"/>
      <c r="C12" s="79"/>
    </row>
    <row r="13" spans="1:11" ht="15.6" x14ac:dyDescent="0.3">
      <c r="A13" s="79" t="s">
        <v>1067</v>
      </c>
      <c r="B13" s="176"/>
      <c r="C13" s="79"/>
    </row>
    <row r="14" spans="1:11" ht="15.6" x14ac:dyDescent="0.3">
      <c r="A14" s="843" t="s">
        <v>1068</v>
      </c>
      <c r="B14" s="1174" t="s">
        <v>1784</v>
      </c>
      <c r="C14" s="843"/>
    </row>
    <row r="15" spans="1:11" ht="15.6" x14ac:dyDescent="0.3">
      <c r="A15" s="843" t="s">
        <v>1069</v>
      </c>
      <c r="B15" s="1175" t="s">
        <v>1787</v>
      </c>
      <c r="C15" s="79"/>
    </row>
    <row r="16" spans="1:11" ht="15.6" x14ac:dyDescent="0.3">
      <c r="A16" s="843" t="s">
        <v>1070</v>
      </c>
      <c r="B16" s="1176" t="s">
        <v>1788</v>
      </c>
      <c r="C16" s="79"/>
    </row>
    <row r="17" spans="1:3" ht="15.6" x14ac:dyDescent="0.3">
      <c r="A17" s="843" t="s">
        <v>1071</v>
      </c>
      <c r="B17" s="1176" t="s">
        <v>1789</v>
      </c>
      <c r="C17" s="79"/>
    </row>
    <row r="18" spans="1:3" ht="15.6" x14ac:dyDescent="0.3">
      <c r="A18" s="79"/>
      <c r="B18" s="176"/>
      <c r="C18" s="79"/>
    </row>
    <row r="19" spans="1:3" ht="15.6" x14ac:dyDescent="0.3">
      <c r="A19" s="845" t="s">
        <v>1072</v>
      </c>
      <c r="B19" s="844"/>
      <c r="C19" s="79"/>
    </row>
    <row r="20" spans="1:3" ht="15.6" x14ac:dyDescent="0.3">
      <c r="A20" s="843" t="s">
        <v>1073</v>
      </c>
      <c r="B20" s="1176" t="s">
        <v>1790</v>
      </c>
      <c r="C20" s="79"/>
    </row>
    <row r="21" spans="1:3" ht="15.6" x14ac:dyDescent="0.3">
      <c r="A21" s="843" t="s">
        <v>1074</v>
      </c>
      <c r="B21" s="1176" t="s">
        <v>1791</v>
      </c>
      <c r="C21" s="79"/>
    </row>
    <row r="22" spans="1:3" ht="15.6" x14ac:dyDescent="0.3">
      <c r="A22" s="843" t="s">
        <v>1075</v>
      </c>
      <c r="B22" s="1176" t="s">
        <v>1792</v>
      </c>
      <c r="C22" s="79"/>
    </row>
    <row r="23" spans="1:3" ht="15.6" x14ac:dyDescent="0.3">
      <c r="A23" s="843" t="s">
        <v>1076</v>
      </c>
      <c r="B23" s="1176" t="s">
        <v>1793</v>
      </c>
      <c r="C23" s="79"/>
    </row>
    <row r="24" spans="1:3" ht="15.6" x14ac:dyDescent="0.3">
      <c r="A24" s="843" t="s">
        <v>1077</v>
      </c>
      <c r="B24" s="1176" t="s">
        <v>1794</v>
      </c>
      <c r="C24" s="79"/>
    </row>
    <row r="25" spans="1:3" ht="15.6" x14ac:dyDescent="0.3">
      <c r="A25" s="843" t="s">
        <v>1078</v>
      </c>
      <c r="B25" s="1176" t="s">
        <v>1795</v>
      </c>
      <c r="C25" s="79"/>
    </row>
    <row r="26" spans="1:3" ht="15.6" x14ac:dyDescent="0.3">
      <c r="A26" s="843" t="s">
        <v>1079</v>
      </c>
      <c r="B26" s="1176" t="s">
        <v>1796</v>
      </c>
      <c r="C26" s="79"/>
    </row>
    <row r="27" spans="1:3" ht="15.6" x14ac:dyDescent="0.3">
      <c r="A27" s="843" t="s">
        <v>1080</v>
      </c>
      <c r="B27" s="1176" t="s">
        <v>1797</v>
      </c>
      <c r="C27" s="843"/>
    </row>
    <row r="28" spans="1:3" ht="15.6" x14ac:dyDescent="0.3">
      <c r="A28" s="846"/>
      <c r="B28" s="176"/>
      <c r="C28" s="79"/>
    </row>
    <row r="29" spans="1:3" ht="15.6" x14ac:dyDescent="0.3">
      <c r="A29" s="845" t="s">
        <v>1081</v>
      </c>
      <c r="B29" s="844"/>
      <c r="C29" s="79"/>
    </row>
    <row r="30" spans="1:3" ht="15.6" x14ac:dyDescent="0.3">
      <c r="A30" s="843" t="s">
        <v>1082</v>
      </c>
      <c r="B30" s="1176" t="s">
        <v>1798</v>
      </c>
      <c r="C30" s="79"/>
    </row>
    <row r="31" spans="1:3" ht="15.6" x14ac:dyDescent="0.3">
      <c r="A31" s="843"/>
      <c r="B31" s="176"/>
      <c r="C31" s="79"/>
    </row>
    <row r="32" spans="1:3" ht="15.6" x14ac:dyDescent="0.3">
      <c r="A32" s="845" t="s">
        <v>1083</v>
      </c>
      <c r="B32" s="176"/>
      <c r="C32" s="79"/>
    </row>
    <row r="33" spans="1:3" ht="15.6" x14ac:dyDescent="0.3">
      <c r="A33" s="843" t="s">
        <v>1084</v>
      </c>
      <c r="B33" s="1176" t="s">
        <v>1799</v>
      </c>
      <c r="C33" s="79"/>
    </row>
    <row r="34" spans="1:3" ht="15.6" x14ac:dyDescent="0.3">
      <c r="A34" s="843"/>
      <c r="B34" s="844"/>
      <c r="C34" s="79"/>
    </row>
    <row r="35" spans="1:3" ht="15.6" x14ac:dyDescent="0.3">
      <c r="A35" s="845" t="s">
        <v>1085</v>
      </c>
      <c r="B35" s="844"/>
      <c r="C35" s="79"/>
    </row>
    <row r="36" spans="1:3" ht="15.6" x14ac:dyDescent="0.3">
      <c r="A36" s="843" t="s">
        <v>1086</v>
      </c>
      <c r="B36" s="1176" t="s">
        <v>1800</v>
      </c>
      <c r="C36" s="79"/>
    </row>
    <row r="37" spans="1:3" ht="15.6" x14ac:dyDescent="0.3">
      <c r="A37" s="843" t="s">
        <v>1087</v>
      </c>
      <c r="B37" s="1176" t="s">
        <v>1801</v>
      </c>
      <c r="C37" s="79"/>
    </row>
    <row r="38" spans="1:3" ht="15.6" x14ac:dyDescent="0.3">
      <c r="A38" s="843" t="s">
        <v>1088</v>
      </c>
      <c r="B38" s="1176" t="s">
        <v>1802</v>
      </c>
      <c r="C38" s="79"/>
    </row>
    <row r="39" spans="1:3" ht="15.6" x14ac:dyDescent="0.3">
      <c r="A39" s="843" t="s">
        <v>1089</v>
      </c>
      <c r="B39" s="1176" t="s">
        <v>1803</v>
      </c>
      <c r="C39" s="79"/>
    </row>
    <row r="40" spans="1:3" ht="15.6" x14ac:dyDescent="0.3">
      <c r="A40" s="843" t="s">
        <v>1090</v>
      </c>
      <c r="B40" s="1176" t="s">
        <v>1804</v>
      </c>
      <c r="C40" s="79"/>
    </row>
    <row r="41" spans="1:3" ht="15.6" x14ac:dyDescent="0.3">
      <c r="A41" s="843" t="s">
        <v>1091</v>
      </c>
      <c r="B41" s="1177" t="s">
        <v>1805</v>
      </c>
      <c r="C41" s="79"/>
    </row>
    <row r="42" spans="1:3" ht="15.6" x14ac:dyDescent="0.3">
      <c r="A42" s="843" t="s">
        <v>1092</v>
      </c>
      <c r="B42" s="1176" t="s">
        <v>1806</v>
      </c>
      <c r="C42" s="79"/>
    </row>
    <row r="43" spans="1:3" ht="15.6" x14ac:dyDescent="0.3">
      <c r="A43" s="845"/>
      <c r="B43" s="176"/>
      <c r="C43" s="79"/>
    </row>
    <row r="44" spans="1:3" ht="15.6" x14ac:dyDescent="0.3">
      <c r="A44" s="845" t="s">
        <v>1093</v>
      </c>
      <c r="B44" s="844"/>
      <c r="C44" s="79"/>
    </row>
    <row r="45" spans="1:3" ht="15.6" x14ac:dyDescent="0.3">
      <c r="A45" s="843" t="s">
        <v>1094</v>
      </c>
      <c r="B45" s="1176" t="s">
        <v>1807</v>
      </c>
      <c r="C45" s="79"/>
    </row>
    <row r="46" spans="1:3" ht="15.6" x14ac:dyDescent="0.3">
      <c r="A46" s="843"/>
      <c r="B46" s="176"/>
      <c r="C46" s="79"/>
    </row>
    <row r="47" spans="1:3" ht="15.6" x14ac:dyDescent="0.3">
      <c r="A47" s="845" t="s">
        <v>1095</v>
      </c>
      <c r="B47" s="176"/>
      <c r="C47" s="79"/>
    </row>
    <row r="48" spans="1:3" ht="15.6" x14ac:dyDescent="0.3">
      <c r="A48" s="843" t="s">
        <v>1096</v>
      </c>
      <c r="B48" s="1177" t="s">
        <v>1808</v>
      </c>
      <c r="C48" s="79"/>
    </row>
    <row r="49" spans="1:3" ht="15.6" x14ac:dyDescent="0.3">
      <c r="A49" s="845"/>
      <c r="B49" s="176"/>
      <c r="C49" s="79"/>
    </row>
    <row r="50" spans="1:3" ht="15.6" x14ac:dyDescent="0.3">
      <c r="A50" s="845" t="s">
        <v>1097</v>
      </c>
      <c r="B50" s="844"/>
      <c r="C50" s="79"/>
    </row>
    <row r="51" spans="1:3" ht="15.6" x14ac:dyDescent="0.3">
      <c r="A51" s="843" t="s">
        <v>1098</v>
      </c>
      <c r="B51" s="1177" t="s">
        <v>1809</v>
      </c>
      <c r="C51" s="79"/>
    </row>
    <row r="52" spans="1:3" ht="15.6" x14ac:dyDescent="0.3">
      <c r="A52" s="843"/>
      <c r="B52" s="176"/>
      <c r="C52" s="79"/>
    </row>
    <row r="53" spans="1:3" ht="15.6" x14ac:dyDescent="0.3">
      <c r="A53" s="932" t="s">
        <v>636</v>
      </c>
      <c r="B53" s="932"/>
      <c r="C53" s="932"/>
    </row>
    <row r="54" spans="1:3" ht="15.6" x14ac:dyDescent="0.3">
      <c r="A54" s="843"/>
      <c r="B54" s="1136" t="s">
        <v>1845</v>
      </c>
      <c r="C54" s="79"/>
    </row>
    <row r="55" spans="1:3" ht="15.6" x14ac:dyDescent="0.3">
      <c r="A55" s="843"/>
      <c r="B55" s="176"/>
      <c r="C55" s="79"/>
    </row>
    <row r="56" spans="1:3" ht="18" x14ac:dyDescent="0.35">
      <c r="A56" s="847" t="str">
        <f xml:space="preserve"> Coverpage!A51</f>
        <v>ENTITY NAME</v>
      </c>
      <c r="B56" s="847"/>
      <c r="C56" s="847"/>
    </row>
    <row r="57" spans="1:3" ht="18" x14ac:dyDescent="0.35">
      <c r="A57" s="847" t="s">
        <v>1772</v>
      </c>
      <c r="B57" s="847"/>
      <c r="C57" s="847"/>
    </row>
    <row r="58" spans="1:3" ht="18" x14ac:dyDescent="0.35">
      <c r="A58" s="847" t="s">
        <v>641</v>
      </c>
      <c r="B58" s="847"/>
      <c r="C58" s="847"/>
    </row>
    <row r="59" spans="1:3" ht="15.6" x14ac:dyDescent="0.3">
      <c r="A59" s="843"/>
      <c r="B59" s="176"/>
      <c r="C59" s="79"/>
    </row>
    <row r="60" spans="1:3" ht="15.6" x14ac:dyDescent="0.3">
      <c r="A60" s="843"/>
      <c r="B60" s="176"/>
      <c r="C60" s="79"/>
    </row>
    <row r="61" spans="1:3" ht="15.6" x14ac:dyDescent="0.3">
      <c r="A61" s="934" t="s">
        <v>1099</v>
      </c>
      <c r="B61" s="176"/>
      <c r="C61" s="79"/>
    </row>
    <row r="62" spans="1:3" ht="15.6" x14ac:dyDescent="0.3">
      <c r="A62" s="845"/>
      <c r="B62" s="176"/>
      <c r="C62" s="79"/>
    </row>
    <row r="63" spans="1:3" ht="15.6" x14ac:dyDescent="0.3">
      <c r="A63" s="845" t="s">
        <v>1812</v>
      </c>
      <c r="B63" s="176"/>
      <c r="C63" s="79"/>
    </row>
    <row r="64" spans="1:3" ht="15.6" x14ac:dyDescent="0.3">
      <c r="A64" s="845"/>
      <c r="B64" s="176"/>
      <c r="C64" s="79"/>
    </row>
    <row r="65" spans="1:3" ht="15.6" x14ac:dyDescent="0.3">
      <c r="A65" s="845" t="s">
        <v>1813</v>
      </c>
      <c r="B65" s="176"/>
      <c r="C65" s="79"/>
    </row>
    <row r="66" spans="1:3" ht="15.6" x14ac:dyDescent="0.3">
      <c r="A66" s="845"/>
      <c r="B66" s="176"/>
      <c r="C66" s="79"/>
    </row>
    <row r="67" spans="1:3" ht="15.6" x14ac:dyDescent="0.3">
      <c r="A67" s="845" t="s">
        <v>1814</v>
      </c>
      <c r="B67" s="176"/>
      <c r="C67" s="79"/>
    </row>
    <row r="68" spans="1:3" ht="15.6" x14ac:dyDescent="0.3">
      <c r="A68" s="845"/>
      <c r="B68" s="176"/>
      <c r="C68" s="79"/>
    </row>
    <row r="69" spans="1:3" ht="15.6" x14ac:dyDescent="0.3">
      <c r="A69" s="845" t="s">
        <v>1815</v>
      </c>
      <c r="B69" s="176"/>
      <c r="C69" s="79"/>
    </row>
    <row r="70" spans="1:3" ht="15.6" x14ac:dyDescent="0.3">
      <c r="A70" s="845"/>
      <c r="B70" s="176"/>
      <c r="C70" s="79"/>
    </row>
    <row r="71" spans="1:3" ht="15.6" x14ac:dyDescent="0.3">
      <c r="A71" s="79"/>
      <c r="B71" s="176"/>
      <c r="C71" s="79"/>
    </row>
    <row r="72" spans="1:3" ht="15.6" x14ac:dyDescent="0.3">
      <c r="A72" s="79"/>
      <c r="B72" s="176"/>
      <c r="C72" s="79"/>
    </row>
    <row r="73" spans="1:3" x14ac:dyDescent="0.25">
      <c r="A73" s="41"/>
    </row>
    <row r="74" spans="1:3" x14ac:dyDescent="0.25">
      <c r="A74" s="41"/>
    </row>
    <row r="75" spans="1:3" x14ac:dyDescent="0.25">
      <c r="A75" s="41"/>
    </row>
    <row r="76" spans="1:3" x14ac:dyDescent="0.25">
      <c r="A76" s="41"/>
    </row>
    <row r="77" spans="1:3" x14ac:dyDescent="0.25">
      <c r="A77" s="41"/>
    </row>
    <row r="78" spans="1:3" x14ac:dyDescent="0.25">
      <c r="A78" s="41"/>
    </row>
    <row r="79" spans="1:3" x14ac:dyDescent="0.25">
      <c r="A79" s="41"/>
    </row>
    <row r="80" spans="1:3" x14ac:dyDescent="0.25">
      <c r="A80" s="41"/>
    </row>
    <row r="81" spans="1:1" x14ac:dyDescent="0.25">
      <c r="A81" s="41"/>
    </row>
    <row r="82" spans="1:1" x14ac:dyDescent="0.25">
      <c r="A82" s="41"/>
    </row>
    <row r="83" spans="1:1" x14ac:dyDescent="0.25">
      <c r="A83" s="41"/>
    </row>
    <row r="84" spans="1:1" x14ac:dyDescent="0.25">
      <c r="A84" s="41"/>
    </row>
    <row r="85" spans="1:1" x14ac:dyDescent="0.25">
      <c r="A85" s="41"/>
    </row>
    <row r="86" spans="1:1" x14ac:dyDescent="0.25">
      <c r="A86" s="41"/>
    </row>
    <row r="87" spans="1:1" x14ac:dyDescent="0.25">
      <c r="A87" s="41"/>
    </row>
    <row r="88" spans="1:1" x14ac:dyDescent="0.25">
      <c r="A88" s="41"/>
    </row>
    <row r="89" spans="1:1" x14ac:dyDescent="0.25">
      <c r="A89" s="41"/>
    </row>
    <row r="90" spans="1:1" x14ac:dyDescent="0.25">
      <c r="A90" s="41"/>
    </row>
    <row r="91" spans="1:1" x14ac:dyDescent="0.25">
      <c r="A91" s="41"/>
    </row>
    <row r="92" spans="1:1" x14ac:dyDescent="0.25">
      <c r="A92" s="41"/>
    </row>
    <row r="93" spans="1:1" x14ac:dyDescent="0.25">
      <c r="A93" s="69"/>
    </row>
    <row r="94" spans="1:1" x14ac:dyDescent="0.25">
      <c r="A94" s="41"/>
    </row>
    <row r="95" spans="1:1" x14ac:dyDescent="0.25">
      <c r="A95" s="41"/>
    </row>
    <row r="96" spans="1:1" x14ac:dyDescent="0.25">
      <c r="A96" s="41"/>
    </row>
    <row r="97" spans="1:1" x14ac:dyDescent="0.25">
      <c r="A97" s="41"/>
    </row>
    <row r="98" spans="1:1" x14ac:dyDescent="0.25">
      <c r="A98" s="41"/>
    </row>
    <row r="99" spans="1:1" x14ac:dyDescent="0.25">
      <c r="A99" s="41"/>
    </row>
    <row r="100" spans="1:1" x14ac:dyDescent="0.25">
      <c r="A100" s="41"/>
    </row>
    <row r="101" spans="1:1" x14ac:dyDescent="0.25">
      <c r="A101" s="41"/>
    </row>
    <row r="102" spans="1:1" x14ac:dyDescent="0.25">
      <c r="A102" s="41"/>
    </row>
    <row r="103" spans="1:1" x14ac:dyDescent="0.25">
      <c r="A103" s="41"/>
    </row>
    <row r="104" spans="1:1" x14ac:dyDescent="0.25">
      <c r="A104" s="41"/>
    </row>
    <row r="105" spans="1:1" x14ac:dyDescent="0.25">
      <c r="A105" s="41"/>
    </row>
    <row r="106" spans="1:1" x14ac:dyDescent="0.25">
      <c r="A106" s="41"/>
    </row>
    <row r="107" spans="1:1" x14ac:dyDescent="0.25">
      <c r="A107" s="41"/>
    </row>
    <row r="108" spans="1:1" x14ac:dyDescent="0.25">
      <c r="A108" s="41"/>
    </row>
    <row r="109" spans="1:1" x14ac:dyDescent="0.25">
      <c r="A109" s="41"/>
    </row>
    <row r="110" spans="1:1" x14ac:dyDescent="0.25">
      <c r="A110" s="41"/>
    </row>
    <row r="111" spans="1:1" x14ac:dyDescent="0.25">
      <c r="A111" s="41"/>
    </row>
    <row r="112" spans="1:1" x14ac:dyDescent="0.25">
      <c r="A112" s="41"/>
    </row>
    <row r="113" spans="1:3" x14ac:dyDescent="0.25">
      <c r="A113" s="41"/>
    </row>
    <row r="114" spans="1:3" x14ac:dyDescent="0.25">
      <c r="A114" s="41"/>
    </row>
    <row r="115" spans="1:3" x14ac:dyDescent="0.25">
      <c r="A115" s="41"/>
    </row>
    <row r="116" spans="1:3" x14ac:dyDescent="0.25">
      <c r="A116" s="41"/>
    </row>
    <row r="117" spans="1:3" x14ac:dyDescent="0.25">
      <c r="A117" s="69"/>
    </row>
    <row r="118" spans="1:3" x14ac:dyDescent="0.25">
      <c r="A118" s="41"/>
    </row>
    <row r="124" spans="1:3" x14ac:dyDescent="0.25">
      <c r="A124" s="69" t="s">
        <v>637</v>
      </c>
    </row>
    <row r="125" spans="1:3" x14ac:dyDescent="0.25">
      <c r="B125" s="1135" t="s">
        <v>1845</v>
      </c>
      <c r="C125" s="69"/>
    </row>
  </sheetData>
  <pageMargins left="0.7" right="0.7" top="0.75" bottom="0.75" header="0.3" footer="0.3"/>
  <pageSetup scale="83" orientation="portrait" r:id="rId1"/>
  <rowBreaks count="1" manualBreakCount="1">
    <brk id="5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D71"/>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12.81640625" customWidth="1"/>
    <col min="2" max="2" width="40.08984375" customWidth="1"/>
    <col min="3" max="4" width="16.08984375" customWidth="1"/>
  </cols>
  <sheetData>
    <row r="1" spans="1:4" ht="16.2" thickBot="1" x14ac:dyDescent="0.35">
      <c r="A1" s="79"/>
      <c r="B1" s="687"/>
      <c r="C1" s="687"/>
      <c r="D1" s="687"/>
    </row>
    <row r="2" spans="1:4" ht="24.75" customHeight="1" thickBot="1" x14ac:dyDescent="0.3">
      <c r="A2" s="1394" t="s">
        <v>439</v>
      </c>
      <c r="B2" s="1395"/>
      <c r="C2" s="1395"/>
      <c r="D2" s="1396"/>
    </row>
    <row r="3" spans="1:4" ht="15.6" x14ac:dyDescent="0.3">
      <c r="A3" s="534" t="s">
        <v>119</v>
      </c>
      <c r="B3" s="198" t="s">
        <v>440</v>
      </c>
      <c r="C3" s="199"/>
      <c r="D3" s="203"/>
    </row>
    <row r="4" spans="1:4" ht="15.6" x14ac:dyDescent="0.3">
      <c r="A4" s="536" t="s">
        <v>121</v>
      </c>
      <c r="B4" s="205" t="s">
        <v>441</v>
      </c>
      <c r="C4" s="204" t="str">
        <f>Coverpage!A51</f>
        <v>ENTITY NAME</v>
      </c>
      <c r="D4" s="212"/>
    </row>
    <row r="5" spans="1:4" ht="15.6" x14ac:dyDescent="0.3">
      <c r="A5" s="537" t="s">
        <v>124</v>
      </c>
      <c r="B5" s="538">
        <v>5110</v>
      </c>
      <c r="C5" s="539" t="str">
        <f>Coverpage!A47</f>
        <v>Fiscal Year ending June 30, 2027</v>
      </c>
      <c r="D5" s="242"/>
    </row>
    <row r="6" spans="1:4" ht="15.75" customHeight="1" x14ac:dyDescent="0.3">
      <c r="A6" s="540" t="s">
        <v>131</v>
      </c>
      <c r="B6" s="541"/>
      <c r="C6" s="522" t="s">
        <v>305</v>
      </c>
      <c r="D6" s="523" t="s">
        <v>137</v>
      </c>
    </row>
    <row r="7" spans="1:4" ht="15.6" x14ac:dyDescent="0.3">
      <c r="A7" s="542" t="s">
        <v>138</v>
      </c>
      <c r="B7" s="315" t="s">
        <v>131</v>
      </c>
      <c r="C7" s="347" t="s">
        <v>141</v>
      </c>
      <c r="D7" s="525" t="s">
        <v>140</v>
      </c>
    </row>
    <row r="8" spans="1:4" ht="15.6" x14ac:dyDescent="0.3">
      <c r="A8" s="447">
        <v>310000</v>
      </c>
      <c r="B8" s="448" t="s">
        <v>442</v>
      </c>
      <c r="C8" s="489"/>
      <c r="D8" s="571"/>
    </row>
    <row r="9" spans="1:4" ht="15.6" x14ac:dyDescent="0.3">
      <c r="A9" s="451">
        <v>312000</v>
      </c>
      <c r="B9" s="452" t="s">
        <v>307</v>
      </c>
      <c r="C9" s="580"/>
      <c r="D9" s="581"/>
    </row>
    <row r="10" spans="1:4" ht="15.6" x14ac:dyDescent="0.3">
      <c r="A10" s="454">
        <v>314200</v>
      </c>
      <c r="B10" s="119" t="s">
        <v>22</v>
      </c>
      <c r="C10" s="582"/>
      <c r="D10" s="583"/>
    </row>
    <row r="11" spans="1:4" ht="12.9" customHeight="1" x14ac:dyDescent="0.3">
      <c r="A11" s="688"/>
      <c r="B11" s="687"/>
      <c r="C11" s="267"/>
      <c r="D11" s="583"/>
    </row>
    <row r="12" spans="1:4" ht="15.6" x14ac:dyDescent="0.3">
      <c r="A12" s="388" t="s">
        <v>24</v>
      </c>
      <c r="B12" s="119" t="s">
        <v>443</v>
      </c>
      <c r="C12" s="267">
        <f>SUM(C9:C11)</f>
        <v>0</v>
      </c>
      <c r="D12" s="583">
        <f>SUM(D9:D11)</f>
        <v>0</v>
      </c>
    </row>
    <row r="13" spans="1:4" ht="15.6" x14ac:dyDescent="0.3">
      <c r="A13" s="526" t="s">
        <v>309</v>
      </c>
      <c r="B13" s="527"/>
      <c r="C13" s="689"/>
      <c r="D13" s="577"/>
    </row>
    <row r="14" spans="1:4" ht="15.6" x14ac:dyDescent="0.3">
      <c r="A14" s="528">
        <v>320000</v>
      </c>
      <c r="B14" s="529" t="s">
        <v>310</v>
      </c>
      <c r="C14" s="578"/>
      <c r="D14" s="579"/>
    </row>
    <row r="15" spans="1:4" ht="14.1" customHeight="1" x14ac:dyDescent="0.3">
      <c r="A15" s="451"/>
      <c r="B15" s="452"/>
      <c r="C15" s="580"/>
      <c r="D15" s="581"/>
    </row>
    <row r="16" spans="1:4" ht="15.75" customHeight="1" x14ac:dyDescent="0.3">
      <c r="A16" s="454"/>
      <c r="B16" s="119"/>
      <c r="C16" s="267"/>
      <c r="D16" s="583"/>
    </row>
    <row r="17" spans="1:4" ht="15.75" customHeight="1" x14ac:dyDescent="0.3">
      <c r="A17" s="390" t="s">
        <v>24</v>
      </c>
      <c r="B17" s="119" t="s">
        <v>444</v>
      </c>
      <c r="C17" s="267">
        <f>SUM(C14:C16)</f>
        <v>0</v>
      </c>
      <c r="D17" s="583">
        <f>SUM(D14:D16)</f>
        <v>0</v>
      </c>
    </row>
    <row r="18" spans="1:4" ht="15.6" x14ac:dyDescent="0.3">
      <c r="A18" s="462">
        <v>330000</v>
      </c>
      <c r="B18" s="130" t="s">
        <v>36</v>
      </c>
      <c r="C18" s="689"/>
      <c r="D18" s="577"/>
    </row>
    <row r="19" spans="1:4" ht="15.6" x14ac:dyDescent="0.3">
      <c r="A19" s="531">
        <v>334000</v>
      </c>
      <c r="B19" s="532" t="s">
        <v>338</v>
      </c>
      <c r="C19" s="270"/>
      <c r="D19" s="586"/>
    </row>
    <row r="20" spans="1:4" ht="12.9" customHeight="1" x14ac:dyDescent="0.3">
      <c r="A20" s="132"/>
      <c r="B20" s="465"/>
      <c r="C20" s="269"/>
      <c r="D20" s="594"/>
    </row>
    <row r="21" spans="1:4" ht="15.75" customHeight="1" x14ac:dyDescent="0.3">
      <c r="A21" s="132"/>
      <c r="B21" s="465"/>
      <c r="C21" s="269"/>
      <c r="D21" s="594"/>
    </row>
    <row r="22" spans="1:4" ht="15.6" x14ac:dyDescent="0.3">
      <c r="A22" s="466">
        <v>335000</v>
      </c>
      <c r="B22" s="130" t="s">
        <v>43</v>
      </c>
      <c r="C22" s="689"/>
      <c r="D22" s="577"/>
    </row>
    <row r="23" spans="1:4" ht="15.6" x14ac:dyDescent="0.3">
      <c r="A23" s="132">
        <v>65</v>
      </c>
      <c r="B23" s="135" t="s">
        <v>46</v>
      </c>
      <c r="C23" s="269"/>
      <c r="D23" s="594"/>
    </row>
    <row r="24" spans="1:4" ht="15.6" x14ac:dyDescent="0.3">
      <c r="A24" s="454">
        <v>210</v>
      </c>
      <c r="B24" s="119" t="s">
        <v>52</v>
      </c>
      <c r="C24" s="267"/>
      <c r="D24" s="583"/>
    </row>
    <row r="25" spans="1:4" ht="15.6" x14ac:dyDescent="0.3">
      <c r="A25" s="132">
        <v>230</v>
      </c>
      <c r="B25" s="135" t="s">
        <v>53</v>
      </c>
      <c r="C25" s="267"/>
      <c r="D25" s="583"/>
    </row>
    <row r="26" spans="1:4" ht="12.9" customHeight="1" x14ac:dyDescent="0.3">
      <c r="A26" s="688"/>
      <c r="B26" s="690"/>
      <c r="C26" s="267"/>
      <c r="D26" s="583"/>
    </row>
    <row r="27" spans="1:4" ht="12.9" customHeight="1" x14ac:dyDescent="0.3">
      <c r="A27" s="691"/>
      <c r="B27" s="692"/>
      <c r="C27" s="269"/>
      <c r="D27" s="594"/>
    </row>
    <row r="28" spans="1:4" ht="15.6" x14ac:dyDescent="0.3">
      <c r="A28" s="390" t="s">
        <v>24</v>
      </c>
      <c r="B28" s="119" t="s">
        <v>445</v>
      </c>
      <c r="C28" s="267">
        <f>SUM(C19:C27)</f>
        <v>0</v>
      </c>
      <c r="D28" s="583">
        <f>SUM(D19:D27)</f>
        <v>0</v>
      </c>
    </row>
    <row r="29" spans="1:4" ht="15.6" x14ac:dyDescent="0.3">
      <c r="A29" s="462">
        <v>340000</v>
      </c>
      <c r="B29" s="130" t="s">
        <v>60</v>
      </c>
      <c r="C29" s="689"/>
      <c r="D29" s="577"/>
    </row>
    <row r="30" spans="1:4" ht="15.6" x14ac:dyDescent="0.3">
      <c r="A30" s="531">
        <v>344000</v>
      </c>
      <c r="B30" s="693" t="s">
        <v>446</v>
      </c>
      <c r="C30" s="270"/>
      <c r="D30" s="586"/>
    </row>
    <row r="31" spans="1:4" ht="15.6" x14ac:dyDescent="0.3">
      <c r="A31" s="132">
        <v>40</v>
      </c>
      <c r="B31" s="135" t="s">
        <v>447</v>
      </c>
      <c r="C31" s="269"/>
      <c r="D31" s="594"/>
    </row>
    <row r="32" spans="1:4" ht="15.6" x14ac:dyDescent="0.3">
      <c r="A32" s="454">
        <v>50</v>
      </c>
      <c r="B32" s="119" t="s">
        <v>448</v>
      </c>
      <c r="C32" s="267"/>
      <c r="D32" s="583"/>
    </row>
    <row r="33" spans="1:4" ht="15.6" x14ac:dyDescent="0.3">
      <c r="A33" s="390" t="s">
        <v>24</v>
      </c>
      <c r="B33" s="119" t="s">
        <v>449</v>
      </c>
      <c r="C33" s="267">
        <f>SUM(C30:C32)</f>
        <v>0</v>
      </c>
      <c r="D33" s="583">
        <f>SUM(D30:D32)</f>
        <v>0</v>
      </c>
    </row>
    <row r="34" spans="1:4" ht="15.6" x14ac:dyDescent="0.3">
      <c r="A34" s="462">
        <v>371010</v>
      </c>
      <c r="B34" s="130" t="s">
        <v>450</v>
      </c>
      <c r="C34" s="689"/>
      <c r="D34" s="577"/>
    </row>
    <row r="35" spans="1:4" ht="15.6" x14ac:dyDescent="0.3">
      <c r="A35" s="546"/>
      <c r="B35" s="133"/>
      <c r="C35" s="269"/>
      <c r="D35" s="594"/>
    </row>
    <row r="36" spans="1:4" ht="15.6" x14ac:dyDescent="0.3">
      <c r="A36" s="390" t="s">
        <v>24</v>
      </c>
      <c r="B36" s="119" t="s">
        <v>451</v>
      </c>
      <c r="C36" s="267">
        <f>SUM(C34:C35)</f>
        <v>0</v>
      </c>
      <c r="D36" s="583">
        <f>SUM(D34:D35)</f>
        <v>0</v>
      </c>
    </row>
    <row r="37" spans="1:4" ht="15.6" x14ac:dyDescent="0.3">
      <c r="A37" s="462">
        <v>383000</v>
      </c>
      <c r="B37" s="130" t="s">
        <v>110</v>
      </c>
      <c r="C37" s="689"/>
      <c r="D37" s="577"/>
    </row>
    <row r="38" spans="1:4" ht="15.6" x14ac:dyDescent="0.3">
      <c r="A38" s="607"/>
      <c r="B38" s="135" t="s">
        <v>452</v>
      </c>
      <c r="C38" s="269"/>
      <c r="D38" s="594"/>
    </row>
    <row r="39" spans="1:4" ht="15.75" customHeight="1" x14ac:dyDescent="0.3">
      <c r="A39" s="388"/>
      <c r="B39" s="119" t="s">
        <v>453</v>
      </c>
      <c r="C39" s="267"/>
      <c r="D39" s="583"/>
    </row>
    <row r="40" spans="1:4" ht="12.9" customHeight="1" x14ac:dyDescent="0.3">
      <c r="A40" s="388"/>
      <c r="B40" s="119"/>
      <c r="C40" s="267"/>
      <c r="D40" s="583"/>
    </row>
    <row r="41" spans="1:4" ht="15.6" x14ac:dyDescent="0.3">
      <c r="A41" s="462" t="s">
        <v>24</v>
      </c>
      <c r="B41" s="127" t="s">
        <v>454</v>
      </c>
      <c r="C41" s="267">
        <f>SUM(C37:C38)</f>
        <v>0</v>
      </c>
      <c r="D41" s="583">
        <f>SUM(D37:D38)</f>
        <v>0</v>
      </c>
    </row>
    <row r="42" spans="1:4" ht="16.2" thickBot="1" x14ac:dyDescent="0.35">
      <c r="A42" s="909" t="s">
        <v>455</v>
      </c>
      <c r="B42" s="910"/>
      <c r="C42" s="695">
        <f>C12+C17+C28+C33+C36+C41</f>
        <v>0</v>
      </c>
      <c r="D42" s="585">
        <f>D12+D17+D28+D33+D36+D41</f>
        <v>0</v>
      </c>
    </row>
    <row r="43" spans="1:4" ht="16.2" thickTop="1" x14ac:dyDescent="0.3">
      <c r="A43" s="908" t="s">
        <v>456</v>
      </c>
      <c r="B43" s="693"/>
      <c r="C43" s="596"/>
      <c r="D43" s="696"/>
    </row>
    <row r="44" spans="1:4" ht="15.6" x14ac:dyDescent="0.3">
      <c r="A44" s="592">
        <v>440200</v>
      </c>
      <c r="B44" s="697" t="s">
        <v>457</v>
      </c>
      <c r="C44" s="270"/>
      <c r="D44" s="696"/>
    </row>
    <row r="45" spans="1:4" ht="15.6" x14ac:dyDescent="0.3">
      <c r="A45" s="132">
        <v>100</v>
      </c>
      <c r="B45" s="135" t="s">
        <v>458</v>
      </c>
      <c r="C45" s="269"/>
      <c r="D45" s="594"/>
    </row>
    <row r="46" spans="1:4" ht="15.75" customHeight="1" x14ac:dyDescent="0.3">
      <c r="A46" s="466">
        <v>200</v>
      </c>
      <c r="B46" s="127" t="s">
        <v>459</v>
      </c>
      <c r="C46" s="689"/>
      <c r="D46" s="577"/>
    </row>
    <row r="47" spans="1:4" ht="15.75" customHeight="1" x14ac:dyDescent="0.3">
      <c r="A47" s="454">
        <v>300</v>
      </c>
      <c r="B47" s="119" t="s">
        <v>460</v>
      </c>
      <c r="C47" s="267"/>
      <c r="D47" s="583"/>
    </row>
    <row r="48" spans="1:4" ht="15.75" customHeight="1" x14ac:dyDescent="0.3">
      <c r="A48" s="454">
        <v>400</v>
      </c>
      <c r="B48" s="119" t="s">
        <v>461</v>
      </c>
      <c r="C48" s="267"/>
      <c r="D48" s="583"/>
    </row>
    <row r="49" spans="1:4" ht="15.75" customHeight="1" x14ac:dyDescent="0.3">
      <c r="A49" s="454">
        <v>500</v>
      </c>
      <c r="B49" s="119" t="s">
        <v>462</v>
      </c>
      <c r="C49" s="267"/>
      <c r="D49" s="583"/>
    </row>
    <row r="50" spans="1:4" ht="15.75" customHeight="1" x14ac:dyDescent="0.3">
      <c r="A50" s="454">
        <v>900</v>
      </c>
      <c r="B50" s="119" t="s">
        <v>463</v>
      </c>
      <c r="C50" s="267"/>
      <c r="D50" s="583"/>
    </row>
    <row r="51" spans="1:4" ht="12.9" customHeight="1" x14ac:dyDescent="0.3">
      <c r="A51" s="390">
        <v>521000</v>
      </c>
      <c r="B51" s="119" t="s">
        <v>464</v>
      </c>
      <c r="C51" s="267"/>
      <c r="D51" s="583"/>
    </row>
    <row r="52" spans="1:4" ht="15.6" x14ac:dyDescent="0.3">
      <c r="A52" s="388"/>
      <c r="B52" s="119" t="s">
        <v>465</v>
      </c>
      <c r="C52" s="267"/>
      <c r="D52" s="583"/>
    </row>
    <row r="53" spans="1:4" ht="15.6" x14ac:dyDescent="0.3">
      <c r="A53" s="698"/>
      <c r="B53" s="699"/>
      <c r="C53" s="267"/>
      <c r="D53" s="583"/>
    </row>
    <row r="54" spans="1:4" ht="15.6" x14ac:dyDescent="0.3">
      <c r="A54" s="694" t="s">
        <v>466</v>
      </c>
      <c r="B54" s="655"/>
      <c r="C54" s="269">
        <f>SUM(C44:C53)</f>
        <v>0</v>
      </c>
      <c r="D54" s="594">
        <f>SUM(D44:D53)</f>
        <v>0</v>
      </c>
    </row>
    <row r="55" spans="1:4" ht="15.6" x14ac:dyDescent="0.3">
      <c r="A55" s="462">
        <v>510400</v>
      </c>
      <c r="B55" s="700" t="s">
        <v>467</v>
      </c>
      <c r="C55" s="689"/>
      <c r="D55" s="577"/>
    </row>
    <row r="56" spans="1:4" ht="15.6" x14ac:dyDescent="0.3">
      <c r="A56" s="132">
        <v>830</v>
      </c>
      <c r="B56" s="135" t="s">
        <v>815</v>
      </c>
      <c r="C56" s="269"/>
      <c r="D56" s="594"/>
    </row>
    <row r="57" spans="1:4" ht="15.6" x14ac:dyDescent="0.3">
      <c r="A57" s="454"/>
      <c r="B57" s="119"/>
      <c r="C57" s="267"/>
      <c r="D57" s="583"/>
    </row>
    <row r="58" spans="1:4" ht="15.6" x14ac:dyDescent="0.3">
      <c r="A58" s="390">
        <v>239000</v>
      </c>
      <c r="B58" s="119" t="s">
        <v>468</v>
      </c>
      <c r="C58" s="267"/>
      <c r="D58" s="583"/>
    </row>
    <row r="59" spans="1:4" ht="15.6" x14ac:dyDescent="0.3">
      <c r="A59" s="390" t="s">
        <v>469</v>
      </c>
      <c r="B59" s="391"/>
      <c r="C59" s="269">
        <f>SUM(C55:C58)</f>
        <v>0</v>
      </c>
      <c r="D59" s="594">
        <f>SUM(D55:D58)</f>
        <v>0</v>
      </c>
    </row>
    <row r="60" spans="1:4" ht="15.6" x14ac:dyDescent="0.3">
      <c r="A60" s="462"/>
      <c r="B60" s="130" t="s">
        <v>470</v>
      </c>
      <c r="C60" s="689"/>
      <c r="D60" s="577"/>
    </row>
    <row r="61" spans="1:4" ht="15.6" x14ac:dyDescent="0.3">
      <c r="A61" s="546">
        <v>211000</v>
      </c>
      <c r="B61" s="135" t="s">
        <v>471</v>
      </c>
      <c r="C61" s="269"/>
      <c r="D61" s="594"/>
    </row>
    <row r="62" spans="1:4" ht="15.6" x14ac:dyDescent="0.3">
      <c r="A62" s="390"/>
      <c r="B62" s="119" t="s">
        <v>472</v>
      </c>
      <c r="C62" s="267"/>
      <c r="D62" s="583"/>
    </row>
    <row r="63" spans="1:4" ht="15.6" x14ac:dyDescent="0.3">
      <c r="A63" s="390">
        <v>102220</v>
      </c>
      <c r="B63" s="119" t="s">
        <v>679</v>
      </c>
      <c r="C63" s="267"/>
      <c r="D63" s="583"/>
    </row>
    <row r="64" spans="1:4" ht="15.6" x14ac:dyDescent="0.3">
      <c r="A64" s="390">
        <v>102230</v>
      </c>
      <c r="B64" s="119" t="s">
        <v>473</v>
      </c>
      <c r="C64" s="267"/>
      <c r="D64" s="583"/>
    </row>
    <row r="65" spans="1:4" ht="15.6" x14ac:dyDescent="0.3">
      <c r="A65" s="390">
        <v>102240</v>
      </c>
      <c r="B65" s="119" t="s">
        <v>474</v>
      </c>
      <c r="C65" s="267"/>
      <c r="D65" s="583"/>
    </row>
    <row r="66" spans="1:4" ht="15.6" x14ac:dyDescent="0.3">
      <c r="A66" s="462" t="s">
        <v>475</v>
      </c>
      <c r="B66" s="127"/>
      <c r="C66" s="269">
        <f>SUM(C60:C65)</f>
        <v>0</v>
      </c>
      <c r="D66" s="594">
        <f>SUM(D60:D65)</f>
        <v>0</v>
      </c>
    </row>
    <row r="67" spans="1:4" ht="16.2" thickBot="1" x14ac:dyDescent="0.35">
      <c r="A67" s="911" t="s">
        <v>476</v>
      </c>
      <c r="B67" s="910"/>
      <c r="C67" s="399">
        <f>C54+C59+C66</f>
        <v>0</v>
      </c>
      <c r="D67" s="585">
        <f>D54+D59+D66</f>
        <v>0</v>
      </c>
    </row>
    <row r="68" spans="1:4" ht="16.5" customHeight="1" thickTop="1" x14ac:dyDescent="0.3">
      <c r="A68" s="1360" t="s">
        <v>1408</v>
      </c>
      <c r="B68" s="1360"/>
      <c r="C68" s="1360"/>
      <c r="D68" s="1360"/>
    </row>
    <row r="69" spans="1:4" ht="15.75" customHeight="1" x14ac:dyDescent="0.3">
      <c r="A69" s="1360" t="s">
        <v>1409</v>
      </c>
      <c r="B69" s="1360"/>
      <c r="C69" s="1360"/>
      <c r="D69" s="1360"/>
    </row>
    <row r="70" spans="1:4" ht="15.6" x14ac:dyDescent="0.3">
      <c r="A70" s="285"/>
      <c r="B70" s="151"/>
      <c r="C70" s="151"/>
      <c r="D70" s="151"/>
    </row>
    <row r="71" spans="1:4" ht="15.6" x14ac:dyDescent="0.3">
      <c r="A71" s="285"/>
      <c r="B71" s="395"/>
      <c r="C71" s="151"/>
      <c r="D71" s="284"/>
    </row>
  </sheetData>
  <sheetProtection algorithmName="SHA-512" hashValue="ibzg6mY6/CSQfVZPRzmw+qnJR0+Uguwar0j1HsD9UWOipWqnCIqCqHnki4nc0sKy9SoNr8E9ghORmNa64yzGqA==" saltValue="H51XIwAGT5kb5apl60xaUg==" spinCount="100000" sheet="1" objects="1" scenarios="1"/>
  <mergeCells count="3">
    <mergeCell ref="A68:D68"/>
    <mergeCell ref="A69:D69"/>
    <mergeCell ref="A2:D2"/>
  </mergeCells>
  <phoneticPr fontId="0" type="noConversion"/>
  <pageMargins left="0.5" right="0.5" top="0" bottom="0" header="0.5" footer="0.5"/>
  <pageSetup paperSize="5" scale="91"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171"/>
  <sheetViews>
    <sheetView showGridLines="0" zoomScaleNormal="100" workbookViewId="0">
      <pane xSplit="2" ySplit="7" topLeftCell="C8" activePane="bottomRight" state="frozen"/>
      <selection pane="topRight" activeCell="C1" sqref="C1"/>
      <selection pane="bottomLeft" activeCell="A8" sqref="A8"/>
      <selection pane="bottomRight" activeCell="B1" sqref="B1"/>
    </sheetView>
  </sheetViews>
  <sheetFormatPr defaultColWidth="6.81640625" defaultRowHeight="15" x14ac:dyDescent="0.25"/>
  <cols>
    <col min="1" max="1" width="13.6328125" customWidth="1"/>
    <col min="2" max="2" width="34.54296875" customWidth="1"/>
    <col min="3" max="3" width="14.81640625" customWidth="1"/>
    <col min="4" max="4" width="18.6328125" customWidth="1"/>
  </cols>
  <sheetData>
    <row r="1" spans="1:4" ht="16.2" thickBot="1" x14ac:dyDescent="0.35">
      <c r="A1" s="148"/>
      <c r="B1" s="148"/>
      <c r="C1" s="148"/>
      <c r="D1" s="148"/>
    </row>
    <row r="2" spans="1:4" ht="27.75" customHeight="1" thickBot="1" x14ac:dyDescent="0.3">
      <c r="A2" s="1397" t="s">
        <v>439</v>
      </c>
      <c r="B2" s="1398"/>
      <c r="C2" s="1398"/>
      <c r="D2" s="1399"/>
    </row>
    <row r="3" spans="1:4" ht="15.6" x14ac:dyDescent="0.3">
      <c r="A3" s="701" t="s">
        <v>119</v>
      </c>
      <c r="B3" s="702" t="s">
        <v>478</v>
      </c>
      <c r="C3" s="703"/>
      <c r="D3" s="704"/>
    </row>
    <row r="4" spans="1:4" ht="15.6" x14ac:dyDescent="0.3">
      <c r="A4" s="705" t="s">
        <v>121</v>
      </c>
      <c r="B4" s="706" t="s">
        <v>479</v>
      </c>
      <c r="C4" s="707" t="str">
        <f>Coverpage!A51</f>
        <v>ENTITY NAME</v>
      </c>
      <c r="D4" s="708"/>
    </row>
    <row r="5" spans="1:4" ht="16.2" thickBot="1" x14ac:dyDescent="0.35">
      <c r="A5" s="709" t="s">
        <v>124</v>
      </c>
      <c r="B5" s="710">
        <v>5210</v>
      </c>
      <c r="C5" s="711" t="str">
        <f>Coverpage!A47</f>
        <v>Fiscal Year ending June 30, 2027</v>
      </c>
      <c r="D5" s="712"/>
    </row>
    <row r="6" spans="1:4" ht="31.95" customHeight="1" x14ac:dyDescent="0.3">
      <c r="A6" s="106" t="s">
        <v>480</v>
      </c>
      <c r="B6" s="107" t="s">
        <v>131</v>
      </c>
      <c r="C6" s="713" t="s">
        <v>18</v>
      </c>
      <c r="D6" s="714" t="s">
        <v>19</v>
      </c>
    </row>
    <row r="7" spans="1:4" ht="15.6" x14ac:dyDescent="0.3">
      <c r="A7" s="715" t="s">
        <v>430</v>
      </c>
      <c r="B7" s="716"/>
      <c r="C7" s="717"/>
      <c r="D7" s="718"/>
    </row>
    <row r="8" spans="1:4" ht="15.6" x14ac:dyDescent="0.3">
      <c r="A8" s="719">
        <v>343020</v>
      </c>
      <c r="B8" s="716" t="s">
        <v>481</v>
      </c>
      <c r="C8" s="720"/>
      <c r="D8" s="696"/>
    </row>
    <row r="9" spans="1:4" ht="15.6" x14ac:dyDescent="0.3">
      <c r="A9" s="132" t="s">
        <v>482</v>
      </c>
      <c r="B9" s="115" t="s">
        <v>483</v>
      </c>
      <c r="C9" s="261"/>
      <c r="D9" s="266"/>
    </row>
    <row r="10" spans="1:4" ht="15.6" x14ac:dyDescent="0.3">
      <c r="A10" s="132" t="s">
        <v>484</v>
      </c>
      <c r="B10" s="135" t="s">
        <v>485</v>
      </c>
      <c r="C10" s="265"/>
      <c r="D10" s="266"/>
    </row>
    <row r="11" spans="1:4" ht="15.6" x14ac:dyDescent="0.3">
      <c r="A11" s="132" t="s">
        <v>486</v>
      </c>
      <c r="B11" s="135" t="s">
        <v>487</v>
      </c>
      <c r="C11" s="265"/>
      <c r="D11" s="266"/>
    </row>
    <row r="12" spans="1:4" ht="15.6" x14ac:dyDescent="0.3">
      <c r="A12" s="132" t="s">
        <v>488</v>
      </c>
      <c r="B12" s="135" t="s">
        <v>489</v>
      </c>
      <c r="C12" s="265"/>
      <c r="D12" s="266"/>
    </row>
    <row r="13" spans="1:4" ht="15.6" x14ac:dyDescent="0.3">
      <c r="A13" s="132" t="s">
        <v>490</v>
      </c>
      <c r="B13" s="135" t="s">
        <v>491</v>
      </c>
      <c r="C13" s="265"/>
      <c r="D13" s="266"/>
    </row>
    <row r="14" spans="1:4" ht="15.6" x14ac:dyDescent="0.3">
      <c r="A14" s="132" t="s">
        <v>492</v>
      </c>
      <c r="B14" s="135" t="s">
        <v>493</v>
      </c>
      <c r="C14" s="265"/>
      <c r="D14" s="266"/>
    </row>
    <row r="15" spans="1:4" ht="15.6" x14ac:dyDescent="0.3">
      <c r="A15" s="132" t="s">
        <v>494</v>
      </c>
      <c r="B15" s="135" t="s">
        <v>495</v>
      </c>
      <c r="C15" s="265"/>
      <c r="D15" s="266"/>
    </row>
    <row r="16" spans="1:4" ht="15.6" x14ac:dyDescent="0.3">
      <c r="A16" s="137"/>
      <c r="B16" s="135"/>
      <c r="C16" s="265"/>
      <c r="D16" s="266"/>
    </row>
    <row r="17" spans="1:4" ht="15.6" x14ac:dyDescent="0.3">
      <c r="A17" s="137"/>
      <c r="B17" s="135"/>
      <c r="C17" s="265"/>
      <c r="D17" s="266"/>
    </row>
    <row r="18" spans="1:4" ht="15.6" x14ac:dyDescent="0.3">
      <c r="A18" s="546">
        <v>371000</v>
      </c>
      <c r="B18" s="135" t="s">
        <v>496</v>
      </c>
      <c r="C18" s="265"/>
      <c r="D18" s="266"/>
    </row>
    <row r="19" spans="1:4" ht="15.6" x14ac:dyDescent="0.3">
      <c r="A19" s="137"/>
      <c r="B19" s="135"/>
      <c r="C19" s="265"/>
      <c r="D19" s="266"/>
    </row>
    <row r="20" spans="1:4" ht="15.6" x14ac:dyDescent="0.3">
      <c r="A20" s="122"/>
      <c r="B20" s="119"/>
      <c r="C20" s="676"/>
      <c r="D20" s="654"/>
    </row>
    <row r="21" spans="1:4" ht="15.6" x14ac:dyDescent="0.3">
      <c r="A21" s="390">
        <v>383000</v>
      </c>
      <c r="B21" s="119" t="s">
        <v>497</v>
      </c>
      <c r="C21" s="721"/>
      <c r="D21" s="722"/>
    </row>
    <row r="22" spans="1:4" ht="15.6" x14ac:dyDescent="0.3">
      <c r="A22" s="390"/>
      <c r="B22" s="119" t="s">
        <v>498</v>
      </c>
      <c r="C22" s="455"/>
      <c r="D22" s="654"/>
    </row>
    <row r="23" spans="1:4" ht="15.6" x14ac:dyDescent="0.3">
      <c r="A23" s="531"/>
      <c r="B23" s="693"/>
      <c r="C23" s="512"/>
      <c r="D23" s="514"/>
    </row>
    <row r="24" spans="1:4" ht="15.6" x14ac:dyDescent="0.3">
      <c r="A24" s="454"/>
      <c r="B24" s="119"/>
      <c r="C24" s="455"/>
      <c r="D24" s="654"/>
    </row>
    <row r="25" spans="1:4" ht="15.6" x14ac:dyDescent="0.3">
      <c r="A25" s="723"/>
      <c r="B25" s="127"/>
      <c r="C25" s="676"/>
      <c r="D25" s="654"/>
    </row>
    <row r="26" spans="1:4" ht="16.2" thickBot="1" x14ac:dyDescent="0.35">
      <c r="A26" s="902" t="s">
        <v>499</v>
      </c>
      <c r="B26" s="903"/>
      <c r="C26" s="468">
        <f>SUM(C9:C25)</f>
        <v>0</v>
      </c>
      <c r="D26" s="547">
        <f>SUM(D9:D25)</f>
        <v>0</v>
      </c>
    </row>
    <row r="27" spans="1:4" ht="16.2" thickTop="1" x14ac:dyDescent="0.3">
      <c r="A27" s="901" t="s">
        <v>456</v>
      </c>
      <c r="B27" s="135"/>
      <c r="C27" s="265"/>
      <c r="D27" s="266"/>
    </row>
    <row r="28" spans="1:4" ht="15.6" x14ac:dyDescent="0.3">
      <c r="A28" s="462">
        <v>430500</v>
      </c>
      <c r="B28" s="130" t="s">
        <v>500</v>
      </c>
      <c r="C28" s="721"/>
      <c r="D28" s="722"/>
    </row>
    <row r="29" spans="1:4" ht="15.6" x14ac:dyDescent="0.3">
      <c r="A29" s="132">
        <v>100</v>
      </c>
      <c r="B29" s="135" t="s">
        <v>501</v>
      </c>
      <c r="C29" s="265"/>
      <c r="D29" s="266"/>
    </row>
    <row r="30" spans="1:4" ht="15.6" x14ac:dyDescent="0.3">
      <c r="A30" s="454">
        <v>200</v>
      </c>
      <c r="B30" s="119" t="s">
        <v>459</v>
      </c>
      <c r="C30" s="455"/>
      <c r="D30" s="654"/>
    </row>
    <row r="31" spans="1:4" ht="15.6" x14ac:dyDescent="0.3">
      <c r="A31" s="132">
        <v>300</v>
      </c>
      <c r="B31" s="135" t="s">
        <v>460</v>
      </c>
      <c r="C31" s="265"/>
      <c r="D31" s="266"/>
    </row>
    <row r="32" spans="1:4" ht="15.6" x14ac:dyDescent="0.3">
      <c r="A32" s="454">
        <v>400</v>
      </c>
      <c r="B32" s="119" t="s">
        <v>502</v>
      </c>
      <c r="C32" s="676"/>
      <c r="D32" s="654"/>
    </row>
    <row r="33" spans="1:4" ht="15.6" x14ac:dyDescent="0.3">
      <c r="A33" s="454">
        <v>500</v>
      </c>
      <c r="B33" s="119" t="s">
        <v>462</v>
      </c>
      <c r="C33" s="676"/>
      <c r="D33" s="654"/>
    </row>
    <row r="34" spans="1:4" ht="15.6" x14ac:dyDescent="0.3">
      <c r="A34" s="454">
        <v>900</v>
      </c>
      <c r="B34" s="119" t="s">
        <v>503</v>
      </c>
      <c r="C34" s="676"/>
      <c r="D34" s="654"/>
    </row>
    <row r="35" spans="1:4" ht="15.6" x14ac:dyDescent="0.3">
      <c r="A35" s="723"/>
      <c r="B35" s="127"/>
      <c r="C35" s="721"/>
      <c r="D35" s="722"/>
    </row>
    <row r="36" spans="1:4" ht="15.6" x14ac:dyDescent="0.3">
      <c r="A36" s="122"/>
      <c r="B36" s="119"/>
      <c r="C36" s="455"/>
      <c r="D36" s="654"/>
    </row>
    <row r="37" spans="1:4" ht="15.6" x14ac:dyDescent="0.3">
      <c r="A37" s="546"/>
      <c r="B37" s="133"/>
      <c r="C37" s="265"/>
      <c r="D37" s="266"/>
    </row>
    <row r="38" spans="1:4" ht="15.6" x14ac:dyDescent="0.3">
      <c r="A38" s="462">
        <v>490000</v>
      </c>
      <c r="B38" s="130" t="s">
        <v>240</v>
      </c>
      <c r="C38" s="721"/>
      <c r="D38" s="722"/>
    </row>
    <row r="39" spans="1:4" ht="15.6" x14ac:dyDescent="0.3">
      <c r="A39" s="137">
        <v>610</v>
      </c>
      <c r="B39" s="135" t="s">
        <v>418</v>
      </c>
      <c r="C39" s="265"/>
      <c r="D39" s="266"/>
    </row>
    <row r="40" spans="1:4" ht="15.6" x14ac:dyDescent="0.3">
      <c r="A40" s="122">
        <v>620</v>
      </c>
      <c r="B40" s="119" t="s">
        <v>419</v>
      </c>
      <c r="C40" s="676"/>
      <c r="D40" s="654"/>
    </row>
    <row r="41" spans="1:4" ht="15.6" x14ac:dyDescent="0.3">
      <c r="A41" s="122">
        <v>630</v>
      </c>
      <c r="B41" s="119" t="s">
        <v>504</v>
      </c>
      <c r="C41" s="676"/>
      <c r="D41" s="654"/>
    </row>
    <row r="42" spans="1:4" ht="15.6" x14ac:dyDescent="0.3">
      <c r="A42" s="546">
        <v>521000</v>
      </c>
      <c r="B42" s="135" t="s">
        <v>505</v>
      </c>
      <c r="C42" s="261"/>
      <c r="D42" s="266"/>
    </row>
    <row r="43" spans="1:4" ht="15.6" x14ac:dyDescent="0.3">
      <c r="A43" s="132"/>
      <c r="B43" s="135" t="s">
        <v>453</v>
      </c>
      <c r="C43" s="265"/>
      <c r="D43" s="266"/>
    </row>
    <row r="44" spans="1:4" ht="15.6" x14ac:dyDescent="0.3">
      <c r="A44" s="122"/>
      <c r="B44" s="119"/>
      <c r="C44" s="676"/>
      <c r="D44" s="654"/>
    </row>
    <row r="45" spans="1:4" ht="15.6" x14ac:dyDescent="0.3">
      <c r="A45" s="724" t="s">
        <v>506</v>
      </c>
      <c r="B45" s="135"/>
      <c r="C45" s="265">
        <f>SUM(C28:C44)</f>
        <v>0</v>
      </c>
      <c r="D45" s="266">
        <f>SUM(D28:D44)</f>
        <v>0</v>
      </c>
    </row>
    <row r="46" spans="1:4" ht="15.6" x14ac:dyDescent="0.3">
      <c r="A46" s="462">
        <v>510400</v>
      </c>
      <c r="B46" s="700" t="s">
        <v>467</v>
      </c>
      <c r="C46" s="463"/>
      <c r="D46" s="722"/>
    </row>
    <row r="47" spans="1:4" ht="15.6" x14ac:dyDescent="0.3">
      <c r="A47" s="137">
        <v>830</v>
      </c>
      <c r="B47" s="135" t="s">
        <v>815</v>
      </c>
      <c r="C47" s="265"/>
      <c r="D47" s="266"/>
    </row>
    <row r="48" spans="1:4" ht="15.6" x14ac:dyDescent="0.3">
      <c r="A48" s="122"/>
      <c r="B48" s="119"/>
      <c r="C48" s="676"/>
      <c r="D48" s="654"/>
    </row>
    <row r="49" spans="1:7" ht="15.6" x14ac:dyDescent="0.3">
      <c r="A49" s="390">
        <v>239000</v>
      </c>
      <c r="B49" s="119" t="s">
        <v>468</v>
      </c>
      <c r="C49" s="676"/>
      <c r="D49" s="654"/>
    </row>
    <row r="50" spans="1:7" ht="15.6" x14ac:dyDescent="0.3">
      <c r="A50" s="390" t="s">
        <v>507</v>
      </c>
      <c r="B50" s="391"/>
      <c r="C50" s="676">
        <f>SUM(C47:C49)</f>
        <v>0</v>
      </c>
      <c r="D50" s="654">
        <f>SUM(D47:D49)</f>
        <v>0</v>
      </c>
    </row>
    <row r="51" spans="1:7" ht="15.6" x14ac:dyDescent="0.3">
      <c r="A51" s="723"/>
      <c r="B51" s="130" t="s">
        <v>470</v>
      </c>
      <c r="C51" s="721"/>
      <c r="D51" s="722"/>
    </row>
    <row r="52" spans="1:7" ht="15.6" x14ac:dyDescent="0.3">
      <c r="A52" s="546">
        <v>211000</v>
      </c>
      <c r="B52" s="135" t="s">
        <v>508</v>
      </c>
      <c r="C52" s="265"/>
      <c r="D52" s="266"/>
    </row>
    <row r="53" spans="1:7" ht="15.6" x14ac:dyDescent="0.3">
      <c r="A53" s="723"/>
      <c r="B53" s="127" t="s">
        <v>509</v>
      </c>
      <c r="C53" s="463"/>
      <c r="D53" s="722"/>
    </row>
    <row r="54" spans="1:7" ht="15.6" x14ac:dyDescent="0.3">
      <c r="A54" s="390">
        <v>102210</v>
      </c>
      <c r="B54" s="119" t="s">
        <v>510</v>
      </c>
      <c r="C54" s="455"/>
      <c r="D54" s="456"/>
    </row>
    <row r="55" spans="1:7" ht="15.6" x14ac:dyDescent="0.3">
      <c r="A55" s="546">
        <v>102220</v>
      </c>
      <c r="B55" s="135" t="s">
        <v>680</v>
      </c>
      <c r="C55" s="261"/>
      <c r="D55" s="278"/>
    </row>
    <row r="56" spans="1:7" ht="15.6" x14ac:dyDescent="0.3">
      <c r="A56" s="546">
        <v>102230</v>
      </c>
      <c r="B56" s="135" t="s">
        <v>511</v>
      </c>
      <c r="C56" s="261"/>
      <c r="D56" s="278"/>
    </row>
    <row r="57" spans="1:7" ht="15.6" x14ac:dyDescent="0.3">
      <c r="A57" s="546">
        <v>102240</v>
      </c>
      <c r="B57" s="135" t="s">
        <v>512</v>
      </c>
      <c r="C57" s="261"/>
      <c r="D57" s="278"/>
    </row>
    <row r="58" spans="1:7" ht="15.6" x14ac:dyDescent="0.3">
      <c r="A58" s="462" t="s">
        <v>513</v>
      </c>
      <c r="B58" s="127"/>
      <c r="C58" s="455">
        <f>SUM(C52:C57)</f>
        <v>0</v>
      </c>
      <c r="D58" s="456">
        <f>SUM(D52:D57)</f>
        <v>0</v>
      </c>
    </row>
    <row r="59" spans="1:7" ht="16.2" thickBot="1" x14ac:dyDescent="0.35">
      <c r="A59" s="904" t="s">
        <v>514</v>
      </c>
      <c r="B59" s="903"/>
      <c r="C59" s="468">
        <f>SUM(C45+C50+C58)</f>
        <v>0</v>
      </c>
      <c r="D59" s="547">
        <f>SUM(D45+D50+D58)</f>
        <v>0</v>
      </c>
    </row>
    <row r="60" spans="1:7" ht="16.2" thickTop="1" x14ac:dyDescent="0.3">
      <c r="A60" s="300" t="s">
        <v>515</v>
      </c>
      <c r="B60" s="148"/>
      <c r="C60" s="148"/>
      <c r="D60" s="148"/>
    </row>
    <row r="61" spans="1:7" ht="15.6" customHeight="1" x14ac:dyDescent="0.25">
      <c r="A61" s="1400" t="s">
        <v>1410</v>
      </c>
      <c r="B61" s="1400"/>
      <c r="C61" s="1400"/>
      <c r="D61" s="1400"/>
      <c r="E61" s="42"/>
      <c r="F61" s="42"/>
      <c r="G61" s="42"/>
    </row>
    <row r="62" spans="1:7" ht="15.6" customHeight="1" x14ac:dyDescent="0.25">
      <c r="A62" s="1400" t="s">
        <v>1411</v>
      </c>
      <c r="B62" s="1400"/>
      <c r="C62" s="1400"/>
      <c r="D62" s="1400"/>
      <c r="E62" s="42"/>
      <c r="F62" s="42"/>
      <c r="G62" s="42"/>
    </row>
    <row r="63" spans="1:7" ht="15.6" x14ac:dyDescent="0.3">
      <c r="A63" s="337"/>
      <c r="B63" s="395"/>
      <c r="C63" s="151"/>
      <c r="D63" s="151"/>
    </row>
    <row r="64" spans="1:7" x14ac:dyDescent="0.25">
      <c r="A64" s="20"/>
      <c r="B64" s="20"/>
      <c r="C64" s="4"/>
      <c r="D64" s="4"/>
    </row>
    <row r="65" spans="1:4" ht="15.6" x14ac:dyDescent="0.3">
      <c r="A65" s="5"/>
      <c r="B65" s="5"/>
      <c r="C65" s="5"/>
      <c r="D65" s="5"/>
    </row>
    <row r="66" spans="1:4" ht="15.6" x14ac:dyDescent="0.3">
      <c r="A66" s="5"/>
      <c r="B66" s="5"/>
      <c r="C66" s="5"/>
      <c r="D66" s="5"/>
    </row>
    <row r="67" spans="1:4" x14ac:dyDescent="0.25">
      <c r="A67" s="6"/>
      <c r="B67" s="6"/>
      <c r="C67" s="6"/>
      <c r="D67" s="6"/>
    </row>
    <row r="68" spans="1:4" x14ac:dyDescent="0.25">
      <c r="A68" s="6"/>
      <c r="B68" s="6"/>
      <c r="C68" s="6"/>
      <c r="D68" s="6"/>
    </row>
    <row r="69" spans="1:4" x14ac:dyDescent="0.25">
      <c r="A69" s="6"/>
      <c r="B69" s="6"/>
      <c r="C69" s="6"/>
      <c r="D69" s="6"/>
    </row>
    <row r="70" spans="1:4" x14ac:dyDescent="0.25">
      <c r="A70" s="6"/>
      <c r="B70" s="6"/>
      <c r="C70" s="6"/>
      <c r="D70" s="6"/>
    </row>
    <row r="71" spans="1:4" x14ac:dyDescent="0.25">
      <c r="A71" s="6"/>
      <c r="B71" s="6"/>
      <c r="C71" s="6"/>
      <c r="D71" s="6"/>
    </row>
    <row r="72" spans="1:4" x14ac:dyDescent="0.25">
      <c r="A72" s="6"/>
      <c r="B72" s="6"/>
      <c r="C72" s="6"/>
      <c r="D72" s="6"/>
    </row>
    <row r="73" spans="1:4" x14ac:dyDescent="0.25">
      <c r="A73" s="6"/>
      <c r="B73" s="6"/>
      <c r="C73" s="6"/>
      <c r="D73" s="6"/>
    </row>
    <row r="74" spans="1:4" x14ac:dyDescent="0.25">
      <c r="A74" s="6"/>
      <c r="B74" s="6"/>
      <c r="C74" s="6"/>
      <c r="D74" s="6"/>
    </row>
    <row r="75" spans="1:4" x14ac:dyDescent="0.25">
      <c r="A75" s="6"/>
      <c r="B75" s="6"/>
      <c r="C75" s="6"/>
      <c r="D75" s="6"/>
    </row>
    <row r="76" spans="1:4" x14ac:dyDescent="0.25">
      <c r="A76" s="6"/>
      <c r="B76" s="6"/>
      <c r="C76" s="6"/>
      <c r="D76" s="6"/>
    </row>
    <row r="77" spans="1:4" x14ac:dyDescent="0.25">
      <c r="A77" s="6"/>
      <c r="B77" s="6"/>
      <c r="C77" s="6"/>
      <c r="D77" s="6"/>
    </row>
    <row r="78" spans="1:4" x14ac:dyDescent="0.25">
      <c r="A78" s="6"/>
      <c r="B78" s="6"/>
      <c r="C78" s="6"/>
      <c r="D78" s="6"/>
    </row>
    <row r="79" spans="1:4" x14ac:dyDescent="0.25">
      <c r="A79" s="6"/>
      <c r="B79" s="6"/>
      <c r="C79" s="6"/>
      <c r="D79" s="6"/>
    </row>
    <row r="80" spans="1:4" x14ac:dyDescent="0.25">
      <c r="A80" s="6"/>
      <c r="B80" s="6"/>
      <c r="C80" s="6"/>
      <c r="D80" s="6"/>
    </row>
    <row r="81" spans="1:4" x14ac:dyDescent="0.25">
      <c r="A81" s="6"/>
      <c r="B81" s="6"/>
      <c r="C81" s="6"/>
      <c r="D81" s="6"/>
    </row>
    <row r="82" spans="1:4" x14ac:dyDescent="0.25">
      <c r="A82" s="6"/>
      <c r="B82" s="6"/>
      <c r="C82" s="6"/>
      <c r="D82" s="6"/>
    </row>
    <row r="83" spans="1:4" x14ac:dyDescent="0.25">
      <c r="A83" s="6"/>
      <c r="B83" s="6"/>
      <c r="C83" s="6"/>
      <c r="D83" s="6"/>
    </row>
    <row r="84" spans="1:4" x14ac:dyDescent="0.25">
      <c r="A84" s="6"/>
      <c r="B84" s="6"/>
      <c r="C84" s="6"/>
      <c r="D84" s="6"/>
    </row>
    <row r="85" spans="1:4" x14ac:dyDescent="0.25">
      <c r="A85" s="6"/>
      <c r="B85" s="6"/>
      <c r="C85" s="6"/>
      <c r="D85" s="6"/>
    </row>
    <row r="86" spans="1:4" x14ac:dyDescent="0.25">
      <c r="A86" s="6"/>
      <c r="B86" s="6"/>
      <c r="C86" s="6"/>
      <c r="D86" s="6"/>
    </row>
    <row r="87" spans="1:4" x14ac:dyDescent="0.25">
      <c r="A87" s="6"/>
      <c r="B87" s="6"/>
      <c r="C87" s="6"/>
      <c r="D87" s="6"/>
    </row>
    <row r="88" spans="1:4" x14ac:dyDescent="0.25">
      <c r="A88" s="6"/>
      <c r="B88" s="6"/>
      <c r="C88" s="6"/>
      <c r="D88" s="6"/>
    </row>
    <row r="89" spans="1:4" x14ac:dyDescent="0.25">
      <c r="A89" s="6"/>
      <c r="B89" s="6"/>
      <c r="C89" s="6"/>
      <c r="D89" s="6"/>
    </row>
    <row r="90" spans="1:4" x14ac:dyDescent="0.25">
      <c r="A90" s="6"/>
      <c r="B90" s="6"/>
      <c r="C90" s="6"/>
      <c r="D90" s="6"/>
    </row>
    <row r="91" spans="1:4" x14ac:dyDescent="0.25">
      <c r="A91" s="6"/>
      <c r="B91" s="6"/>
      <c r="C91" s="6"/>
      <c r="D91" s="6"/>
    </row>
    <row r="92" spans="1:4" x14ac:dyDescent="0.25">
      <c r="A92" s="6"/>
      <c r="B92" s="6"/>
      <c r="C92" s="6"/>
      <c r="D92" s="6"/>
    </row>
    <row r="93" spans="1:4" x14ac:dyDescent="0.25">
      <c r="A93" s="6"/>
      <c r="B93" s="6"/>
      <c r="C93" s="6"/>
      <c r="D93" s="6"/>
    </row>
    <row r="94" spans="1:4" x14ac:dyDescent="0.25">
      <c r="A94" s="6"/>
      <c r="B94" s="6"/>
      <c r="C94" s="6"/>
      <c r="D94" s="6"/>
    </row>
    <row r="95" spans="1:4" x14ac:dyDescent="0.25">
      <c r="A95" s="6"/>
      <c r="B95" s="6"/>
      <c r="C95" s="6"/>
      <c r="D95" s="6"/>
    </row>
    <row r="96" spans="1:4" x14ac:dyDescent="0.25">
      <c r="A96" s="6"/>
      <c r="B96" s="6"/>
      <c r="C96" s="6"/>
      <c r="D96" s="6"/>
    </row>
    <row r="97" spans="1:4" x14ac:dyDescent="0.25">
      <c r="A97" s="6"/>
      <c r="B97" s="6"/>
      <c r="C97" s="6"/>
      <c r="D97" s="6"/>
    </row>
    <row r="98" spans="1:4" x14ac:dyDescent="0.25">
      <c r="A98" s="6"/>
      <c r="B98" s="6"/>
      <c r="C98" s="6"/>
      <c r="D98" s="6"/>
    </row>
    <row r="99" spans="1:4" x14ac:dyDescent="0.25">
      <c r="A99" s="6"/>
      <c r="B99" s="6"/>
      <c r="C99" s="6"/>
      <c r="D99" s="6"/>
    </row>
    <row r="100" spans="1:4" x14ac:dyDescent="0.25">
      <c r="A100" s="6"/>
      <c r="B100" s="6"/>
      <c r="C100" s="6"/>
      <c r="D100" s="6"/>
    </row>
    <row r="101" spans="1:4" x14ac:dyDescent="0.25">
      <c r="A101" s="6"/>
      <c r="B101" s="6"/>
      <c r="C101" s="6"/>
      <c r="D101" s="6"/>
    </row>
    <row r="102" spans="1:4" x14ac:dyDescent="0.25">
      <c r="A102" s="6"/>
      <c r="B102" s="6"/>
      <c r="C102" s="6"/>
      <c r="D102" s="6"/>
    </row>
    <row r="103" spans="1:4" x14ac:dyDescent="0.25">
      <c r="A103" s="6"/>
      <c r="B103" s="6"/>
      <c r="C103" s="6"/>
      <c r="D103" s="6"/>
    </row>
    <row r="104" spans="1:4" x14ac:dyDescent="0.25">
      <c r="A104" s="6"/>
      <c r="B104" s="6"/>
      <c r="C104" s="6"/>
      <c r="D104" s="6"/>
    </row>
    <row r="105" spans="1:4" x14ac:dyDescent="0.25">
      <c r="A105" s="6"/>
      <c r="B105" s="6"/>
      <c r="C105" s="6"/>
      <c r="D105" s="6"/>
    </row>
    <row r="106" spans="1:4" x14ac:dyDescent="0.25">
      <c r="A106" s="6"/>
      <c r="B106" s="6"/>
      <c r="C106" s="6"/>
      <c r="D106" s="6"/>
    </row>
    <row r="107" spans="1:4" x14ac:dyDescent="0.25">
      <c r="A107" s="6"/>
      <c r="B107" s="6"/>
      <c r="C107" s="6"/>
      <c r="D107" s="6"/>
    </row>
    <row r="108" spans="1:4" x14ac:dyDescent="0.25">
      <c r="A108" s="6"/>
      <c r="B108" s="6"/>
      <c r="C108" s="6"/>
      <c r="D108" s="6"/>
    </row>
    <row r="109" spans="1:4" x14ac:dyDescent="0.25">
      <c r="A109" s="6"/>
      <c r="B109" s="6"/>
      <c r="C109" s="6"/>
      <c r="D109" s="6"/>
    </row>
    <row r="110" spans="1:4" x14ac:dyDescent="0.25">
      <c r="A110" s="6"/>
      <c r="B110" s="6"/>
      <c r="C110" s="6"/>
      <c r="D110" s="6"/>
    </row>
    <row r="111" spans="1:4" x14ac:dyDescent="0.25">
      <c r="A111" s="6"/>
      <c r="B111" s="6"/>
      <c r="C111" s="6"/>
      <c r="D111" s="6"/>
    </row>
    <row r="112" spans="1:4" x14ac:dyDescent="0.25">
      <c r="A112" s="6"/>
      <c r="B112" s="6"/>
      <c r="C112" s="6"/>
      <c r="D112" s="6"/>
    </row>
    <row r="113" spans="1:4" x14ac:dyDescent="0.25">
      <c r="A113" s="6"/>
      <c r="B113" s="6"/>
      <c r="C113" s="6"/>
      <c r="D113" s="6"/>
    </row>
    <row r="114" spans="1:4" x14ac:dyDescent="0.25">
      <c r="A114" s="6"/>
      <c r="B114" s="6"/>
      <c r="C114" s="6"/>
      <c r="D114" s="6"/>
    </row>
    <row r="115" spans="1:4" x14ac:dyDescent="0.25">
      <c r="A115" s="6"/>
      <c r="B115" s="6"/>
      <c r="C115" s="6"/>
      <c r="D115" s="6"/>
    </row>
    <row r="116" spans="1:4" x14ac:dyDescent="0.25">
      <c r="A116" s="6"/>
      <c r="B116" s="6"/>
      <c r="C116" s="6"/>
      <c r="D116" s="6"/>
    </row>
    <row r="117" spans="1:4" x14ac:dyDescent="0.25">
      <c r="A117" s="6"/>
      <c r="B117" s="6"/>
      <c r="C117" s="6"/>
      <c r="D117" s="6"/>
    </row>
    <row r="118" spans="1:4" x14ac:dyDescent="0.25">
      <c r="A118" s="6"/>
      <c r="B118" s="6"/>
      <c r="C118" s="6"/>
      <c r="D118" s="6"/>
    </row>
    <row r="119" spans="1:4" x14ac:dyDescent="0.25">
      <c r="A119" s="6"/>
      <c r="B119" s="6"/>
      <c r="C119" s="6"/>
      <c r="D119" s="6"/>
    </row>
    <row r="120" spans="1:4" x14ac:dyDescent="0.25">
      <c r="A120" s="6"/>
      <c r="B120" s="6"/>
      <c r="C120" s="6"/>
      <c r="D120" s="6"/>
    </row>
    <row r="121" spans="1:4" x14ac:dyDescent="0.25">
      <c r="A121" s="6"/>
      <c r="B121" s="6"/>
      <c r="C121" s="6"/>
      <c r="D121" s="6"/>
    </row>
    <row r="122" spans="1:4" x14ac:dyDescent="0.25">
      <c r="A122" s="6"/>
      <c r="B122" s="6"/>
      <c r="C122" s="6"/>
      <c r="D122" s="6"/>
    </row>
    <row r="123" spans="1:4" x14ac:dyDescent="0.25">
      <c r="A123" s="6"/>
      <c r="B123" s="6"/>
      <c r="C123" s="6"/>
      <c r="D123" s="6"/>
    </row>
    <row r="124" spans="1:4" x14ac:dyDescent="0.25">
      <c r="A124" s="6"/>
      <c r="B124" s="6"/>
      <c r="C124" s="6"/>
      <c r="D124" s="6"/>
    </row>
    <row r="125" spans="1:4" x14ac:dyDescent="0.25">
      <c r="A125" s="6"/>
      <c r="B125" s="6"/>
      <c r="C125" s="6"/>
      <c r="D125" s="6"/>
    </row>
    <row r="126" spans="1:4" x14ac:dyDescent="0.25">
      <c r="A126" s="6"/>
      <c r="B126" s="6"/>
      <c r="C126" s="6"/>
      <c r="D126" s="6"/>
    </row>
    <row r="127" spans="1:4" x14ac:dyDescent="0.25">
      <c r="A127" s="6"/>
      <c r="B127" s="6"/>
      <c r="C127" s="6"/>
      <c r="D127" s="6"/>
    </row>
    <row r="128" spans="1:4" x14ac:dyDescent="0.25">
      <c r="A128" s="6"/>
      <c r="B128" s="6"/>
      <c r="C128" s="6"/>
      <c r="D128" s="6"/>
    </row>
    <row r="129" spans="1:4" x14ac:dyDescent="0.25">
      <c r="A129" s="6"/>
      <c r="B129" s="6"/>
      <c r="C129" s="6"/>
      <c r="D129" s="6"/>
    </row>
    <row r="130" spans="1:4" x14ac:dyDescent="0.25">
      <c r="A130" s="6"/>
      <c r="B130" s="6"/>
      <c r="C130" s="6"/>
      <c r="D130" s="6"/>
    </row>
    <row r="131" spans="1:4" x14ac:dyDescent="0.25">
      <c r="A131" s="6"/>
      <c r="B131" s="6"/>
      <c r="C131" s="6"/>
      <c r="D131" s="6"/>
    </row>
    <row r="132" spans="1:4" x14ac:dyDescent="0.25">
      <c r="A132" s="6"/>
      <c r="B132" s="6"/>
      <c r="C132" s="6"/>
      <c r="D132" s="6"/>
    </row>
    <row r="133" spans="1:4" x14ac:dyDescent="0.25">
      <c r="A133" s="6"/>
      <c r="B133" s="6"/>
      <c r="C133" s="6"/>
      <c r="D133" s="6"/>
    </row>
    <row r="134" spans="1:4" x14ac:dyDescent="0.25">
      <c r="A134" s="6"/>
      <c r="B134" s="6"/>
      <c r="C134" s="6"/>
      <c r="D134" s="6"/>
    </row>
    <row r="135" spans="1:4" x14ac:dyDescent="0.25">
      <c r="A135" s="6"/>
      <c r="B135" s="6"/>
      <c r="C135" s="6"/>
      <c r="D135" s="6"/>
    </row>
    <row r="136" spans="1:4" x14ac:dyDescent="0.25">
      <c r="A136" s="6"/>
      <c r="B136" s="6"/>
      <c r="C136" s="6"/>
      <c r="D136" s="6"/>
    </row>
    <row r="137" spans="1:4" x14ac:dyDescent="0.25">
      <c r="A137" s="6"/>
      <c r="B137" s="6"/>
      <c r="C137" s="6"/>
      <c r="D137" s="6"/>
    </row>
    <row r="138" spans="1:4" x14ac:dyDescent="0.25">
      <c r="A138" s="6"/>
      <c r="B138" s="6"/>
      <c r="C138" s="6"/>
      <c r="D138" s="6"/>
    </row>
    <row r="139" spans="1:4" x14ac:dyDescent="0.25">
      <c r="A139" s="6"/>
      <c r="B139" s="6"/>
      <c r="C139" s="6"/>
      <c r="D139" s="6"/>
    </row>
    <row r="140" spans="1:4" x14ac:dyDescent="0.25">
      <c r="A140" s="6"/>
      <c r="B140" s="6"/>
      <c r="C140" s="6"/>
      <c r="D140" s="6"/>
    </row>
    <row r="141" spans="1:4" x14ac:dyDescent="0.25">
      <c r="A141" s="6"/>
      <c r="B141" s="6"/>
      <c r="C141" s="6"/>
      <c r="D141" s="6"/>
    </row>
    <row r="142" spans="1:4" x14ac:dyDescent="0.25">
      <c r="A142" s="6"/>
      <c r="B142" s="6"/>
      <c r="C142" s="6"/>
      <c r="D142" s="6"/>
    </row>
    <row r="143" spans="1:4" x14ac:dyDescent="0.25">
      <c r="A143" s="6"/>
      <c r="B143" s="6"/>
      <c r="C143" s="6"/>
      <c r="D143" s="6"/>
    </row>
    <row r="144" spans="1:4" x14ac:dyDescent="0.25">
      <c r="A144" s="6"/>
      <c r="B144" s="6"/>
      <c r="C144" s="6"/>
      <c r="D144" s="6"/>
    </row>
    <row r="145" spans="1:4" x14ac:dyDescent="0.25">
      <c r="A145" s="6"/>
      <c r="B145" s="6"/>
      <c r="C145" s="6"/>
      <c r="D145" s="6"/>
    </row>
    <row r="146" spans="1:4" x14ac:dyDescent="0.25">
      <c r="A146" s="6"/>
      <c r="B146" s="6"/>
      <c r="C146" s="6"/>
      <c r="D146" s="6"/>
    </row>
    <row r="147" spans="1:4" x14ac:dyDescent="0.25">
      <c r="A147" s="6"/>
      <c r="B147" s="6"/>
      <c r="C147" s="6"/>
      <c r="D147" s="6"/>
    </row>
    <row r="148" spans="1:4" x14ac:dyDescent="0.25">
      <c r="A148" s="6"/>
      <c r="B148" s="6"/>
      <c r="C148" s="6"/>
      <c r="D148" s="6"/>
    </row>
    <row r="149" spans="1:4" x14ac:dyDescent="0.25">
      <c r="A149" s="6"/>
      <c r="B149" s="6"/>
      <c r="C149" s="6"/>
      <c r="D149" s="6"/>
    </row>
    <row r="150" spans="1:4" x14ac:dyDescent="0.25">
      <c r="A150" s="6"/>
      <c r="B150" s="6"/>
      <c r="C150" s="6"/>
      <c r="D150" s="6"/>
    </row>
    <row r="151" spans="1:4" x14ac:dyDescent="0.25">
      <c r="A151" s="6"/>
      <c r="B151" s="6"/>
      <c r="C151" s="6"/>
      <c r="D151" s="6"/>
    </row>
    <row r="152" spans="1:4" x14ac:dyDescent="0.25">
      <c r="A152" s="6"/>
      <c r="B152" s="6"/>
      <c r="C152" s="6"/>
      <c r="D152" s="6"/>
    </row>
    <row r="153" spans="1:4" x14ac:dyDescent="0.25">
      <c r="A153" s="6"/>
      <c r="B153" s="6"/>
      <c r="C153" s="6"/>
      <c r="D153" s="6"/>
    </row>
    <row r="154" spans="1:4" x14ac:dyDescent="0.25">
      <c r="A154" s="6"/>
      <c r="B154" s="6"/>
      <c r="C154" s="6"/>
      <c r="D154" s="6"/>
    </row>
    <row r="155" spans="1:4" x14ac:dyDescent="0.25">
      <c r="A155" s="6"/>
      <c r="B155" s="6"/>
      <c r="C155" s="6"/>
      <c r="D155" s="6"/>
    </row>
    <row r="156" spans="1:4" x14ac:dyDescent="0.25">
      <c r="A156" s="6"/>
      <c r="B156" s="6"/>
      <c r="C156" s="6"/>
      <c r="D156" s="6"/>
    </row>
    <row r="157" spans="1:4" x14ac:dyDescent="0.25">
      <c r="A157" s="6"/>
      <c r="B157" s="6"/>
      <c r="C157" s="6"/>
      <c r="D157" s="6"/>
    </row>
    <row r="158" spans="1:4" x14ac:dyDescent="0.25">
      <c r="A158" s="6"/>
      <c r="B158" s="6"/>
      <c r="C158" s="6"/>
      <c r="D158" s="6"/>
    </row>
    <row r="159" spans="1:4" x14ac:dyDescent="0.25">
      <c r="A159" s="6"/>
      <c r="B159" s="6"/>
      <c r="C159" s="6"/>
      <c r="D159" s="6"/>
    </row>
    <row r="160" spans="1:4" x14ac:dyDescent="0.25">
      <c r="A160" s="6"/>
      <c r="B160" s="6"/>
      <c r="C160" s="6"/>
      <c r="D160" s="6"/>
    </row>
    <row r="161" spans="1:4" x14ac:dyDescent="0.25">
      <c r="A161" s="6"/>
      <c r="B161" s="6"/>
      <c r="C161" s="6"/>
      <c r="D161" s="6"/>
    </row>
    <row r="162" spans="1:4" x14ac:dyDescent="0.25">
      <c r="A162" s="6"/>
      <c r="B162" s="6"/>
      <c r="C162" s="6"/>
      <c r="D162" s="6"/>
    </row>
    <row r="163" spans="1:4" x14ac:dyDescent="0.25">
      <c r="A163" s="6"/>
      <c r="B163" s="6"/>
      <c r="C163" s="6"/>
      <c r="D163" s="6"/>
    </row>
    <row r="164" spans="1:4" x14ac:dyDescent="0.25">
      <c r="A164" s="6"/>
      <c r="B164" s="6"/>
      <c r="C164" s="6"/>
      <c r="D164" s="6"/>
    </row>
    <row r="165" spans="1:4" x14ac:dyDescent="0.25">
      <c r="A165" s="6"/>
      <c r="B165" s="6"/>
      <c r="C165" s="6"/>
      <c r="D165" s="6"/>
    </row>
    <row r="166" spans="1:4" x14ac:dyDescent="0.25">
      <c r="A166" s="6"/>
      <c r="B166" s="6"/>
      <c r="C166" s="6"/>
      <c r="D166" s="6"/>
    </row>
    <row r="167" spans="1:4" x14ac:dyDescent="0.25">
      <c r="A167" s="6"/>
      <c r="B167" s="6"/>
      <c r="C167" s="6"/>
      <c r="D167" s="6"/>
    </row>
    <row r="168" spans="1:4" x14ac:dyDescent="0.25">
      <c r="A168" s="6"/>
      <c r="B168" s="6"/>
      <c r="C168" s="6"/>
      <c r="D168" s="6"/>
    </row>
    <row r="169" spans="1:4" x14ac:dyDescent="0.25">
      <c r="A169" s="6"/>
      <c r="B169" s="6"/>
      <c r="C169" s="6"/>
      <c r="D169" s="6"/>
    </row>
    <row r="170" spans="1:4" x14ac:dyDescent="0.25">
      <c r="A170" s="6"/>
      <c r="B170" s="6"/>
      <c r="C170" s="6"/>
      <c r="D170" s="6"/>
    </row>
    <row r="171" spans="1:4" x14ac:dyDescent="0.25">
      <c r="A171" s="6"/>
      <c r="B171" s="6"/>
      <c r="C171" s="6"/>
      <c r="D171" s="6"/>
    </row>
  </sheetData>
  <sheetProtection algorithmName="SHA-512" hashValue="LCDdEycB9VCsXl0n1sZX9LG9W1ktPxrHklgjQFCKwTYC4mHX4leBfL4uRM8GiPI3HM3+SShQdi2pemi5R9x0DQ==" saltValue="nPkV6yd7nqLtoU81VCQxyw==" spinCount="100000" sheet="1" objects="1" scenarios="1"/>
  <mergeCells count="3">
    <mergeCell ref="A2:D2"/>
    <mergeCell ref="A61:D61"/>
    <mergeCell ref="A62:D62"/>
  </mergeCells>
  <phoneticPr fontId="0" type="noConversion"/>
  <pageMargins left="0.5" right="0.5" top="0" bottom="0" header="0.5" footer="0.5"/>
  <pageSetup paperSize="5" scale="98"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D173"/>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15.81640625" customWidth="1"/>
    <col min="2" max="2" width="35.81640625" customWidth="1"/>
    <col min="3" max="4" width="15.81640625" customWidth="1"/>
  </cols>
  <sheetData>
    <row r="1" spans="1:4" ht="16.2" thickBot="1" x14ac:dyDescent="0.35">
      <c r="A1" s="148"/>
      <c r="B1" s="148"/>
      <c r="C1" s="148"/>
      <c r="D1" s="148"/>
    </row>
    <row r="2" spans="1:4" ht="29.25" customHeight="1" thickBot="1" x14ac:dyDescent="0.3">
      <c r="A2" s="1397" t="s">
        <v>439</v>
      </c>
      <c r="B2" s="1398"/>
      <c r="C2" s="1398"/>
      <c r="D2" s="1399"/>
    </row>
    <row r="3" spans="1:4" ht="15.6" x14ac:dyDescent="0.3">
      <c r="A3" s="701" t="s">
        <v>119</v>
      </c>
      <c r="B3" s="702" t="s">
        <v>516</v>
      </c>
      <c r="C3" s="1401" t="str">
        <f>Coverpage!A51</f>
        <v>ENTITY NAME</v>
      </c>
      <c r="D3" s="1402"/>
    </row>
    <row r="4" spans="1:4" ht="15.6" x14ac:dyDescent="0.3">
      <c r="A4" s="705" t="s">
        <v>121</v>
      </c>
      <c r="B4" s="706" t="s">
        <v>479</v>
      </c>
      <c r="C4" s="1403" t="str">
        <f>Coverpage!A47</f>
        <v>Fiscal Year ending June 30, 2027</v>
      </c>
      <c r="D4" s="1404"/>
    </row>
    <row r="5" spans="1:4" ht="16.2" thickBot="1" x14ac:dyDescent="0.35">
      <c r="A5" s="709" t="s">
        <v>124</v>
      </c>
      <c r="B5" s="710">
        <v>5310</v>
      </c>
      <c r="C5" s="725"/>
      <c r="D5" s="712"/>
    </row>
    <row r="6" spans="1:4" ht="31.95" customHeight="1" x14ac:dyDescent="0.3">
      <c r="A6" s="106" t="s">
        <v>480</v>
      </c>
      <c r="B6" s="107" t="s">
        <v>131</v>
      </c>
      <c r="C6" s="713" t="s">
        <v>18</v>
      </c>
      <c r="D6" s="726" t="s">
        <v>517</v>
      </c>
    </row>
    <row r="7" spans="1:4" ht="15.6" x14ac:dyDescent="0.3">
      <c r="A7" s="727" t="s">
        <v>430</v>
      </c>
      <c r="B7" s="716"/>
      <c r="C7" s="728"/>
      <c r="D7" s="604"/>
    </row>
    <row r="8" spans="1:4" ht="15.6" x14ac:dyDescent="0.3">
      <c r="A8" s="729">
        <v>343030</v>
      </c>
      <c r="B8" s="716" t="s">
        <v>518</v>
      </c>
      <c r="C8" s="567"/>
      <c r="D8" s="533"/>
    </row>
    <row r="9" spans="1:4" ht="15.6" x14ac:dyDescent="0.3">
      <c r="A9" s="114" t="s">
        <v>519</v>
      </c>
      <c r="B9" s="115" t="s">
        <v>520</v>
      </c>
      <c r="C9" s="261"/>
      <c r="D9" s="278"/>
    </row>
    <row r="10" spans="1:4" ht="15.6" x14ac:dyDescent="0.3">
      <c r="A10" s="114" t="s">
        <v>521</v>
      </c>
      <c r="B10" s="135" t="s">
        <v>522</v>
      </c>
      <c r="C10" s="265"/>
      <c r="D10" s="278"/>
    </row>
    <row r="11" spans="1:4" ht="15.6" x14ac:dyDescent="0.3">
      <c r="A11" s="114" t="s">
        <v>523</v>
      </c>
      <c r="B11" s="135" t="s">
        <v>524</v>
      </c>
      <c r="C11" s="265"/>
      <c r="D11" s="278"/>
    </row>
    <row r="12" spans="1:4" ht="15.6" x14ac:dyDescent="0.3">
      <c r="A12" s="114" t="s">
        <v>525</v>
      </c>
      <c r="B12" s="135" t="s">
        <v>526</v>
      </c>
      <c r="C12" s="265"/>
      <c r="D12" s="278"/>
    </row>
    <row r="13" spans="1:4" ht="15.6" x14ac:dyDescent="0.3">
      <c r="A13" s="114" t="s">
        <v>527</v>
      </c>
      <c r="B13" s="135" t="s">
        <v>528</v>
      </c>
      <c r="C13" s="265"/>
      <c r="D13" s="278"/>
    </row>
    <row r="14" spans="1:4" ht="15.6" x14ac:dyDescent="0.3">
      <c r="A14" s="114" t="s">
        <v>529</v>
      </c>
      <c r="B14" s="135" t="s">
        <v>530</v>
      </c>
      <c r="C14" s="265"/>
      <c r="D14" s="278"/>
    </row>
    <row r="15" spans="1:4" ht="15.6" x14ac:dyDescent="0.3">
      <c r="A15" s="114"/>
      <c r="B15" s="135"/>
      <c r="C15" s="265"/>
      <c r="D15" s="278"/>
    </row>
    <row r="16" spans="1:4" ht="15.6" x14ac:dyDescent="0.3">
      <c r="A16" s="139"/>
      <c r="B16" s="135"/>
      <c r="C16" s="265"/>
      <c r="D16" s="278"/>
    </row>
    <row r="17" spans="1:4" ht="15.6" x14ac:dyDescent="0.3">
      <c r="A17" s="139"/>
      <c r="B17" s="135"/>
      <c r="C17" s="265"/>
      <c r="D17" s="278"/>
    </row>
    <row r="18" spans="1:4" ht="15.6" x14ac:dyDescent="0.3">
      <c r="A18" s="730">
        <v>371000</v>
      </c>
      <c r="B18" s="135" t="s">
        <v>496</v>
      </c>
      <c r="C18" s="265"/>
      <c r="D18" s="278"/>
    </row>
    <row r="19" spans="1:4" ht="15.6" x14ac:dyDescent="0.3">
      <c r="A19" s="139"/>
      <c r="B19" s="135"/>
      <c r="C19" s="265"/>
      <c r="D19" s="278"/>
    </row>
    <row r="20" spans="1:4" ht="15.6" x14ac:dyDescent="0.3">
      <c r="A20" s="118"/>
      <c r="B20" s="119"/>
      <c r="C20" s="676"/>
      <c r="D20" s="456"/>
    </row>
    <row r="21" spans="1:4" ht="15.6" x14ac:dyDescent="0.3">
      <c r="A21" s="128">
        <v>383000</v>
      </c>
      <c r="B21" s="119" t="s">
        <v>497</v>
      </c>
      <c r="C21" s="721"/>
      <c r="D21" s="464"/>
    </row>
    <row r="22" spans="1:4" ht="15.6" x14ac:dyDescent="0.3">
      <c r="A22" s="129"/>
      <c r="B22" s="127" t="s">
        <v>498</v>
      </c>
      <c r="C22" s="463"/>
      <c r="D22" s="464"/>
    </row>
    <row r="23" spans="1:4" ht="15.6" x14ac:dyDescent="0.3">
      <c r="A23" s="531"/>
      <c r="B23" s="693"/>
      <c r="C23" s="512"/>
      <c r="D23" s="533"/>
    </row>
    <row r="24" spans="1:4" ht="15.6" x14ac:dyDescent="0.3">
      <c r="A24" s="454"/>
      <c r="B24" s="119"/>
      <c r="C24" s="455"/>
      <c r="D24" s="456"/>
    </row>
    <row r="25" spans="1:4" ht="15.6" x14ac:dyDescent="0.3">
      <c r="A25" s="905"/>
      <c r="B25" s="127"/>
      <c r="C25" s="676"/>
      <c r="D25" s="456"/>
    </row>
    <row r="26" spans="1:4" ht="16.2" thickBot="1" x14ac:dyDescent="0.35">
      <c r="A26" s="907" t="s">
        <v>531</v>
      </c>
      <c r="B26" s="903"/>
      <c r="C26" s="468">
        <f>SUM(C9:C25)</f>
        <v>0</v>
      </c>
      <c r="D26" s="547">
        <f>SUM(D9:D25)</f>
        <v>0</v>
      </c>
    </row>
    <row r="27" spans="1:4" ht="16.2" thickTop="1" x14ac:dyDescent="0.3">
      <c r="A27" s="906" t="s">
        <v>456</v>
      </c>
      <c r="B27" s="693"/>
      <c r="C27" s="567"/>
      <c r="D27" s="533"/>
    </row>
    <row r="28" spans="1:4" ht="15.6" x14ac:dyDescent="0.3">
      <c r="A28" s="605">
        <v>430600</v>
      </c>
      <c r="B28" s="697" t="s">
        <v>532</v>
      </c>
      <c r="C28" s="567"/>
      <c r="D28" s="533"/>
    </row>
    <row r="29" spans="1:4" ht="15.6" x14ac:dyDescent="0.3">
      <c r="A29" s="114">
        <v>100</v>
      </c>
      <c r="B29" s="135" t="s">
        <v>501</v>
      </c>
      <c r="C29" s="265"/>
      <c r="D29" s="278"/>
    </row>
    <row r="30" spans="1:4" ht="15.6" x14ac:dyDescent="0.3">
      <c r="A30" s="731">
        <v>200</v>
      </c>
      <c r="B30" s="119" t="s">
        <v>459</v>
      </c>
      <c r="C30" s="455"/>
      <c r="D30" s="456"/>
    </row>
    <row r="31" spans="1:4" ht="15.6" x14ac:dyDescent="0.3">
      <c r="A31" s="132">
        <v>300</v>
      </c>
      <c r="B31" s="135" t="s">
        <v>460</v>
      </c>
      <c r="C31" s="265"/>
      <c r="D31" s="278"/>
    </row>
    <row r="32" spans="1:4" ht="15.6" x14ac:dyDescent="0.3">
      <c r="A32" s="731">
        <v>400</v>
      </c>
      <c r="B32" s="119" t="s">
        <v>502</v>
      </c>
      <c r="C32" s="676"/>
      <c r="D32" s="456"/>
    </row>
    <row r="33" spans="1:4" ht="15.6" x14ac:dyDescent="0.3">
      <c r="A33" s="731">
        <v>500</v>
      </c>
      <c r="B33" s="119" t="s">
        <v>462</v>
      </c>
      <c r="C33" s="676"/>
      <c r="D33" s="456"/>
    </row>
    <row r="34" spans="1:4" ht="15.6" x14ac:dyDescent="0.3">
      <c r="A34" s="731">
        <v>900</v>
      </c>
      <c r="B34" s="119" t="s">
        <v>503</v>
      </c>
      <c r="C34" s="676"/>
      <c r="D34" s="456"/>
    </row>
    <row r="35" spans="1:4" ht="15.6" x14ac:dyDescent="0.3">
      <c r="A35" s="126"/>
      <c r="B35" s="127"/>
      <c r="C35" s="721"/>
      <c r="D35" s="464"/>
    </row>
    <row r="36" spans="1:4" ht="15.6" x14ac:dyDescent="0.3">
      <c r="A36" s="126"/>
      <c r="B36" s="127"/>
      <c r="C36" s="721"/>
      <c r="D36" s="464"/>
    </row>
    <row r="37" spans="1:4" ht="15.6" x14ac:dyDescent="0.3">
      <c r="A37" s="118"/>
      <c r="B37" s="119"/>
      <c r="C37" s="455"/>
      <c r="D37" s="456"/>
    </row>
    <row r="38" spans="1:4" ht="15.6" x14ac:dyDescent="0.3">
      <c r="A38" s="546"/>
      <c r="B38" s="133"/>
      <c r="C38" s="265"/>
      <c r="D38" s="278"/>
    </row>
    <row r="39" spans="1:4" ht="15.6" x14ac:dyDescent="0.3">
      <c r="A39" s="129">
        <v>490000</v>
      </c>
      <c r="B39" s="130" t="s">
        <v>240</v>
      </c>
      <c r="C39" s="721"/>
      <c r="D39" s="464"/>
    </row>
    <row r="40" spans="1:4" ht="15.6" x14ac:dyDescent="0.3">
      <c r="A40" s="139">
        <v>610</v>
      </c>
      <c r="B40" s="135" t="s">
        <v>418</v>
      </c>
      <c r="C40" s="265"/>
      <c r="D40" s="278"/>
    </row>
    <row r="41" spans="1:4" ht="15.6" x14ac:dyDescent="0.3">
      <c r="A41" s="118">
        <v>620</v>
      </c>
      <c r="B41" s="119" t="s">
        <v>419</v>
      </c>
      <c r="C41" s="676"/>
      <c r="D41" s="456"/>
    </row>
    <row r="42" spans="1:4" ht="15.6" x14ac:dyDescent="0.3">
      <c r="A42" s="118">
        <v>630</v>
      </c>
      <c r="B42" s="119" t="s">
        <v>504</v>
      </c>
      <c r="C42" s="676"/>
      <c r="D42" s="456"/>
    </row>
    <row r="43" spans="1:4" ht="15.6" x14ac:dyDescent="0.3">
      <c r="A43" s="730">
        <v>521000</v>
      </c>
      <c r="B43" s="135" t="s">
        <v>505</v>
      </c>
      <c r="C43" s="261"/>
      <c r="D43" s="278"/>
    </row>
    <row r="44" spans="1:4" ht="15.6" x14ac:dyDescent="0.3">
      <c r="A44" s="132"/>
      <c r="B44" s="135" t="s">
        <v>453</v>
      </c>
      <c r="C44" s="265"/>
      <c r="D44" s="278"/>
    </row>
    <row r="45" spans="1:4" ht="15.6" x14ac:dyDescent="0.3">
      <c r="A45" s="118"/>
      <c r="B45" s="119"/>
      <c r="C45" s="676"/>
      <c r="D45" s="456"/>
    </row>
    <row r="46" spans="1:4" ht="15.6" x14ac:dyDescent="0.3">
      <c r="A46" s="732" t="s">
        <v>533</v>
      </c>
      <c r="B46" s="135"/>
      <c r="C46" s="265">
        <f>SUM(C28:C45)</f>
        <v>0</v>
      </c>
      <c r="D46" s="278">
        <f>SUM(D28:D45)</f>
        <v>0</v>
      </c>
    </row>
    <row r="47" spans="1:4" ht="15.6" x14ac:dyDescent="0.3">
      <c r="A47" s="129">
        <v>510400</v>
      </c>
      <c r="B47" s="700" t="s">
        <v>467</v>
      </c>
      <c r="C47" s="463"/>
      <c r="D47" s="464"/>
    </row>
    <row r="48" spans="1:4" ht="15.6" x14ac:dyDescent="0.3">
      <c r="A48" s="137">
        <v>830</v>
      </c>
      <c r="B48" s="135" t="s">
        <v>815</v>
      </c>
      <c r="C48" s="265"/>
      <c r="D48" s="278"/>
    </row>
    <row r="49" spans="1:4" ht="15.6" x14ac:dyDescent="0.3">
      <c r="A49" s="118"/>
      <c r="B49" s="119"/>
      <c r="C49" s="676"/>
      <c r="D49" s="456"/>
    </row>
    <row r="50" spans="1:4" ht="15.6" x14ac:dyDescent="0.3">
      <c r="A50" s="128">
        <v>239000</v>
      </c>
      <c r="B50" s="119" t="s">
        <v>468</v>
      </c>
      <c r="C50" s="676"/>
      <c r="D50" s="456"/>
    </row>
    <row r="51" spans="1:4" ht="15.6" x14ac:dyDescent="0.3">
      <c r="A51" s="128" t="s">
        <v>534</v>
      </c>
      <c r="B51" s="391"/>
      <c r="C51" s="676">
        <f>SUM(C48:C50)</f>
        <v>0</v>
      </c>
      <c r="D51" s="456">
        <f>SUM(D48:D50)</f>
        <v>0</v>
      </c>
    </row>
    <row r="52" spans="1:4" ht="15.6" x14ac:dyDescent="0.3">
      <c r="A52" s="126"/>
      <c r="B52" s="130" t="s">
        <v>470</v>
      </c>
      <c r="C52" s="721"/>
      <c r="D52" s="464"/>
    </row>
    <row r="53" spans="1:4" ht="15.6" x14ac:dyDescent="0.3">
      <c r="A53" s="730">
        <v>211000</v>
      </c>
      <c r="B53" s="135" t="s">
        <v>508</v>
      </c>
      <c r="C53" s="265"/>
      <c r="D53" s="278"/>
    </row>
    <row r="54" spans="1:4" ht="15.6" x14ac:dyDescent="0.3">
      <c r="A54" s="126"/>
      <c r="B54" s="127" t="s">
        <v>509</v>
      </c>
      <c r="C54" s="463"/>
      <c r="D54" s="464"/>
    </row>
    <row r="55" spans="1:4" ht="15.6" x14ac:dyDescent="0.3">
      <c r="A55" s="390">
        <v>102210</v>
      </c>
      <c r="B55" s="119" t="s">
        <v>510</v>
      </c>
      <c r="C55" s="455"/>
      <c r="D55" s="456"/>
    </row>
    <row r="56" spans="1:4" ht="15.6" x14ac:dyDescent="0.3">
      <c r="A56" s="546">
        <v>102220</v>
      </c>
      <c r="B56" s="135" t="s">
        <v>680</v>
      </c>
      <c r="C56" s="261"/>
      <c r="D56" s="278"/>
    </row>
    <row r="57" spans="1:4" ht="15.6" x14ac:dyDescent="0.3">
      <c r="A57" s="546">
        <v>102230</v>
      </c>
      <c r="B57" s="135" t="s">
        <v>511</v>
      </c>
      <c r="C57" s="261"/>
      <c r="D57" s="278"/>
    </row>
    <row r="58" spans="1:4" ht="15.6" x14ac:dyDescent="0.3">
      <c r="A58" s="546">
        <v>102240</v>
      </c>
      <c r="B58" s="135" t="s">
        <v>535</v>
      </c>
      <c r="C58" s="261"/>
      <c r="D58" s="278"/>
    </row>
    <row r="59" spans="1:4" ht="15.6" x14ac:dyDescent="0.3">
      <c r="A59" s="457"/>
      <c r="B59" s="79"/>
      <c r="C59" s="261"/>
      <c r="D59" s="278"/>
    </row>
    <row r="60" spans="1:4" ht="15.6" x14ac:dyDescent="0.3">
      <c r="A60" s="462" t="s">
        <v>536</v>
      </c>
      <c r="B60" s="127"/>
      <c r="C60" s="455">
        <f>SUM(C53:C59)</f>
        <v>0</v>
      </c>
      <c r="D60" s="456">
        <f>SUM(D53:D59)</f>
        <v>0</v>
      </c>
    </row>
    <row r="61" spans="1:4" ht="16.2" thickBot="1" x14ac:dyDescent="0.35">
      <c r="A61" s="904" t="s">
        <v>537</v>
      </c>
      <c r="B61" s="903"/>
      <c r="C61" s="468">
        <f>SUM(C46+C51+C60)</f>
        <v>0</v>
      </c>
      <c r="D61" s="547">
        <f>SUM(D46+D51+D60)</f>
        <v>0</v>
      </c>
    </row>
    <row r="62" spans="1:4" ht="16.2" thickTop="1" x14ac:dyDescent="0.3">
      <c r="A62" s="300" t="s">
        <v>515</v>
      </c>
      <c r="B62" s="148"/>
      <c r="C62" s="148"/>
      <c r="D62" s="148"/>
    </row>
    <row r="63" spans="1:4" ht="15.6" customHeight="1" x14ac:dyDescent="0.25">
      <c r="A63" s="1400" t="s">
        <v>1410</v>
      </c>
      <c r="B63" s="1400"/>
      <c r="C63" s="1400"/>
      <c r="D63" s="1400"/>
    </row>
    <row r="64" spans="1:4" ht="15.6" customHeight="1" x14ac:dyDescent="0.25">
      <c r="A64" s="1400" t="s">
        <v>1411</v>
      </c>
      <c r="B64" s="1400"/>
      <c r="C64" s="1400"/>
      <c r="D64" s="1400"/>
    </row>
    <row r="65" spans="1:4" ht="15.6" x14ac:dyDescent="0.3">
      <c r="A65" s="337"/>
      <c r="B65" s="395"/>
      <c r="C65" s="151"/>
      <c r="D65" s="151"/>
    </row>
    <row r="66" spans="1:4" x14ac:dyDescent="0.25">
      <c r="A66" s="20"/>
      <c r="B66" s="20"/>
      <c r="C66" s="4"/>
      <c r="D66" s="4"/>
    </row>
    <row r="67" spans="1:4" ht="15.6" x14ac:dyDescent="0.3">
      <c r="A67" s="5"/>
      <c r="B67" s="5"/>
      <c r="C67" s="5"/>
      <c r="D67" s="5"/>
    </row>
    <row r="68" spans="1:4" ht="15.6" x14ac:dyDescent="0.3">
      <c r="A68" s="5"/>
      <c r="B68" s="5"/>
      <c r="C68" s="5"/>
      <c r="D68" s="5"/>
    </row>
    <row r="69" spans="1:4" x14ac:dyDescent="0.25">
      <c r="A69" s="6"/>
      <c r="B69" s="6"/>
      <c r="C69" s="6"/>
      <c r="D69" s="6"/>
    </row>
    <row r="70" spans="1:4" x14ac:dyDescent="0.25">
      <c r="A70" s="6"/>
      <c r="B70" s="6"/>
      <c r="C70" s="6"/>
      <c r="D70" s="6"/>
    </row>
    <row r="71" spans="1:4" x14ac:dyDescent="0.25">
      <c r="A71" s="6"/>
      <c r="B71" s="6"/>
      <c r="C71" s="6"/>
      <c r="D71" s="6"/>
    </row>
    <row r="72" spans="1:4" x14ac:dyDescent="0.25">
      <c r="A72" s="6"/>
      <c r="B72" s="6"/>
      <c r="C72" s="6"/>
      <c r="D72" s="6"/>
    </row>
    <row r="73" spans="1:4" x14ac:dyDescent="0.25">
      <c r="A73" s="6"/>
      <c r="B73" s="6"/>
      <c r="C73" s="6"/>
      <c r="D73" s="6"/>
    </row>
    <row r="74" spans="1:4" x14ac:dyDescent="0.25">
      <c r="A74" s="6"/>
      <c r="B74" s="6"/>
      <c r="C74" s="6"/>
      <c r="D74" s="6"/>
    </row>
    <row r="75" spans="1:4" x14ac:dyDescent="0.25">
      <c r="A75" s="6"/>
      <c r="B75" s="6"/>
      <c r="C75" s="6"/>
      <c r="D75" s="6"/>
    </row>
    <row r="76" spans="1:4" x14ac:dyDescent="0.25">
      <c r="A76" s="6"/>
      <c r="B76" s="6"/>
      <c r="C76" s="6"/>
      <c r="D76" s="6"/>
    </row>
    <row r="77" spans="1:4" x14ac:dyDescent="0.25">
      <c r="A77" s="6"/>
      <c r="B77" s="6"/>
      <c r="C77" s="6"/>
      <c r="D77" s="6"/>
    </row>
    <row r="78" spans="1:4" x14ac:dyDescent="0.25">
      <c r="A78" s="6"/>
      <c r="B78" s="6"/>
      <c r="C78" s="6"/>
      <c r="D78" s="6"/>
    </row>
    <row r="79" spans="1:4" x14ac:dyDescent="0.25">
      <c r="A79" s="6"/>
      <c r="B79" s="6"/>
      <c r="C79" s="6"/>
      <c r="D79" s="6"/>
    </row>
    <row r="80" spans="1:4" x14ac:dyDescent="0.25">
      <c r="A80" s="6"/>
      <c r="B80" s="6"/>
      <c r="C80" s="6"/>
      <c r="D80" s="6"/>
    </row>
    <row r="81" spans="1:4" x14ac:dyDescent="0.25">
      <c r="A81" s="6"/>
      <c r="B81" s="6"/>
      <c r="C81" s="6"/>
      <c r="D81" s="6"/>
    </row>
    <row r="82" spans="1:4" x14ac:dyDescent="0.25">
      <c r="A82" s="6"/>
      <c r="B82" s="6"/>
      <c r="C82" s="6"/>
      <c r="D82" s="6"/>
    </row>
    <row r="83" spans="1:4" x14ac:dyDescent="0.25">
      <c r="A83" s="6"/>
      <c r="B83" s="6"/>
      <c r="C83" s="6"/>
      <c r="D83" s="6"/>
    </row>
    <row r="84" spans="1:4" x14ac:dyDescent="0.25">
      <c r="A84" s="6"/>
      <c r="B84" s="6"/>
      <c r="C84" s="6"/>
      <c r="D84" s="6"/>
    </row>
    <row r="85" spans="1:4" x14ac:dyDescent="0.25">
      <c r="A85" s="6"/>
      <c r="B85" s="6"/>
      <c r="C85" s="6"/>
      <c r="D85" s="6"/>
    </row>
    <row r="86" spans="1:4" x14ac:dyDescent="0.25">
      <c r="A86" s="6"/>
      <c r="B86" s="6"/>
      <c r="C86" s="6"/>
      <c r="D86" s="6"/>
    </row>
    <row r="87" spans="1:4" x14ac:dyDescent="0.25">
      <c r="A87" s="6"/>
      <c r="B87" s="6"/>
      <c r="C87" s="6"/>
      <c r="D87" s="6"/>
    </row>
    <row r="88" spans="1:4" x14ac:dyDescent="0.25">
      <c r="A88" s="6"/>
      <c r="B88" s="6"/>
      <c r="C88" s="6"/>
      <c r="D88" s="6"/>
    </row>
    <row r="89" spans="1:4" x14ac:dyDescent="0.25">
      <c r="A89" s="6"/>
      <c r="B89" s="6"/>
      <c r="C89" s="6"/>
      <c r="D89" s="6"/>
    </row>
    <row r="90" spans="1:4" x14ac:dyDescent="0.25">
      <c r="A90" s="6"/>
      <c r="B90" s="6"/>
      <c r="C90" s="6"/>
      <c r="D90" s="6"/>
    </row>
    <row r="91" spans="1:4" x14ac:dyDescent="0.25">
      <c r="A91" s="6"/>
      <c r="B91" s="6"/>
      <c r="C91" s="6"/>
      <c r="D91" s="6"/>
    </row>
    <row r="92" spans="1:4" x14ac:dyDescent="0.25">
      <c r="A92" s="6"/>
      <c r="B92" s="6"/>
      <c r="C92" s="6"/>
      <c r="D92" s="6"/>
    </row>
    <row r="93" spans="1:4" x14ac:dyDescent="0.25">
      <c r="A93" s="6"/>
      <c r="B93" s="6"/>
      <c r="C93" s="6"/>
      <c r="D93" s="6"/>
    </row>
    <row r="94" spans="1:4" x14ac:dyDescent="0.25">
      <c r="A94" s="6"/>
      <c r="B94" s="6"/>
      <c r="C94" s="6"/>
      <c r="D94" s="6"/>
    </row>
    <row r="95" spans="1:4" x14ac:dyDescent="0.25">
      <c r="A95" s="6"/>
      <c r="B95" s="6"/>
      <c r="C95" s="6"/>
      <c r="D95" s="6"/>
    </row>
    <row r="96" spans="1:4" x14ac:dyDescent="0.25">
      <c r="A96" s="6"/>
      <c r="B96" s="6"/>
      <c r="C96" s="6"/>
      <c r="D96" s="6"/>
    </row>
    <row r="97" spans="1:4" x14ac:dyDescent="0.25">
      <c r="A97" s="6"/>
      <c r="B97" s="6"/>
      <c r="C97" s="6"/>
      <c r="D97" s="6"/>
    </row>
    <row r="98" spans="1:4" x14ac:dyDescent="0.25">
      <c r="A98" s="6"/>
      <c r="B98" s="6"/>
      <c r="C98" s="6"/>
      <c r="D98" s="6"/>
    </row>
    <row r="99" spans="1:4" x14ac:dyDescent="0.25">
      <c r="A99" s="6"/>
      <c r="B99" s="6"/>
      <c r="C99" s="6"/>
      <c r="D99" s="6"/>
    </row>
    <row r="100" spans="1:4" x14ac:dyDescent="0.25">
      <c r="A100" s="6"/>
      <c r="B100" s="6"/>
      <c r="C100" s="6"/>
      <c r="D100" s="6"/>
    </row>
    <row r="101" spans="1:4" x14ac:dyDescent="0.25">
      <c r="A101" s="6"/>
      <c r="B101" s="6"/>
      <c r="C101" s="6"/>
      <c r="D101" s="6"/>
    </row>
    <row r="102" spans="1:4" x14ac:dyDescent="0.25">
      <c r="A102" s="6"/>
      <c r="B102" s="6"/>
      <c r="C102" s="6"/>
      <c r="D102" s="6"/>
    </row>
    <row r="103" spans="1:4" x14ac:dyDescent="0.25">
      <c r="A103" s="6"/>
      <c r="B103" s="6"/>
      <c r="C103" s="6"/>
      <c r="D103" s="6"/>
    </row>
    <row r="104" spans="1:4" x14ac:dyDescent="0.25">
      <c r="A104" s="6"/>
      <c r="B104" s="6"/>
      <c r="C104" s="6"/>
      <c r="D104" s="6"/>
    </row>
    <row r="105" spans="1:4" x14ac:dyDescent="0.25">
      <c r="A105" s="6"/>
      <c r="B105" s="6"/>
      <c r="C105" s="6"/>
      <c r="D105" s="6"/>
    </row>
    <row r="106" spans="1:4" x14ac:dyDescent="0.25">
      <c r="A106" s="6"/>
      <c r="B106" s="6"/>
      <c r="C106" s="6"/>
      <c r="D106" s="6"/>
    </row>
    <row r="107" spans="1:4" x14ac:dyDescent="0.25">
      <c r="A107" s="6"/>
      <c r="B107" s="6"/>
      <c r="C107" s="6"/>
      <c r="D107" s="6"/>
    </row>
    <row r="108" spans="1:4" x14ac:dyDescent="0.25">
      <c r="A108" s="6"/>
      <c r="B108" s="6"/>
      <c r="C108" s="6"/>
      <c r="D108" s="6"/>
    </row>
    <row r="109" spans="1:4" x14ac:dyDescent="0.25">
      <c r="A109" s="6"/>
      <c r="B109" s="6"/>
      <c r="C109" s="6"/>
      <c r="D109" s="6"/>
    </row>
    <row r="110" spans="1:4" x14ac:dyDescent="0.25">
      <c r="A110" s="6"/>
      <c r="B110" s="6"/>
      <c r="C110" s="6"/>
      <c r="D110" s="6"/>
    </row>
    <row r="111" spans="1:4" x14ac:dyDescent="0.25">
      <c r="A111" s="6"/>
      <c r="B111" s="6"/>
      <c r="C111" s="6"/>
      <c r="D111" s="6"/>
    </row>
    <row r="112" spans="1:4" x14ac:dyDescent="0.25">
      <c r="A112" s="6"/>
      <c r="B112" s="6"/>
      <c r="C112" s="6"/>
      <c r="D112" s="6"/>
    </row>
    <row r="113" spans="1:4" x14ac:dyDescent="0.25">
      <c r="A113" s="6"/>
      <c r="B113" s="6"/>
      <c r="C113" s="6"/>
      <c r="D113" s="6"/>
    </row>
    <row r="114" spans="1:4" x14ac:dyDescent="0.25">
      <c r="A114" s="6"/>
      <c r="B114" s="6"/>
      <c r="C114" s="6"/>
      <c r="D114" s="6"/>
    </row>
    <row r="115" spans="1:4" x14ac:dyDescent="0.25">
      <c r="A115" s="6"/>
      <c r="B115" s="6"/>
      <c r="C115" s="6"/>
      <c r="D115" s="6"/>
    </row>
    <row r="116" spans="1:4" x14ac:dyDescent="0.25">
      <c r="A116" s="6"/>
      <c r="B116" s="6"/>
      <c r="C116" s="6"/>
      <c r="D116" s="6"/>
    </row>
    <row r="117" spans="1:4" x14ac:dyDescent="0.25">
      <c r="A117" s="6"/>
      <c r="B117" s="6"/>
      <c r="C117" s="6"/>
      <c r="D117" s="6"/>
    </row>
    <row r="118" spans="1:4" x14ac:dyDescent="0.25">
      <c r="A118" s="6"/>
      <c r="B118" s="6"/>
      <c r="C118" s="6"/>
      <c r="D118" s="6"/>
    </row>
    <row r="119" spans="1:4" x14ac:dyDescent="0.25">
      <c r="A119" s="6"/>
      <c r="B119" s="6"/>
      <c r="C119" s="6"/>
      <c r="D119" s="6"/>
    </row>
    <row r="120" spans="1:4" x14ac:dyDescent="0.25">
      <c r="A120" s="6"/>
      <c r="B120" s="6"/>
      <c r="C120" s="6"/>
      <c r="D120" s="6"/>
    </row>
    <row r="121" spans="1:4" x14ac:dyDescent="0.25">
      <c r="A121" s="6"/>
      <c r="B121" s="6"/>
      <c r="C121" s="6"/>
      <c r="D121" s="6"/>
    </row>
    <row r="122" spans="1:4" x14ac:dyDescent="0.25">
      <c r="A122" s="6"/>
      <c r="B122" s="6"/>
      <c r="C122" s="6"/>
      <c r="D122" s="6"/>
    </row>
    <row r="123" spans="1:4" x14ac:dyDescent="0.25">
      <c r="A123" s="6"/>
      <c r="B123" s="6"/>
      <c r="C123" s="6"/>
      <c r="D123" s="6"/>
    </row>
    <row r="124" spans="1:4" x14ac:dyDescent="0.25">
      <c r="A124" s="6"/>
      <c r="B124" s="6"/>
      <c r="C124" s="6"/>
      <c r="D124" s="6"/>
    </row>
    <row r="125" spans="1:4" x14ac:dyDescent="0.25">
      <c r="A125" s="6"/>
      <c r="B125" s="6"/>
      <c r="C125" s="6"/>
      <c r="D125" s="6"/>
    </row>
    <row r="126" spans="1:4" x14ac:dyDescent="0.25">
      <c r="A126" s="6"/>
      <c r="B126" s="6"/>
      <c r="C126" s="6"/>
      <c r="D126" s="6"/>
    </row>
    <row r="127" spans="1:4" x14ac:dyDescent="0.25">
      <c r="A127" s="6"/>
      <c r="B127" s="6"/>
      <c r="C127" s="6"/>
      <c r="D127" s="6"/>
    </row>
    <row r="128" spans="1:4" x14ac:dyDescent="0.25">
      <c r="A128" s="6"/>
      <c r="B128" s="6"/>
      <c r="C128" s="6"/>
      <c r="D128" s="6"/>
    </row>
    <row r="129" spans="1:4" x14ac:dyDescent="0.25">
      <c r="A129" s="6"/>
      <c r="B129" s="6"/>
      <c r="C129" s="6"/>
      <c r="D129" s="6"/>
    </row>
    <row r="130" spans="1:4" x14ac:dyDescent="0.25">
      <c r="A130" s="6"/>
      <c r="B130" s="6"/>
      <c r="C130" s="6"/>
      <c r="D130" s="6"/>
    </row>
    <row r="131" spans="1:4" x14ac:dyDescent="0.25">
      <c r="A131" s="6"/>
      <c r="B131" s="6"/>
      <c r="C131" s="6"/>
      <c r="D131" s="6"/>
    </row>
    <row r="132" spans="1:4" x14ac:dyDescent="0.25">
      <c r="A132" s="6"/>
      <c r="B132" s="6"/>
      <c r="C132" s="6"/>
      <c r="D132" s="6"/>
    </row>
    <row r="133" spans="1:4" x14ac:dyDescent="0.25">
      <c r="A133" s="6"/>
      <c r="B133" s="6"/>
      <c r="C133" s="6"/>
      <c r="D133" s="6"/>
    </row>
    <row r="134" spans="1:4" x14ac:dyDescent="0.25">
      <c r="A134" s="6"/>
      <c r="B134" s="6"/>
      <c r="C134" s="6"/>
      <c r="D134" s="6"/>
    </row>
    <row r="135" spans="1:4" x14ac:dyDescent="0.25">
      <c r="A135" s="6"/>
      <c r="B135" s="6"/>
      <c r="C135" s="6"/>
      <c r="D135" s="6"/>
    </row>
    <row r="136" spans="1:4" x14ac:dyDescent="0.25">
      <c r="A136" s="6"/>
      <c r="B136" s="6"/>
      <c r="C136" s="6"/>
      <c r="D136" s="6"/>
    </row>
    <row r="137" spans="1:4" x14ac:dyDescent="0.25">
      <c r="A137" s="6"/>
      <c r="B137" s="6"/>
      <c r="C137" s="6"/>
      <c r="D137" s="6"/>
    </row>
    <row r="138" spans="1:4" x14ac:dyDescent="0.25">
      <c r="A138" s="6"/>
      <c r="B138" s="6"/>
      <c r="C138" s="6"/>
      <c r="D138" s="6"/>
    </row>
    <row r="139" spans="1:4" x14ac:dyDescent="0.25">
      <c r="A139" s="6"/>
      <c r="B139" s="6"/>
      <c r="C139" s="6"/>
      <c r="D139" s="6"/>
    </row>
    <row r="140" spans="1:4" x14ac:dyDescent="0.25">
      <c r="A140" s="6"/>
      <c r="B140" s="6"/>
      <c r="C140" s="6"/>
      <c r="D140" s="6"/>
    </row>
    <row r="141" spans="1:4" x14ac:dyDescent="0.25">
      <c r="A141" s="6"/>
      <c r="B141" s="6"/>
      <c r="C141" s="6"/>
      <c r="D141" s="6"/>
    </row>
    <row r="142" spans="1:4" x14ac:dyDescent="0.25">
      <c r="A142" s="6"/>
      <c r="B142" s="6"/>
      <c r="C142" s="6"/>
      <c r="D142" s="6"/>
    </row>
    <row r="143" spans="1:4" x14ac:dyDescent="0.25">
      <c r="A143" s="6"/>
      <c r="B143" s="6"/>
      <c r="C143" s="6"/>
      <c r="D143" s="6"/>
    </row>
    <row r="144" spans="1:4" x14ac:dyDescent="0.25">
      <c r="A144" s="6"/>
      <c r="B144" s="6"/>
      <c r="C144" s="6"/>
      <c r="D144" s="6"/>
    </row>
    <row r="145" spans="1:4" x14ac:dyDescent="0.25">
      <c r="A145" s="6"/>
      <c r="B145" s="6"/>
      <c r="C145" s="6"/>
      <c r="D145" s="6"/>
    </row>
    <row r="146" spans="1:4" x14ac:dyDescent="0.25">
      <c r="A146" s="6"/>
      <c r="B146" s="6"/>
      <c r="C146" s="6"/>
      <c r="D146" s="6"/>
    </row>
    <row r="147" spans="1:4" x14ac:dyDescent="0.25">
      <c r="A147" s="6"/>
      <c r="B147" s="6"/>
      <c r="C147" s="6"/>
      <c r="D147" s="6"/>
    </row>
    <row r="148" spans="1:4" x14ac:dyDescent="0.25">
      <c r="A148" s="6"/>
      <c r="B148" s="6"/>
      <c r="C148" s="6"/>
      <c r="D148" s="6"/>
    </row>
    <row r="149" spans="1:4" x14ac:dyDescent="0.25">
      <c r="A149" s="6"/>
      <c r="B149" s="6"/>
      <c r="C149" s="6"/>
      <c r="D149" s="6"/>
    </row>
    <row r="150" spans="1:4" x14ac:dyDescent="0.25">
      <c r="A150" s="6"/>
      <c r="B150" s="6"/>
      <c r="C150" s="6"/>
      <c r="D150" s="6"/>
    </row>
    <row r="151" spans="1:4" x14ac:dyDescent="0.25">
      <c r="A151" s="6"/>
      <c r="B151" s="6"/>
      <c r="C151" s="6"/>
      <c r="D151" s="6"/>
    </row>
    <row r="152" spans="1:4" x14ac:dyDescent="0.25">
      <c r="A152" s="6"/>
      <c r="B152" s="6"/>
      <c r="C152" s="6"/>
      <c r="D152" s="6"/>
    </row>
    <row r="153" spans="1:4" x14ac:dyDescent="0.25">
      <c r="A153" s="6"/>
      <c r="B153" s="6"/>
      <c r="C153" s="6"/>
      <c r="D153" s="6"/>
    </row>
    <row r="154" spans="1:4" x14ac:dyDescent="0.25">
      <c r="A154" s="6"/>
      <c r="B154" s="6"/>
      <c r="C154" s="6"/>
      <c r="D154" s="6"/>
    </row>
    <row r="155" spans="1:4" x14ac:dyDescent="0.25">
      <c r="A155" s="6"/>
      <c r="B155" s="6"/>
      <c r="C155" s="6"/>
      <c r="D155" s="6"/>
    </row>
    <row r="156" spans="1:4" x14ac:dyDescent="0.25">
      <c r="A156" s="6"/>
      <c r="B156" s="6"/>
      <c r="C156" s="6"/>
      <c r="D156" s="6"/>
    </row>
    <row r="157" spans="1:4" x14ac:dyDescent="0.25">
      <c r="A157" s="6"/>
      <c r="B157" s="6"/>
      <c r="C157" s="6"/>
      <c r="D157" s="6"/>
    </row>
    <row r="158" spans="1:4" x14ac:dyDescent="0.25">
      <c r="A158" s="6"/>
      <c r="B158" s="6"/>
      <c r="C158" s="6"/>
      <c r="D158" s="6"/>
    </row>
    <row r="159" spans="1:4" x14ac:dyDescent="0.25">
      <c r="A159" s="6"/>
      <c r="B159" s="6"/>
      <c r="C159" s="6"/>
      <c r="D159" s="6"/>
    </row>
    <row r="160" spans="1:4" x14ac:dyDescent="0.25">
      <c r="A160" s="6"/>
      <c r="B160" s="6"/>
      <c r="C160" s="6"/>
      <c r="D160" s="6"/>
    </row>
    <row r="161" spans="1:4" x14ac:dyDescent="0.25">
      <c r="A161" s="6"/>
      <c r="B161" s="6"/>
      <c r="C161" s="6"/>
      <c r="D161" s="6"/>
    </row>
    <row r="162" spans="1:4" x14ac:dyDescent="0.25">
      <c r="A162" s="6"/>
      <c r="B162" s="6"/>
      <c r="C162" s="6"/>
      <c r="D162" s="6"/>
    </row>
    <row r="163" spans="1:4" x14ac:dyDescent="0.25">
      <c r="A163" s="6"/>
      <c r="B163" s="6"/>
      <c r="C163" s="6"/>
      <c r="D163" s="6"/>
    </row>
    <row r="164" spans="1:4" x14ac:dyDescent="0.25">
      <c r="A164" s="6"/>
      <c r="B164" s="6"/>
      <c r="C164" s="6"/>
      <c r="D164" s="6"/>
    </row>
    <row r="165" spans="1:4" x14ac:dyDescent="0.25">
      <c r="A165" s="6"/>
      <c r="B165" s="6"/>
      <c r="C165" s="6"/>
      <c r="D165" s="6"/>
    </row>
    <row r="166" spans="1:4" x14ac:dyDescent="0.25">
      <c r="A166" s="6"/>
      <c r="B166" s="6"/>
      <c r="C166" s="6"/>
      <c r="D166" s="6"/>
    </row>
    <row r="167" spans="1:4" x14ac:dyDescent="0.25">
      <c r="A167" s="6"/>
      <c r="B167" s="6"/>
      <c r="C167" s="6"/>
      <c r="D167" s="6"/>
    </row>
    <row r="168" spans="1:4" x14ac:dyDescent="0.25">
      <c r="A168" s="6"/>
      <c r="B168" s="6"/>
      <c r="C168" s="6"/>
      <c r="D168" s="6"/>
    </row>
    <row r="169" spans="1:4" x14ac:dyDescent="0.25">
      <c r="A169" s="6"/>
      <c r="B169" s="6"/>
      <c r="C169" s="6"/>
      <c r="D169" s="6"/>
    </row>
    <row r="170" spans="1:4" x14ac:dyDescent="0.25">
      <c r="A170" s="6"/>
      <c r="B170" s="6"/>
      <c r="C170" s="6"/>
      <c r="D170" s="6"/>
    </row>
    <row r="171" spans="1:4" x14ac:dyDescent="0.25">
      <c r="A171" s="6"/>
      <c r="B171" s="6"/>
      <c r="C171" s="6"/>
      <c r="D171" s="6"/>
    </row>
    <row r="172" spans="1:4" x14ac:dyDescent="0.25">
      <c r="A172" s="6"/>
      <c r="B172" s="6"/>
      <c r="C172" s="6"/>
      <c r="D172" s="6"/>
    </row>
    <row r="173" spans="1:4" x14ac:dyDescent="0.25">
      <c r="A173" s="6"/>
      <c r="B173" s="6"/>
      <c r="C173" s="6"/>
      <c r="D173" s="6"/>
    </row>
  </sheetData>
  <sheetProtection algorithmName="SHA-512" hashValue="NQO3iZplkBBWmTaUfe0SfCvBW01ZqSreUuBjHxM/T+j5OfZPAOSBhigCsl28UDLZWIHbr2FKTqq1AjthgDIFng==" saltValue="/UjZPbyGxbnuSicOJMVyBA==" spinCount="100000" sheet="1" objects="1" scenarios="1"/>
  <mergeCells count="5">
    <mergeCell ref="A2:D2"/>
    <mergeCell ref="A64:D64"/>
    <mergeCell ref="A63:D63"/>
    <mergeCell ref="C3:D3"/>
    <mergeCell ref="C4:D4"/>
  </mergeCells>
  <phoneticPr fontId="0" type="noConversion"/>
  <pageMargins left="0.5" right="0.5" top="0" bottom="0" header="0.5" footer="0.5"/>
  <pageSetup paperSize="5" scale="96" orientation="portrait" r:id="rId1"/>
  <headerFooter alignWithMargins="0"/>
  <ignoredErrors>
    <ignoredError sqref="A9:A1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G172"/>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12.1796875" customWidth="1"/>
    <col min="2" max="2" width="35.81640625" customWidth="1"/>
    <col min="3" max="3" width="14.81640625" style="59" customWidth="1"/>
    <col min="4" max="4" width="19.54296875" style="59" customWidth="1"/>
  </cols>
  <sheetData>
    <row r="1" spans="1:4" ht="16.2" thickBot="1" x14ac:dyDescent="0.35">
      <c r="A1" s="148"/>
      <c r="B1" s="148"/>
      <c r="C1" s="425"/>
      <c r="D1" s="425"/>
    </row>
    <row r="2" spans="1:4" ht="24.75" customHeight="1" thickBot="1" x14ac:dyDescent="0.3">
      <c r="A2" s="1397" t="s">
        <v>439</v>
      </c>
      <c r="B2" s="1398"/>
      <c r="C2" s="1398"/>
      <c r="D2" s="1399"/>
    </row>
    <row r="3" spans="1:4" ht="15.6" x14ac:dyDescent="0.3">
      <c r="A3" s="701" t="s">
        <v>119</v>
      </c>
      <c r="B3" s="702" t="s">
        <v>538</v>
      </c>
      <c r="C3" s="1405" t="str">
        <f>Coverpage!A51</f>
        <v>ENTITY NAME</v>
      </c>
      <c r="D3" s="1406"/>
    </row>
    <row r="4" spans="1:4" ht="15.6" x14ac:dyDescent="0.3">
      <c r="A4" s="705" t="s">
        <v>121</v>
      </c>
      <c r="B4" s="706" t="s">
        <v>479</v>
      </c>
      <c r="C4" s="1407" t="str">
        <f>Coverpage!A47</f>
        <v>Fiscal Year ending June 30, 2027</v>
      </c>
      <c r="D4" s="1408"/>
    </row>
    <row r="5" spans="1:4" ht="16.2" thickBot="1" x14ac:dyDescent="0.35">
      <c r="A5" s="709" t="s">
        <v>124</v>
      </c>
      <c r="B5" s="710">
        <v>5410</v>
      </c>
      <c r="C5" s="733"/>
      <c r="D5" s="734"/>
    </row>
    <row r="6" spans="1:4" ht="31.95" customHeight="1" x14ac:dyDescent="0.3">
      <c r="A6" s="106" t="s">
        <v>480</v>
      </c>
      <c r="B6" s="107" t="s">
        <v>131</v>
      </c>
      <c r="C6" s="108" t="s">
        <v>18</v>
      </c>
      <c r="D6" s="735" t="s">
        <v>19</v>
      </c>
    </row>
    <row r="7" spans="1:4" ht="15.6" x14ac:dyDescent="0.3">
      <c r="A7" s="715" t="s">
        <v>430</v>
      </c>
      <c r="B7" s="716"/>
      <c r="C7" s="736"/>
      <c r="D7" s="737"/>
    </row>
    <row r="8" spans="1:4" ht="15.6" x14ac:dyDescent="0.3">
      <c r="A8" s="719">
        <v>343040</v>
      </c>
      <c r="B8" s="716" t="s">
        <v>539</v>
      </c>
      <c r="C8" s="738"/>
      <c r="D8" s="739"/>
    </row>
    <row r="9" spans="1:4" ht="15.6" x14ac:dyDescent="0.3">
      <c r="A9" s="132" t="s">
        <v>540</v>
      </c>
      <c r="B9" s="115" t="s">
        <v>541</v>
      </c>
      <c r="C9" s="740"/>
      <c r="D9" s="741"/>
    </row>
    <row r="10" spans="1:4" ht="15.6" x14ac:dyDescent="0.3">
      <c r="A10" s="132" t="s">
        <v>542</v>
      </c>
      <c r="B10" s="135" t="s">
        <v>543</v>
      </c>
      <c r="C10" s="742"/>
      <c r="D10" s="741"/>
    </row>
    <row r="11" spans="1:4" ht="15.6" x14ac:dyDescent="0.3">
      <c r="A11" s="132" t="s">
        <v>544</v>
      </c>
      <c r="B11" s="135" t="s">
        <v>545</v>
      </c>
      <c r="C11" s="742"/>
      <c r="D11" s="741"/>
    </row>
    <row r="12" spans="1:4" ht="15.6" x14ac:dyDescent="0.3">
      <c r="A12" s="132" t="s">
        <v>546</v>
      </c>
      <c r="B12" s="135" t="s">
        <v>547</v>
      </c>
      <c r="C12" s="742"/>
      <c r="D12" s="741"/>
    </row>
    <row r="13" spans="1:4" ht="15.6" x14ac:dyDescent="0.3">
      <c r="A13" s="132" t="s">
        <v>548</v>
      </c>
      <c r="B13" s="135" t="s">
        <v>549</v>
      </c>
      <c r="C13" s="742"/>
      <c r="D13" s="741"/>
    </row>
    <row r="14" spans="1:4" ht="15.6" x14ac:dyDescent="0.3">
      <c r="A14" s="132" t="s">
        <v>550</v>
      </c>
      <c r="B14" s="135" t="s">
        <v>551</v>
      </c>
      <c r="C14" s="742"/>
      <c r="D14" s="741"/>
    </row>
    <row r="15" spans="1:4" ht="15.6" x14ac:dyDescent="0.3">
      <c r="A15" s="132"/>
      <c r="B15" s="135"/>
      <c r="C15" s="742"/>
      <c r="D15" s="741"/>
    </row>
    <row r="16" spans="1:4" ht="15.6" x14ac:dyDescent="0.3">
      <c r="A16" s="137"/>
      <c r="B16" s="135"/>
      <c r="C16" s="742"/>
      <c r="D16" s="741"/>
    </row>
    <row r="17" spans="1:4" ht="15.6" x14ac:dyDescent="0.3">
      <c r="A17" s="546">
        <v>363010</v>
      </c>
      <c r="B17" s="135" t="s">
        <v>411</v>
      </c>
      <c r="C17" s="742"/>
      <c r="D17" s="741"/>
    </row>
    <row r="18" spans="1:4" ht="15.6" x14ac:dyDescent="0.3">
      <c r="A18" s="124"/>
      <c r="B18" s="124"/>
      <c r="C18" s="742"/>
      <c r="D18" s="741"/>
    </row>
    <row r="19" spans="1:4" ht="15.6" x14ac:dyDescent="0.3">
      <c r="A19" s="546">
        <v>371000</v>
      </c>
      <c r="B19" s="135" t="s">
        <v>496</v>
      </c>
      <c r="C19" s="742"/>
      <c r="D19" s="741"/>
    </row>
    <row r="20" spans="1:4" ht="15.6" x14ac:dyDescent="0.3">
      <c r="A20" s="122"/>
      <c r="B20" s="119"/>
      <c r="C20" s="743"/>
      <c r="D20" s="389"/>
    </row>
    <row r="21" spans="1:4" ht="15.6" x14ac:dyDescent="0.3">
      <c r="A21" s="390">
        <v>383000</v>
      </c>
      <c r="B21" s="119" t="s">
        <v>497</v>
      </c>
      <c r="C21" s="744"/>
      <c r="D21" s="745"/>
    </row>
    <row r="22" spans="1:4" ht="15.6" x14ac:dyDescent="0.3">
      <c r="A22" s="390"/>
      <c r="B22" s="119" t="s">
        <v>498</v>
      </c>
      <c r="C22" s="746"/>
      <c r="D22" s="389"/>
    </row>
    <row r="23" spans="1:4" ht="15.6" x14ac:dyDescent="0.3">
      <c r="A23" s="531"/>
      <c r="B23" s="693"/>
      <c r="C23" s="747"/>
      <c r="D23" s="739"/>
    </row>
    <row r="24" spans="1:4" ht="15.6" x14ac:dyDescent="0.3">
      <c r="A24" s="454"/>
      <c r="B24" s="119"/>
      <c r="C24" s="746"/>
      <c r="D24" s="389"/>
    </row>
    <row r="25" spans="1:4" ht="15.6" x14ac:dyDescent="0.3">
      <c r="A25" s="723"/>
      <c r="B25" s="127"/>
      <c r="C25" s="743"/>
      <c r="D25" s="389"/>
    </row>
    <row r="26" spans="1:4" ht="16.2" thickBot="1" x14ac:dyDescent="0.35">
      <c r="A26" s="902" t="s">
        <v>552</v>
      </c>
      <c r="B26" s="903"/>
      <c r="C26" s="748">
        <f>SUM(C9:C25)</f>
        <v>0</v>
      </c>
      <c r="D26" s="393">
        <f>SUM(D9:D25)</f>
        <v>0</v>
      </c>
    </row>
    <row r="27" spans="1:4" ht="16.2" thickTop="1" x14ac:dyDescent="0.3">
      <c r="A27" s="901" t="s">
        <v>456</v>
      </c>
      <c r="B27" s="135"/>
      <c r="C27" s="742"/>
      <c r="D27" s="741"/>
    </row>
    <row r="28" spans="1:4" ht="15.6" x14ac:dyDescent="0.3">
      <c r="A28" s="462">
        <v>430800</v>
      </c>
      <c r="B28" s="130" t="s">
        <v>553</v>
      </c>
      <c r="C28" s="744"/>
      <c r="D28" s="745"/>
    </row>
    <row r="29" spans="1:4" ht="15.6" x14ac:dyDescent="0.3">
      <c r="A29" s="132">
        <v>100</v>
      </c>
      <c r="B29" s="135" t="s">
        <v>501</v>
      </c>
      <c r="C29" s="742"/>
      <c r="D29" s="741"/>
    </row>
    <row r="30" spans="1:4" ht="15.6" x14ac:dyDescent="0.3">
      <c r="A30" s="454">
        <v>200</v>
      </c>
      <c r="B30" s="119" t="s">
        <v>459</v>
      </c>
      <c r="C30" s="746"/>
      <c r="D30" s="389"/>
    </row>
    <row r="31" spans="1:4" ht="15.6" x14ac:dyDescent="0.3">
      <c r="A31" s="132">
        <v>300</v>
      </c>
      <c r="B31" s="135" t="s">
        <v>460</v>
      </c>
      <c r="C31" s="742"/>
      <c r="D31" s="741"/>
    </row>
    <row r="32" spans="1:4" ht="15.6" x14ac:dyDescent="0.3">
      <c r="A32" s="454">
        <v>400</v>
      </c>
      <c r="B32" s="119" t="s">
        <v>502</v>
      </c>
      <c r="C32" s="743"/>
      <c r="D32" s="389"/>
    </row>
    <row r="33" spans="1:4" ht="15.6" x14ac:dyDescent="0.3">
      <c r="A33" s="454">
        <v>500</v>
      </c>
      <c r="B33" s="119" t="s">
        <v>462</v>
      </c>
      <c r="C33" s="743"/>
      <c r="D33" s="389"/>
    </row>
    <row r="34" spans="1:4" ht="15.6" x14ac:dyDescent="0.3">
      <c r="A34" s="454">
        <v>900</v>
      </c>
      <c r="B34" s="119" t="s">
        <v>503</v>
      </c>
      <c r="C34" s="743"/>
      <c r="D34" s="389"/>
    </row>
    <row r="35" spans="1:4" ht="15.6" x14ac:dyDescent="0.3">
      <c r="A35" s="723"/>
      <c r="B35" s="127"/>
      <c r="C35" s="744"/>
      <c r="D35" s="745"/>
    </row>
    <row r="36" spans="1:4" ht="15.6" x14ac:dyDescent="0.3">
      <c r="A36" s="723"/>
      <c r="B36" s="127"/>
      <c r="C36" s="744"/>
      <c r="D36" s="745"/>
    </row>
    <row r="37" spans="1:4" ht="15.6" x14ac:dyDescent="0.3">
      <c r="A37" s="122"/>
      <c r="B37" s="119"/>
      <c r="C37" s="746"/>
      <c r="D37" s="389"/>
    </row>
    <row r="38" spans="1:4" ht="15.6" x14ac:dyDescent="0.3">
      <c r="A38" s="546"/>
      <c r="B38" s="133"/>
      <c r="C38" s="742"/>
      <c r="D38" s="741"/>
    </row>
    <row r="39" spans="1:4" ht="15.6" x14ac:dyDescent="0.3">
      <c r="A39" s="390">
        <v>490000</v>
      </c>
      <c r="B39" s="140" t="s">
        <v>240</v>
      </c>
      <c r="C39" s="743"/>
      <c r="D39" s="389"/>
    </row>
    <row r="40" spans="1:4" ht="15.6" x14ac:dyDescent="0.3">
      <c r="A40" s="137">
        <v>610</v>
      </c>
      <c r="B40" s="135" t="s">
        <v>418</v>
      </c>
      <c r="C40" s="742"/>
      <c r="D40" s="741"/>
    </row>
    <row r="41" spans="1:4" ht="15.6" x14ac:dyDescent="0.3">
      <c r="A41" s="122">
        <v>620</v>
      </c>
      <c r="B41" s="119" t="s">
        <v>419</v>
      </c>
      <c r="C41" s="743"/>
      <c r="D41" s="389"/>
    </row>
    <row r="42" spans="1:4" ht="15.6" x14ac:dyDescent="0.3">
      <c r="A42" s="122">
        <v>630</v>
      </c>
      <c r="B42" s="119" t="s">
        <v>504</v>
      </c>
      <c r="C42" s="743"/>
      <c r="D42" s="389"/>
    </row>
    <row r="43" spans="1:4" ht="15.6" x14ac:dyDescent="0.3">
      <c r="A43" s="546">
        <v>521000</v>
      </c>
      <c r="B43" s="135" t="s">
        <v>505</v>
      </c>
      <c r="C43" s="740"/>
      <c r="D43" s="741"/>
    </row>
    <row r="44" spans="1:4" ht="15.6" x14ac:dyDescent="0.3">
      <c r="A44" s="132"/>
      <c r="B44" s="135" t="s">
        <v>453</v>
      </c>
      <c r="C44" s="742"/>
      <c r="D44" s="741"/>
    </row>
    <row r="45" spans="1:4" ht="15.6" x14ac:dyDescent="0.3">
      <c r="A45" s="122"/>
      <c r="B45" s="119"/>
      <c r="C45" s="743"/>
      <c r="D45" s="389"/>
    </row>
    <row r="46" spans="1:4" ht="15.6" x14ac:dyDescent="0.3">
      <c r="A46" s="724" t="s">
        <v>554</v>
      </c>
      <c r="B46" s="306"/>
      <c r="C46" s="742">
        <f>SUM(C28:C45)</f>
        <v>0</v>
      </c>
      <c r="D46" s="741">
        <f>SUM(D28:D45)</f>
        <v>0</v>
      </c>
    </row>
    <row r="47" spans="1:4" ht="15.6" x14ac:dyDescent="0.3">
      <c r="A47" s="462">
        <v>510400</v>
      </c>
      <c r="B47" s="700" t="s">
        <v>467</v>
      </c>
      <c r="C47" s="749"/>
      <c r="D47" s="745"/>
    </row>
    <row r="48" spans="1:4" ht="15.6" x14ac:dyDescent="0.3">
      <c r="A48" s="137">
        <v>830</v>
      </c>
      <c r="B48" s="135" t="s">
        <v>815</v>
      </c>
      <c r="C48" s="742"/>
      <c r="D48" s="741"/>
    </row>
    <row r="49" spans="1:7" ht="15.6" x14ac:dyDescent="0.3">
      <c r="A49" s="122"/>
      <c r="B49" s="119"/>
      <c r="C49" s="743"/>
      <c r="D49" s="389"/>
    </row>
    <row r="50" spans="1:7" ht="15.6" x14ac:dyDescent="0.3">
      <c r="A50" s="390">
        <v>239000</v>
      </c>
      <c r="B50" s="119" t="s">
        <v>468</v>
      </c>
      <c r="C50" s="743"/>
      <c r="D50" s="389"/>
    </row>
    <row r="51" spans="1:7" ht="15.6" x14ac:dyDescent="0.3">
      <c r="A51" s="390" t="s">
        <v>555</v>
      </c>
      <c r="B51" s="391"/>
      <c r="C51" s="743">
        <f>SUM(C48:C50)</f>
        <v>0</v>
      </c>
      <c r="D51" s="389">
        <f>SUM(D48:D50)</f>
        <v>0</v>
      </c>
    </row>
    <row r="52" spans="1:7" ht="15.6" x14ac:dyDescent="0.3">
      <c r="A52" s="723"/>
      <c r="B52" s="130" t="s">
        <v>470</v>
      </c>
      <c r="C52" s="744"/>
      <c r="D52" s="745"/>
    </row>
    <row r="53" spans="1:7" ht="15.6" x14ac:dyDescent="0.3">
      <c r="A53" s="546">
        <v>211000</v>
      </c>
      <c r="B53" s="135" t="s">
        <v>508</v>
      </c>
      <c r="C53" s="742"/>
      <c r="D53" s="741"/>
    </row>
    <row r="54" spans="1:7" ht="15.6" x14ac:dyDescent="0.3">
      <c r="A54" s="723"/>
      <c r="B54" s="127" t="s">
        <v>509</v>
      </c>
      <c r="C54" s="749"/>
      <c r="D54" s="745"/>
    </row>
    <row r="55" spans="1:7" ht="15.6" x14ac:dyDescent="0.3">
      <c r="A55" s="390">
        <v>102210</v>
      </c>
      <c r="B55" s="119" t="s">
        <v>510</v>
      </c>
      <c r="C55" s="746"/>
      <c r="D55" s="389"/>
    </row>
    <row r="56" spans="1:7" ht="15.6" x14ac:dyDescent="0.3">
      <c r="A56" s="546">
        <v>102220</v>
      </c>
      <c r="B56" s="135" t="s">
        <v>680</v>
      </c>
      <c r="C56" s="740"/>
      <c r="D56" s="741"/>
    </row>
    <row r="57" spans="1:7" ht="15.6" x14ac:dyDescent="0.3">
      <c r="A57" s="546">
        <v>102230</v>
      </c>
      <c r="B57" s="135" t="s">
        <v>511</v>
      </c>
      <c r="C57" s="740"/>
      <c r="D57" s="741"/>
    </row>
    <row r="58" spans="1:7" ht="15.6" x14ac:dyDescent="0.3">
      <c r="A58" s="546">
        <v>102240</v>
      </c>
      <c r="B58" s="135" t="s">
        <v>535</v>
      </c>
      <c r="C58" s="740"/>
      <c r="D58" s="741"/>
    </row>
    <row r="59" spans="1:7" ht="15.6" x14ac:dyDescent="0.3">
      <c r="A59" s="462" t="s">
        <v>556</v>
      </c>
      <c r="B59" s="127"/>
      <c r="C59" s="746">
        <f>SUM(C53:C58)</f>
        <v>0</v>
      </c>
      <c r="D59" s="389">
        <f>SUM(D53:D58)</f>
        <v>0</v>
      </c>
    </row>
    <row r="60" spans="1:7" ht="16.2" thickBot="1" x14ac:dyDescent="0.35">
      <c r="A60" s="904" t="s">
        <v>557</v>
      </c>
      <c r="B60" s="903"/>
      <c r="C60" s="748">
        <f>SUM(C46+C51+C59)</f>
        <v>0</v>
      </c>
      <c r="D60" s="393">
        <f>SUM(D46+D51+D59)</f>
        <v>0</v>
      </c>
    </row>
    <row r="61" spans="1:7" ht="16.2" thickTop="1" x14ac:dyDescent="0.3">
      <c r="A61" s="300" t="s">
        <v>558</v>
      </c>
      <c r="B61" s="148"/>
      <c r="C61" s="425"/>
      <c r="D61" s="425"/>
    </row>
    <row r="62" spans="1:7" ht="15.6" customHeight="1" x14ac:dyDescent="0.25">
      <c r="A62" s="1400" t="s">
        <v>1410</v>
      </c>
      <c r="B62" s="1400"/>
      <c r="C62" s="1400"/>
      <c r="D62" s="1400"/>
      <c r="E62" s="42"/>
      <c r="F62" s="42"/>
      <c r="G62" s="42"/>
    </row>
    <row r="63" spans="1:7" ht="15.6" customHeight="1" x14ac:dyDescent="0.25">
      <c r="A63" s="1400" t="s">
        <v>1411</v>
      </c>
      <c r="B63" s="1400"/>
      <c r="C63" s="1400"/>
      <c r="D63" s="1400"/>
      <c r="E63" s="42"/>
      <c r="F63" s="42"/>
      <c r="G63" s="42"/>
    </row>
    <row r="64" spans="1:7" ht="12" customHeight="1" x14ac:dyDescent="0.3">
      <c r="A64" s="337"/>
      <c r="B64" s="395"/>
      <c r="C64" s="405"/>
      <c r="D64" s="405"/>
    </row>
    <row r="65" spans="1:4" x14ac:dyDescent="0.25">
      <c r="A65" s="20"/>
      <c r="B65" s="20"/>
      <c r="C65" s="57"/>
      <c r="D65" s="57"/>
    </row>
    <row r="66" spans="1:4" ht="15.6" x14ac:dyDescent="0.3">
      <c r="A66" s="5"/>
      <c r="B66" s="5"/>
      <c r="C66" s="56"/>
      <c r="D66" s="56"/>
    </row>
    <row r="67" spans="1:4" ht="15.6" x14ac:dyDescent="0.3">
      <c r="A67" s="5"/>
      <c r="B67" s="5"/>
      <c r="C67" s="56"/>
      <c r="D67" s="56"/>
    </row>
    <row r="68" spans="1:4" x14ac:dyDescent="0.25">
      <c r="A68" s="6"/>
      <c r="B68" s="6"/>
      <c r="C68" s="58"/>
      <c r="D68" s="58"/>
    </row>
    <row r="69" spans="1:4" x14ac:dyDescent="0.25">
      <c r="A69" s="6"/>
      <c r="B69" s="6"/>
      <c r="C69" s="58"/>
      <c r="D69" s="58"/>
    </row>
    <row r="70" spans="1:4" x14ac:dyDescent="0.25">
      <c r="A70" s="6"/>
      <c r="B70" s="6"/>
      <c r="C70" s="58"/>
      <c r="D70" s="58"/>
    </row>
    <row r="71" spans="1:4" x14ac:dyDescent="0.25">
      <c r="A71" s="6"/>
      <c r="B71" s="6"/>
      <c r="C71" s="58"/>
      <c r="D71" s="58"/>
    </row>
    <row r="72" spans="1:4" x14ac:dyDescent="0.25">
      <c r="A72" s="6"/>
      <c r="B72" s="6"/>
      <c r="C72" s="58"/>
      <c r="D72" s="58"/>
    </row>
    <row r="73" spans="1:4" x14ac:dyDescent="0.25">
      <c r="A73" s="6"/>
      <c r="B73" s="6"/>
      <c r="C73" s="58"/>
      <c r="D73" s="58"/>
    </row>
    <row r="74" spans="1:4" x14ac:dyDescent="0.25">
      <c r="A74" s="6"/>
      <c r="B74" s="6"/>
      <c r="C74" s="58"/>
      <c r="D74" s="58"/>
    </row>
    <row r="75" spans="1:4" x14ac:dyDescent="0.25">
      <c r="A75" s="6"/>
      <c r="B75" s="6"/>
      <c r="C75" s="58"/>
      <c r="D75" s="58"/>
    </row>
    <row r="76" spans="1:4" x14ac:dyDescent="0.25">
      <c r="A76" s="6"/>
      <c r="B76" s="6"/>
      <c r="C76" s="58"/>
      <c r="D76" s="58"/>
    </row>
    <row r="77" spans="1:4" x14ac:dyDescent="0.25">
      <c r="A77" s="6"/>
      <c r="B77" s="6"/>
      <c r="C77" s="58"/>
      <c r="D77" s="58"/>
    </row>
    <row r="78" spans="1:4" x14ac:dyDescent="0.25">
      <c r="A78" s="6"/>
      <c r="B78" s="6"/>
      <c r="C78" s="58"/>
      <c r="D78" s="58"/>
    </row>
    <row r="79" spans="1:4" x14ac:dyDescent="0.25">
      <c r="A79" s="6"/>
      <c r="B79" s="6"/>
      <c r="C79" s="58"/>
      <c r="D79" s="58"/>
    </row>
    <row r="80" spans="1:4" x14ac:dyDescent="0.25">
      <c r="A80" s="6"/>
      <c r="B80" s="6"/>
      <c r="C80" s="58"/>
      <c r="D80" s="58"/>
    </row>
    <row r="81" spans="1:4" x14ac:dyDescent="0.25">
      <c r="A81" s="6"/>
      <c r="B81" s="6"/>
      <c r="C81" s="58"/>
      <c r="D81" s="58"/>
    </row>
    <row r="82" spans="1:4" x14ac:dyDescent="0.25">
      <c r="A82" s="6"/>
      <c r="B82" s="6"/>
      <c r="C82" s="58"/>
      <c r="D82" s="58"/>
    </row>
    <row r="83" spans="1:4" x14ac:dyDescent="0.25">
      <c r="A83" s="6"/>
      <c r="B83" s="6"/>
      <c r="C83" s="58"/>
      <c r="D83" s="58"/>
    </row>
    <row r="84" spans="1:4" x14ac:dyDescent="0.25">
      <c r="A84" s="6"/>
      <c r="B84" s="6"/>
      <c r="C84" s="58"/>
      <c r="D84" s="58"/>
    </row>
    <row r="85" spans="1:4" x14ac:dyDescent="0.25">
      <c r="A85" s="6"/>
      <c r="B85" s="6"/>
      <c r="C85" s="58"/>
      <c r="D85" s="58"/>
    </row>
    <row r="86" spans="1:4" x14ac:dyDescent="0.25">
      <c r="A86" s="6"/>
      <c r="B86" s="6"/>
      <c r="C86" s="58"/>
      <c r="D86" s="58"/>
    </row>
    <row r="87" spans="1:4" x14ac:dyDescent="0.25">
      <c r="A87" s="6"/>
      <c r="B87" s="6"/>
      <c r="C87" s="58"/>
      <c r="D87" s="58"/>
    </row>
    <row r="88" spans="1:4" x14ac:dyDescent="0.25">
      <c r="A88" s="6"/>
      <c r="B88" s="6"/>
      <c r="C88" s="58"/>
      <c r="D88" s="58"/>
    </row>
    <row r="89" spans="1:4" x14ac:dyDescent="0.25">
      <c r="A89" s="6"/>
      <c r="B89" s="6"/>
      <c r="C89" s="58"/>
      <c r="D89" s="58"/>
    </row>
    <row r="90" spans="1:4" x14ac:dyDescent="0.25">
      <c r="A90" s="6"/>
      <c r="B90" s="6"/>
      <c r="C90" s="58"/>
      <c r="D90" s="58"/>
    </row>
    <row r="91" spans="1:4" x14ac:dyDescent="0.25">
      <c r="A91" s="6"/>
      <c r="B91" s="6"/>
      <c r="C91" s="58"/>
      <c r="D91" s="58"/>
    </row>
    <row r="92" spans="1:4" x14ac:dyDescent="0.25">
      <c r="A92" s="6"/>
      <c r="B92" s="6"/>
      <c r="C92" s="58"/>
      <c r="D92" s="58"/>
    </row>
    <row r="93" spans="1:4" x14ac:dyDescent="0.25">
      <c r="A93" s="6"/>
      <c r="B93" s="6"/>
      <c r="C93" s="58"/>
      <c r="D93" s="58"/>
    </row>
    <row r="94" spans="1:4" x14ac:dyDescent="0.25">
      <c r="A94" s="6"/>
      <c r="B94" s="6"/>
      <c r="C94" s="58"/>
      <c r="D94" s="58"/>
    </row>
    <row r="95" spans="1:4" x14ac:dyDescent="0.25">
      <c r="A95" s="6"/>
      <c r="B95" s="6"/>
      <c r="C95" s="58"/>
      <c r="D95" s="58"/>
    </row>
    <row r="96" spans="1:4" x14ac:dyDescent="0.25">
      <c r="A96" s="6"/>
      <c r="B96" s="6"/>
      <c r="C96" s="58"/>
      <c r="D96" s="58"/>
    </row>
    <row r="97" spans="1:4" x14ac:dyDescent="0.25">
      <c r="A97" s="6"/>
      <c r="B97" s="6"/>
      <c r="C97" s="58"/>
      <c r="D97" s="58"/>
    </row>
    <row r="98" spans="1:4" x14ac:dyDescent="0.25">
      <c r="A98" s="6"/>
      <c r="B98" s="6"/>
      <c r="C98" s="58"/>
      <c r="D98" s="58"/>
    </row>
    <row r="99" spans="1:4" x14ac:dyDescent="0.25">
      <c r="A99" s="6"/>
      <c r="B99" s="6"/>
      <c r="C99" s="58"/>
      <c r="D99" s="58"/>
    </row>
    <row r="100" spans="1:4" x14ac:dyDescent="0.25">
      <c r="A100" s="6"/>
      <c r="B100" s="6"/>
      <c r="C100" s="58"/>
      <c r="D100" s="58"/>
    </row>
    <row r="101" spans="1:4" x14ac:dyDescent="0.25">
      <c r="A101" s="6"/>
      <c r="B101" s="6"/>
      <c r="C101" s="58"/>
      <c r="D101" s="58"/>
    </row>
    <row r="102" spans="1:4" x14ac:dyDescent="0.25">
      <c r="A102" s="6"/>
      <c r="B102" s="6"/>
      <c r="C102" s="58"/>
      <c r="D102" s="58"/>
    </row>
    <row r="103" spans="1:4" x14ac:dyDescent="0.25">
      <c r="A103" s="6"/>
      <c r="B103" s="6"/>
      <c r="C103" s="58"/>
      <c r="D103" s="58"/>
    </row>
    <row r="104" spans="1:4" x14ac:dyDescent="0.25">
      <c r="A104" s="6"/>
      <c r="B104" s="6"/>
      <c r="C104" s="58"/>
      <c r="D104" s="58"/>
    </row>
    <row r="105" spans="1:4" x14ac:dyDescent="0.25">
      <c r="A105" s="6"/>
      <c r="B105" s="6"/>
      <c r="C105" s="58"/>
      <c r="D105" s="58"/>
    </row>
    <row r="106" spans="1:4" x14ac:dyDescent="0.25">
      <c r="A106" s="6"/>
      <c r="B106" s="6"/>
      <c r="C106" s="58"/>
      <c r="D106" s="58"/>
    </row>
    <row r="107" spans="1:4" x14ac:dyDescent="0.25">
      <c r="A107" s="6"/>
      <c r="B107" s="6"/>
      <c r="C107" s="58"/>
      <c r="D107" s="58"/>
    </row>
    <row r="108" spans="1:4" x14ac:dyDescent="0.25">
      <c r="A108" s="6"/>
      <c r="B108" s="6"/>
      <c r="C108" s="58"/>
      <c r="D108" s="58"/>
    </row>
    <row r="109" spans="1:4" x14ac:dyDescent="0.25">
      <c r="A109" s="6"/>
      <c r="B109" s="6"/>
      <c r="C109" s="58"/>
      <c r="D109" s="58"/>
    </row>
    <row r="110" spans="1:4" x14ac:dyDescent="0.25">
      <c r="A110" s="6"/>
      <c r="B110" s="6"/>
      <c r="C110" s="58"/>
      <c r="D110" s="58"/>
    </row>
    <row r="111" spans="1:4" x14ac:dyDescent="0.25">
      <c r="A111" s="6"/>
      <c r="B111" s="6"/>
      <c r="C111" s="58"/>
      <c r="D111" s="58"/>
    </row>
    <row r="112" spans="1:4" x14ac:dyDescent="0.25">
      <c r="A112" s="6"/>
      <c r="B112" s="6"/>
      <c r="C112" s="58"/>
      <c r="D112" s="58"/>
    </row>
    <row r="113" spans="1:4" x14ac:dyDescent="0.25">
      <c r="A113" s="6"/>
      <c r="B113" s="6"/>
      <c r="C113" s="58"/>
      <c r="D113" s="58"/>
    </row>
    <row r="114" spans="1:4" x14ac:dyDescent="0.25">
      <c r="A114" s="6"/>
      <c r="B114" s="6"/>
      <c r="C114" s="58"/>
      <c r="D114" s="58"/>
    </row>
    <row r="115" spans="1:4" x14ac:dyDescent="0.25">
      <c r="A115" s="6"/>
      <c r="B115" s="6"/>
      <c r="C115" s="58"/>
      <c r="D115" s="58"/>
    </row>
    <row r="116" spans="1:4" x14ac:dyDescent="0.25">
      <c r="A116" s="6"/>
      <c r="B116" s="6"/>
      <c r="C116" s="58"/>
      <c r="D116" s="58"/>
    </row>
    <row r="117" spans="1:4" x14ac:dyDescent="0.25">
      <c r="A117" s="6"/>
      <c r="B117" s="6"/>
      <c r="C117" s="58"/>
      <c r="D117" s="58"/>
    </row>
    <row r="118" spans="1:4" x14ac:dyDescent="0.25">
      <c r="A118" s="6"/>
      <c r="B118" s="6"/>
      <c r="C118" s="58"/>
      <c r="D118" s="58"/>
    </row>
    <row r="119" spans="1:4" x14ac:dyDescent="0.25">
      <c r="A119" s="6"/>
      <c r="B119" s="6"/>
      <c r="C119" s="58"/>
      <c r="D119" s="58"/>
    </row>
    <row r="120" spans="1:4" x14ac:dyDescent="0.25">
      <c r="A120" s="6"/>
      <c r="B120" s="6"/>
      <c r="C120" s="58"/>
      <c r="D120" s="58"/>
    </row>
    <row r="121" spans="1:4" x14ac:dyDescent="0.25">
      <c r="A121" s="6"/>
      <c r="B121" s="6"/>
      <c r="C121" s="58"/>
      <c r="D121" s="58"/>
    </row>
    <row r="122" spans="1:4" x14ac:dyDescent="0.25">
      <c r="A122" s="6"/>
      <c r="B122" s="6"/>
      <c r="C122" s="58"/>
      <c r="D122" s="58"/>
    </row>
    <row r="123" spans="1:4" x14ac:dyDescent="0.25">
      <c r="A123" s="6"/>
      <c r="B123" s="6"/>
      <c r="C123" s="58"/>
      <c r="D123" s="58"/>
    </row>
    <row r="124" spans="1:4" x14ac:dyDescent="0.25">
      <c r="A124" s="6"/>
      <c r="B124" s="6"/>
      <c r="C124" s="58"/>
      <c r="D124" s="58"/>
    </row>
    <row r="125" spans="1:4" x14ac:dyDescent="0.25">
      <c r="A125" s="6"/>
      <c r="B125" s="6"/>
      <c r="C125" s="58"/>
      <c r="D125" s="58"/>
    </row>
    <row r="126" spans="1:4" x14ac:dyDescent="0.25">
      <c r="A126" s="6"/>
      <c r="B126" s="6"/>
      <c r="C126" s="58"/>
      <c r="D126" s="58"/>
    </row>
    <row r="127" spans="1:4" x14ac:dyDescent="0.25">
      <c r="A127" s="6"/>
      <c r="B127" s="6"/>
      <c r="C127" s="58"/>
      <c r="D127" s="58"/>
    </row>
    <row r="128" spans="1:4" x14ac:dyDescent="0.25">
      <c r="A128" s="6"/>
      <c r="B128" s="6"/>
      <c r="C128" s="58"/>
      <c r="D128" s="58"/>
    </row>
    <row r="129" spans="1:4" x14ac:dyDescent="0.25">
      <c r="A129" s="6"/>
      <c r="B129" s="6"/>
      <c r="C129" s="58"/>
      <c r="D129" s="58"/>
    </row>
    <row r="130" spans="1:4" x14ac:dyDescent="0.25">
      <c r="A130" s="6"/>
      <c r="B130" s="6"/>
      <c r="C130" s="58"/>
      <c r="D130" s="58"/>
    </row>
    <row r="131" spans="1:4" x14ac:dyDescent="0.25">
      <c r="A131" s="6"/>
      <c r="B131" s="6"/>
      <c r="C131" s="58"/>
      <c r="D131" s="58"/>
    </row>
    <row r="132" spans="1:4" x14ac:dyDescent="0.25">
      <c r="A132" s="6"/>
      <c r="B132" s="6"/>
      <c r="C132" s="58"/>
      <c r="D132" s="58"/>
    </row>
    <row r="133" spans="1:4" x14ac:dyDescent="0.25">
      <c r="A133" s="6"/>
      <c r="B133" s="6"/>
      <c r="C133" s="58"/>
      <c r="D133" s="58"/>
    </row>
    <row r="134" spans="1:4" x14ac:dyDescent="0.25">
      <c r="A134" s="6"/>
      <c r="B134" s="6"/>
      <c r="C134" s="58"/>
      <c r="D134" s="58"/>
    </row>
    <row r="135" spans="1:4" x14ac:dyDescent="0.25">
      <c r="A135" s="6"/>
      <c r="B135" s="6"/>
      <c r="C135" s="58"/>
      <c r="D135" s="58"/>
    </row>
    <row r="136" spans="1:4" x14ac:dyDescent="0.25">
      <c r="A136" s="6"/>
      <c r="B136" s="6"/>
      <c r="C136" s="58"/>
      <c r="D136" s="58"/>
    </row>
    <row r="137" spans="1:4" x14ac:dyDescent="0.25">
      <c r="A137" s="6"/>
      <c r="B137" s="6"/>
      <c r="C137" s="58"/>
      <c r="D137" s="58"/>
    </row>
    <row r="138" spans="1:4" x14ac:dyDescent="0.25">
      <c r="A138" s="6"/>
      <c r="B138" s="6"/>
      <c r="C138" s="58"/>
      <c r="D138" s="58"/>
    </row>
    <row r="139" spans="1:4" x14ac:dyDescent="0.25">
      <c r="A139" s="6"/>
      <c r="B139" s="6"/>
      <c r="C139" s="58"/>
      <c r="D139" s="58"/>
    </row>
    <row r="140" spans="1:4" x14ac:dyDescent="0.25">
      <c r="A140" s="6"/>
      <c r="B140" s="6"/>
      <c r="C140" s="58"/>
      <c r="D140" s="58"/>
    </row>
    <row r="141" spans="1:4" x14ac:dyDescent="0.25">
      <c r="A141" s="6"/>
      <c r="B141" s="6"/>
      <c r="C141" s="58"/>
      <c r="D141" s="58"/>
    </row>
    <row r="142" spans="1:4" x14ac:dyDescent="0.25">
      <c r="A142" s="6"/>
      <c r="B142" s="6"/>
      <c r="C142" s="58"/>
      <c r="D142" s="58"/>
    </row>
    <row r="143" spans="1:4" x14ac:dyDescent="0.25">
      <c r="A143" s="6"/>
      <c r="B143" s="6"/>
      <c r="C143" s="58"/>
      <c r="D143" s="58"/>
    </row>
    <row r="144" spans="1:4" x14ac:dyDescent="0.25">
      <c r="A144" s="6"/>
      <c r="B144" s="6"/>
      <c r="C144" s="58"/>
      <c r="D144" s="58"/>
    </row>
    <row r="145" spans="1:4" x14ac:dyDescent="0.25">
      <c r="A145" s="6"/>
      <c r="B145" s="6"/>
      <c r="C145" s="58"/>
      <c r="D145" s="58"/>
    </row>
    <row r="146" spans="1:4" x14ac:dyDescent="0.25">
      <c r="A146" s="6"/>
      <c r="B146" s="6"/>
      <c r="C146" s="58"/>
      <c r="D146" s="58"/>
    </row>
    <row r="147" spans="1:4" x14ac:dyDescent="0.25">
      <c r="A147" s="6"/>
      <c r="B147" s="6"/>
      <c r="C147" s="58"/>
      <c r="D147" s="58"/>
    </row>
    <row r="148" spans="1:4" x14ac:dyDescent="0.25">
      <c r="A148" s="6"/>
      <c r="B148" s="6"/>
      <c r="C148" s="58"/>
      <c r="D148" s="58"/>
    </row>
    <row r="149" spans="1:4" x14ac:dyDescent="0.25">
      <c r="A149" s="6"/>
      <c r="B149" s="6"/>
      <c r="C149" s="58"/>
      <c r="D149" s="58"/>
    </row>
    <row r="150" spans="1:4" x14ac:dyDescent="0.25">
      <c r="A150" s="6"/>
      <c r="B150" s="6"/>
      <c r="C150" s="58"/>
      <c r="D150" s="58"/>
    </row>
    <row r="151" spans="1:4" x14ac:dyDescent="0.25">
      <c r="A151" s="6"/>
      <c r="B151" s="6"/>
      <c r="C151" s="58"/>
      <c r="D151" s="58"/>
    </row>
    <row r="152" spans="1:4" x14ac:dyDescent="0.25">
      <c r="A152" s="6"/>
      <c r="B152" s="6"/>
      <c r="C152" s="58"/>
      <c r="D152" s="58"/>
    </row>
    <row r="153" spans="1:4" x14ac:dyDescent="0.25">
      <c r="A153" s="6"/>
      <c r="B153" s="6"/>
      <c r="C153" s="58"/>
      <c r="D153" s="58"/>
    </row>
    <row r="154" spans="1:4" x14ac:dyDescent="0.25">
      <c r="A154" s="6"/>
      <c r="B154" s="6"/>
      <c r="C154" s="58"/>
      <c r="D154" s="58"/>
    </row>
    <row r="155" spans="1:4" x14ac:dyDescent="0.25">
      <c r="A155" s="6"/>
      <c r="B155" s="6"/>
      <c r="C155" s="58"/>
      <c r="D155" s="58"/>
    </row>
    <row r="156" spans="1:4" x14ac:dyDescent="0.25">
      <c r="A156" s="6"/>
      <c r="B156" s="6"/>
      <c r="C156" s="58"/>
      <c r="D156" s="58"/>
    </row>
    <row r="157" spans="1:4" x14ac:dyDescent="0.25">
      <c r="A157" s="6"/>
      <c r="B157" s="6"/>
      <c r="C157" s="58"/>
      <c r="D157" s="58"/>
    </row>
    <row r="158" spans="1:4" x14ac:dyDescent="0.25">
      <c r="A158" s="6"/>
      <c r="B158" s="6"/>
      <c r="C158" s="58"/>
      <c r="D158" s="58"/>
    </row>
    <row r="159" spans="1:4" x14ac:dyDescent="0.25">
      <c r="A159" s="6"/>
      <c r="B159" s="6"/>
      <c r="C159" s="58"/>
      <c r="D159" s="58"/>
    </row>
    <row r="160" spans="1:4" x14ac:dyDescent="0.25">
      <c r="A160" s="6"/>
      <c r="B160" s="6"/>
      <c r="C160" s="58"/>
      <c r="D160" s="58"/>
    </row>
    <row r="161" spans="1:4" x14ac:dyDescent="0.25">
      <c r="A161" s="6"/>
      <c r="B161" s="6"/>
      <c r="C161" s="58"/>
      <c r="D161" s="58"/>
    </row>
    <row r="162" spans="1:4" x14ac:dyDescent="0.25">
      <c r="A162" s="6"/>
      <c r="B162" s="6"/>
      <c r="C162" s="58"/>
      <c r="D162" s="58"/>
    </row>
    <row r="163" spans="1:4" x14ac:dyDescent="0.25">
      <c r="A163" s="6"/>
      <c r="B163" s="6"/>
      <c r="C163" s="58"/>
      <c r="D163" s="58"/>
    </row>
    <row r="164" spans="1:4" x14ac:dyDescent="0.25">
      <c r="A164" s="6"/>
      <c r="B164" s="6"/>
      <c r="C164" s="58"/>
      <c r="D164" s="58"/>
    </row>
    <row r="165" spans="1:4" x14ac:dyDescent="0.25">
      <c r="A165" s="6"/>
      <c r="B165" s="6"/>
      <c r="C165" s="58"/>
      <c r="D165" s="58"/>
    </row>
    <row r="166" spans="1:4" x14ac:dyDescent="0.25">
      <c r="A166" s="6"/>
      <c r="B166" s="6"/>
      <c r="C166" s="58"/>
      <c r="D166" s="58"/>
    </row>
    <row r="167" spans="1:4" x14ac:dyDescent="0.25">
      <c r="A167" s="6"/>
      <c r="B167" s="6"/>
      <c r="C167" s="58"/>
      <c r="D167" s="58"/>
    </row>
    <row r="168" spans="1:4" x14ac:dyDescent="0.25">
      <c r="A168" s="6"/>
      <c r="B168" s="6"/>
      <c r="C168" s="58"/>
      <c r="D168" s="58"/>
    </row>
    <row r="169" spans="1:4" x14ac:dyDescent="0.25">
      <c r="A169" s="6"/>
      <c r="B169" s="6"/>
      <c r="C169" s="58"/>
      <c r="D169" s="58"/>
    </row>
    <row r="170" spans="1:4" x14ac:dyDescent="0.25">
      <c r="A170" s="6"/>
      <c r="B170" s="6"/>
      <c r="C170" s="58"/>
      <c r="D170" s="58"/>
    </row>
    <row r="171" spans="1:4" x14ac:dyDescent="0.25">
      <c r="A171" s="6"/>
      <c r="B171" s="6"/>
      <c r="C171" s="58"/>
      <c r="D171" s="58"/>
    </row>
    <row r="172" spans="1:4" x14ac:dyDescent="0.25">
      <c r="A172" s="6"/>
      <c r="B172" s="6"/>
      <c r="C172" s="58"/>
      <c r="D172" s="58"/>
    </row>
  </sheetData>
  <sheetProtection algorithmName="SHA-512" hashValue="un9D/Ce51hmje3BJuVKW8Ek2NBo4SDrtP+Lc2k9C7VxfkUUKORQHVmY8pgzi+FFpgodnpTVvLJ9egmp99A8BGw==" saltValue="cTmSL1LjMio3dmCUlXFQog==" spinCount="100000" sheet="1" objects="1" scenarios="1"/>
  <mergeCells count="5">
    <mergeCell ref="A2:D2"/>
    <mergeCell ref="A62:D62"/>
    <mergeCell ref="A63:D63"/>
    <mergeCell ref="C3:D3"/>
    <mergeCell ref="C4:D4"/>
  </mergeCells>
  <phoneticPr fontId="0" type="noConversion"/>
  <pageMargins left="0.5" right="0.5" top="0" bottom="0" header="0.5" footer="0.5"/>
  <pageSetup paperSize="5" scale="97" orientation="portrait" r:id="rId1"/>
  <headerFooter alignWithMargins="0"/>
  <ignoredErrors>
    <ignoredError sqref="A9:A1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D170"/>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12.1796875" customWidth="1"/>
    <col min="2" max="2" width="35.54296875" customWidth="1"/>
    <col min="3" max="3" width="15.81640625" style="59" customWidth="1"/>
    <col min="4" max="4" width="16.6328125" style="59" customWidth="1"/>
  </cols>
  <sheetData>
    <row r="1" spans="1:4" ht="16.2" thickBot="1" x14ac:dyDescent="0.35">
      <c r="A1" s="148"/>
      <c r="B1" s="148"/>
      <c r="C1" s="425"/>
      <c r="D1" s="425"/>
    </row>
    <row r="2" spans="1:4" ht="25.5" customHeight="1" thickBot="1" x14ac:dyDescent="0.3">
      <c r="A2" s="1397" t="s">
        <v>439</v>
      </c>
      <c r="B2" s="1398"/>
      <c r="C2" s="1398"/>
      <c r="D2" s="1399"/>
    </row>
    <row r="3" spans="1:4" ht="15.6" x14ac:dyDescent="0.3">
      <c r="A3" s="701" t="s">
        <v>119</v>
      </c>
      <c r="B3" s="750" t="s">
        <v>559</v>
      </c>
      <c r="C3" s="1405" t="str">
        <f>Coverpage!A51</f>
        <v>ENTITY NAME</v>
      </c>
      <c r="D3" s="1406"/>
    </row>
    <row r="4" spans="1:4" ht="15.6" x14ac:dyDescent="0.3">
      <c r="A4" s="705" t="s">
        <v>121</v>
      </c>
      <c r="B4" s="510" t="s">
        <v>560</v>
      </c>
      <c r="C4" s="1407" t="str">
        <f>Coverpage!A47</f>
        <v>Fiscal Year ending June 30, 2027</v>
      </c>
      <c r="D4" s="1408"/>
    </row>
    <row r="5" spans="1:4" ht="16.2" thickBot="1" x14ac:dyDescent="0.35">
      <c r="A5" s="709" t="s">
        <v>124</v>
      </c>
      <c r="B5" s="751" t="s">
        <v>561</v>
      </c>
      <c r="C5" s="733"/>
      <c r="D5" s="734"/>
    </row>
    <row r="6" spans="1:4" ht="31.95" customHeight="1" x14ac:dyDescent="0.3">
      <c r="A6" s="106" t="s">
        <v>480</v>
      </c>
      <c r="B6" s="107" t="s">
        <v>131</v>
      </c>
      <c r="C6" s="108" t="s">
        <v>18</v>
      </c>
      <c r="D6" s="752" t="s">
        <v>569</v>
      </c>
    </row>
    <row r="7" spans="1:4" ht="15.6" x14ac:dyDescent="0.3">
      <c r="A7" s="715" t="s">
        <v>430</v>
      </c>
      <c r="B7" s="716"/>
      <c r="C7" s="736"/>
      <c r="D7" s="753"/>
    </row>
    <row r="8" spans="1:4" ht="15.6" x14ac:dyDescent="0.3">
      <c r="A8" s="719"/>
      <c r="B8" s="716" t="s">
        <v>394</v>
      </c>
      <c r="C8" s="738"/>
      <c r="D8" s="382"/>
    </row>
    <row r="9" spans="1:4" ht="15.6" x14ac:dyDescent="0.3">
      <c r="A9" s="132"/>
      <c r="B9" s="115"/>
      <c r="C9" s="740"/>
      <c r="D9" s="385"/>
    </row>
    <row r="10" spans="1:4" ht="15.6" x14ac:dyDescent="0.3">
      <c r="A10" s="132"/>
      <c r="B10" s="135"/>
      <c r="C10" s="742"/>
      <c r="D10" s="385"/>
    </row>
    <row r="11" spans="1:4" ht="15.6" x14ac:dyDescent="0.3">
      <c r="A11" s="132"/>
      <c r="B11" s="135"/>
      <c r="C11" s="742"/>
      <c r="D11" s="385"/>
    </row>
    <row r="12" spans="1:4" ht="15.6" x14ac:dyDescent="0.3">
      <c r="A12" s="132"/>
      <c r="B12" s="135"/>
      <c r="C12" s="742"/>
      <c r="D12" s="385"/>
    </row>
    <row r="13" spans="1:4" ht="15.6" x14ac:dyDescent="0.3">
      <c r="A13" s="132"/>
      <c r="B13" s="135"/>
      <c r="C13" s="742"/>
      <c r="D13" s="385"/>
    </row>
    <row r="14" spans="1:4" ht="15.6" x14ac:dyDescent="0.3">
      <c r="A14" s="132"/>
      <c r="B14" s="135"/>
      <c r="C14" s="742"/>
      <c r="D14" s="385"/>
    </row>
    <row r="15" spans="1:4" ht="15.6" x14ac:dyDescent="0.3">
      <c r="A15" s="132"/>
      <c r="B15" s="135"/>
      <c r="C15" s="742"/>
      <c r="D15" s="385"/>
    </row>
    <row r="16" spans="1:4" ht="15.6" x14ac:dyDescent="0.3">
      <c r="A16" s="137"/>
      <c r="B16" s="135"/>
      <c r="C16" s="742"/>
      <c r="D16" s="385"/>
    </row>
    <row r="17" spans="1:4" ht="15.6" x14ac:dyDescent="0.3">
      <c r="A17" s="137"/>
      <c r="B17" s="135"/>
      <c r="C17" s="742"/>
      <c r="D17" s="385"/>
    </row>
    <row r="18" spans="1:4" ht="15.6" x14ac:dyDescent="0.3">
      <c r="A18" s="546">
        <v>371000</v>
      </c>
      <c r="B18" s="135" t="s">
        <v>496</v>
      </c>
      <c r="C18" s="742"/>
      <c r="D18" s="385"/>
    </row>
    <row r="19" spans="1:4" ht="15.6" x14ac:dyDescent="0.3">
      <c r="A19" s="137"/>
      <c r="B19" s="135"/>
      <c r="C19" s="742"/>
      <c r="D19" s="385"/>
    </row>
    <row r="20" spans="1:4" ht="15.6" x14ac:dyDescent="0.3">
      <c r="A20" s="122"/>
      <c r="B20" s="119"/>
      <c r="C20" s="743"/>
      <c r="D20" s="754"/>
    </row>
    <row r="21" spans="1:4" ht="15.6" x14ac:dyDescent="0.3">
      <c r="A21" s="390">
        <v>383000</v>
      </c>
      <c r="B21" s="119" t="s">
        <v>497</v>
      </c>
      <c r="C21" s="744"/>
      <c r="D21" s="755"/>
    </row>
    <row r="22" spans="1:4" ht="15.6" x14ac:dyDescent="0.3">
      <c r="A22" s="462"/>
      <c r="B22" s="127" t="s">
        <v>498</v>
      </c>
      <c r="C22" s="749"/>
      <c r="D22" s="755"/>
    </row>
    <row r="23" spans="1:4" ht="15.6" x14ac:dyDescent="0.3">
      <c r="A23" s="531"/>
      <c r="B23" s="693"/>
      <c r="C23" s="747"/>
      <c r="D23" s="382"/>
    </row>
    <row r="24" spans="1:4" ht="15.6" x14ac:dyDescent="0.3">
      <c r="A24" s="454"/>
      <c r="B24" s="119"/>
      <c r="C24" s="746"/>
      <c r="D24" s="754"/>
    </row>
    <row r="25" spans="1:4" ht="15.6" x14ac:dyDescent="0.3">
      <c r="A25" s="723"/>
      <c r="B25" s="127"/>
      <c r="C25" s="743"/>
      <c r="D25" s="754"/>
    </row>
    <row r="26" spans="1:4" ht="16.2" thickBot="1" x14ac:dyDescent="0.35">
      <c r="A26" s="902" t="s">
        <v>562</v>
      </c>
      <c r="B26" s="903"/>
      <c r="C26" s="748">
        <f>SUM(C9:C25)</f>
        <v>0</v>
      </c>
      <c r="D26" s="393">
        <f>SUM(D9:D25)</f>
        <v>0</v>
      </c>
    </row>
    <row r="27" spans="1:4" ht="16.2" thickTop="1" x14ac:dyDescent="0.3">
      <c r="A27" s="912" t="s">
        <v>456</v>
      </c>
      <c r="B27" s="757"/>
      <c r="C27" s="758"/>
      <c r="D27" s="382"/>
    </row>
    <row r="28" spans="1:4" ht="15.6" x14ac:dyDescent="0.3">
      <c r="A28" s="546"/>
      <c r="B28" s="693" t="s">
        <v>563</v>
      </c>
      <c r="C28" s="742"/>
      <c r="D28" s="385"/>
    </row>
    <row r="29" spans="1:4" ht="15.6" x14ac:dyDescent="0.3">
      <c r="A29" s="454"/>
      <c r="B29" s="119"/>
      <c r="C29" s="743"/>
      <c r="D29" s="754"/>
    </row>
    <row r="30" spans="1:4" ht="15.6" x14ac:dyDescent="0.3">
      <c r="A30" s="454"/>
      <c r="B30" s="119"/>
      <c r="C30" s="746"/>
      <c r="D30" s="754"/>
    </row>
    <row r="31" spans="1:4" ht="15.6" x14ac:dyDescent="0.3">
      <c r="A31" s="132"/>
      <c r="B31" s="135"/>
      <c r="C31" s="742"/>
      <c r="D31" s="385"/>
    </row>
    <row r="32" spans="1:4" ht="15.6" x14ac:dyDescent="0.3">
      <c r="A32" s="454"/>
      <c r="B32" s="119"/>
      <c r="C32" s="743"/>
      <c r="D32" s="754"/>
    </row>
    <row r="33" spans="1:4" ht="15.6" x14ac:dyDescent="0.3">
      <c r="A33" s="454"/>
      <c r="B33" s="119"/>
      <c r="C33" s="743"/>
      <c r="D33" s="754"/>
    </row>
    <row r="34" spans="1:4" ht="15.6" x14ac:dyDescent="0.3">
      <c r="A34" s="454"/>
      <c r="B34" s="119"/>
      <c r="C34" s="743"/>
      <c r="D34" s="754"/>
    </row>
    <row r="35" spans="1:4" ht="15.6" x14ac:dyDescent="0.3">
      <c r="A35" s="723"/>
      <c r="B35" s="127"/>
      <c r="C35" s="744"/>
      <c r="D35" s="755"/>
    </row>
    <row r="36" spans="1:4" ht="15.6" x14ac:dyDescent="0.3">
      <c r="A36" s="546"/>
      <c r="B36" s="133"/>
      <c r="C36" s="742"/>
      <c r="D36" s="385"/>
    </row>
    <row r="37" spans="1:4" ht="15.6" x14ac:dyDescent="0.3">
      <c r="A37" s="462">
        <v>490000</v>
      </c>
      <c r="B37" s="130" t="s">
        <v>240</v>
      </c>
      <c r="C37" s="744"/>
      <c r="D37" s="755"/>
    </row>
    <row r="38" spans="1:4" ht="15.6" x14ac:dyDescent="0.3">
      <c r="A38" s="137">
        <v>610</v>
      </c>
      <c r="B38" s="135" t="s">
        <v>418</v>
      </c>
      <c r="C38" s="742"/>
      <c r="D38" s="385"/>
    </row>
    <row r="39" spans="1:4" ht="15.6" x14ac:dyDescent="0.3">
      <c r="A39" s="122">
        <v>620</v>
      </c>
      <c r="B39" s="119" t="s">
        <v>419</v>
      </c>
      <c r="C39" s="743"/>
      <c r="D39" s="754"/>
    </row>
    <row r="40" spans="1:4" ht="15.6" x14ac:dyDescent="0.3">
      <c r="A40" s="122">
        <v>630</v>
      </c>
      <c r="B40" s="119" t="s">
        <v>504</v>
      </c>
      <c r="C40" s="743"/>
      <c r="D40" s="754"/>
    </row>
    <row r="41" spans="1:4" ht="15.6" x14ac:dyDescent="0.3">
      <c r="A41" s="546">
        <v>521000</v>
      </c>
      <c r="B41" s="135" t="s">
        <v>505</v>
      </c>
      <c r="C41" s="740"/>
      <c r="D41" s="385"/>
    </row>
    <row r="42" spans="1:4" ht="15.6" x14ac:dyDescent="0.3">
      <c r="A42" s="132"/>
      <c r="B42" s="135" t="s">
        <v>453</v>
      </c>
      <c r="C42" s="742"/>
      <c r="D42" s="385"/>
    </row>
    <row r="43" spans="1:4" ht="15.6" x14ac:dyDescent="0.3">
      <c r="A43" s="122"/>
      <c r="B43" s="119"/>
      <c r="C43" s="743"/>
      <c r="D43" s="754"/>
    </row>
    <row r="44" spans="1:4" ht="15.6" x14ac:dyDescent="0.3">
      <c r="A44" s="724" t="s">
        <v>564</v>
      </c>
      <c r="B44" s="135"/>
      <c r="C44" s="742">
        <f>SUM(C28:C43)</f>
        <v>0</v>
      </c>
      <c r="D44" s="385">
        <f>SUM(D28:D43)</f>
        <v>0</v>
      </c>
    </row>
    <row r="45" spans="1:4" ht="15.6" x14ac:dyDescent="0.3">
      <c r="A45" s="462">
        <v>510400</v>
      </c>
      <c r="B45" s="700" t="s">
        <v>467</v>
      </c>
      <c r="C45" s="749"/>
      <c r="D45" s="755"/>
    </row>
    <row r="46" spans="1:4" ht="15.6" x14ac:dyDescent="0.3">
      <c r="A46" s="137">
        <v>830</v>
      </c>
      <c r="B46" s="135" t="s">
        <v>815</v>
      </c>
      <c r="C46" s="742"/>
      <c r="D46" s="385"/>
    </row>
    <row r="47" spans="1:4" ht="15.6" x14ac:dyDescent="0.3">
      <c r="A47" s="122"/>
      <c r="B47" s="119"/>
      <c r="C47" s="743"/>
      <c r="D47" s="754"/>
    </row>
    <row r="48" spans="1:4" ht="15.6" x14ac:dyDescent="0.3">
      <c r="A48" s="390">
        <v>239000</v>
      </c>
      <c r="B48" s="119" t="s">
        <v>468</v>
      </c>
      <c r="C48" s="743"/>
      <c r="D48" s="754"/>
    </row>
    <row r="49" spans="1:4" ht="15.6" x14ac:dyDescent="0.3">
      <c r="A49" s="390" t="s">
        <v>565</v>
      </c>
      <c r="B49" s="391"/>
      <c r="C49" s="743">
        <f>SUM(C46:C48)</f>
        <v>0</v>
      </c>
      <c r="D49" s="754">
        <f>SUM(D46:D48)</f>
        <v>0</v>
      </c>
    </row>
    <row r="50" spans="1:4" ht="15.6" x14ac:dyDescent="0.3">
      <c r="A50" s="723"/>
      <c r="B50" s="130" t="s">
        <v>470</v>
      </c>
      <c r="C50" s="744"/>
      <c r="D50" s="755"/>
    </row>
    <row r="51" spans="1:4" ht="15.6" x14ac:dyDescent="0.3">
      <c r="A51" s="546">
        <v>211000</v>
      </c>
      <c r="B51" s="135" t="s">
        <v>508</v>
      </c>
      <c r="C51" s="742"/>
      <c r="D51" s="385"/>
    </row>
    <row r="52" spans="1:4" ht="15.6" x14ac:dyDescent="0.3">
      <c r="A52" s="723"/>
      <c r="B52" s="127" t="s">
        <v>509</v>
      </c>
      <c r="C52" s="749"/>
      <c r="D52" s="755"/>
    </row>
    <row r="53" spans="1:4" ht="15.6" x14ac:dyDescent="0.3">
      <c r="A53" s="390">
        <v>102210</v>
      </c>
      <c r="B53" s="119" t="s">
        <v>510</v>
      </c>
      <c r="C53" s="746"/>
      <c r="D53" s="389"/>
    </row>
    <row r="54" spans="1:4" ht="15.6" x14ac:dyDescent="0.3">
      <c r="A54" s="546">
        <v>102220</v>
      </c>
      <c r="B54" s="135" t="s">
        <v>680</v>
      </c>
      <c r="C54" s="740"/>
      <c r="D54" s="741"/>
    </row>
    <row r="55" spans="1:4" ht="15.6" x14ac:dyDescent="0.3">
      <c r="A55" s="546">
        <v>102230</v>
      </c>
      <c r="B55" s="135" t="s">
        <v>511</v>
      </c>
      <c r="C55" s="740"/>
      <c r="D55" s="741"/>
    </row>
    <row r="56" spans="1:4" ht="15.6" x14ac:dyDescent="0.3">
      <c r="A56" s="546">
        <v>102240</v>
      </c>
      <c r="B56" s="135" t="s">
        <v>535</v>
      </c>
      <c r="C56" s="740"/>
      <c r="D56" s="741"/>
    </row>
    <row r="57" spans="1:4" ht="15.6" x14ac:dyDescent="0.3">
      <c r="A57" s="462" t="s">
        <v>566</v>
      </c>
      <c r="B57" s="127"/>
      <c r="C57" s="746">
        <f>SUM(C51:C56)</f>
        <v>0</v>
      </c>
      <c r="D57" s="389">
        <f>SUM(D51:D56)</f>
        <v>0</v>
      </c>
    </row>
    <row r="58" spans="1:4" ht="16.2" thickBot="1" x14ac:dyDescent="0.35">
      <c r="A58" s="904" t="s">
        <v>567</v>
      </c>
      <c r="B58" s="903"/>
      <c r="C58" s="748">
        <f>SUM(C44+C49+C57)</f>
        <v>0</v>
      </c>
      <c r="D58" s="393">
        <f>SUM(D44+D49+D57)</f>
        <v>0</v>
      </c>
    </row>
    <row r="59" spans="1:4" ht="14.1" customHeight="1" thickTop="1" x14ac:dyDescent="0.3">
      <c r="A59" s="1409" t="s">
        <v>1408</v>
      </c>
      <c r="B59" s="1409"/>
      <c r="C59" s="1409"/>
      <c r="D59" s="1409"/>
    </row>
    <row r="60" spans="1:4" ht="14.1" customHeight="1" x14ac:dyDescent="0.3">
      <c r="A60" s="1409" t="s">
        <v>1409</v>
      </c>
      <c r="B60" s="1409"/>
      <c r="C60" s="1409"/>
      <c r="D60" s="1409"/>
    </row>
    <row r="61" spans="1:4" ht="11.25" customHeight="1" x14ac:dyDescent="0.3">
      <c r="A61" s="300"/>
      <c r="B61" s="148"/>
      <c r="C61" s="425"/>
      <c r="D61" s="425"/>
    </row>
    <row r="62" spans="1:4" ht="15.6" x14ac:dyDescent="0.3">
      <c r="A62" s="337"/>
      <c r="B62" s="395" t="s">
        <v>568</v>
      </c>
      <c r="C62" s="405"/>
      <c r="D62" s="405"/>
    </row>
    <row r="63" spans="1:4" x14ac:dyDescent="0.25">
      <c r="A63" s="20"/>
      <c r="B63" s="20"/>
      <c r="C63" s="57"/>
      <c r="D63" s="57"/>
    </row>
    <row r="64" spans="1:4" ht="15.6" x14ac:dyDescent="0.3">
      <c r="A64" s="5"/>
      <c r="B64" s="5"/>
      <c r="C64" s="56"/>
      <c r="D64" s="56"/>
    </row>
    <row r="65" spans="1:4" ht="15.6" x14ac:dyDescent="0.3">
      <c r="A65" s="5"/>
      <c r="B65" s="5"/>
      <c r="C65" s="56"/>
      <c r="D65" s="56"/>
    </row>
    <row r="66" spans="1:4" x14ac:dyDescent="0.25">
      <c r="A66" s="6"/>
      <c r="B66" s="6"/>
      <c r="C66" s="58"/>
      <c r="D66" s="58"/>
    </row>
    <row r="67" spans="1:4" x14ac:dyDescent="0.25">
      <c r="A67" s="6"/>
      <c r="B67" s="6"/>
      <c r="C67" s="58"/>
      <c r="D67" s="58"/>
    </row>
    <row r="68" spans="1:4" x14ac:dyDescent="0.25">
      <c r="A68" s="6"/>
      <c r="B68" s="6"/>
      <c r="C68" s="58"/>
      <c r="D68" s="58"/>
    </row>
    <row r="69" spans="1:4" x14ac:dyDescent="0.25">
      <c r="A69" s="6"/>
      <c r="B69" s="6"/>
      <c r="C69" s="58"/>
      <c r="D69" s="58"/>
    </row>
    <row r="70" spans="1:4" x14ac:dyDescent="0.25">
      <c r="A70" s="6"/>
      <c r="B70" s="6"/>
      <c r="C70" s="58"/>
      <c r="D70" s="58"/>
    </row>
    <row r="71" spans="1:4" x14ac:dyDescent="0.25">
      <c r="A71" s="6"/>
      <c r="B71" s="6"/>
      <c r="C71" s="58"/>
      <c r="D71" s="58"/>
    </row>
    <row r="72" spans="1:4" x14ac:dyDescent="0.25">
      <c r="A72" s="6"/>
      <c r="B72" s="6"/>
      <c r="C72" s="58"/>
      <c r="D72" s="58"/>
    </row>
    <row r="73" spans="1:4" x14ac:dyDescent="0.25">
      <c r="A73" s="6"/>
      <c r="B73" s="6"/>
      <c r="C73" s="58"/>
      <c r="D73" s="58"/>
    </row>
    <row r="74" spans="1:4" x14ac:dyDescent="0.25">
      <c r="A74" s="6"/>
      <c r="B74" s="6"/>
      <c r="C74" s="58"/>
      <c r="D74" s="58"/>
    </row>
    <row r="75" spans="1:4" x14ac:dyDescent="0.25">
      <c r="A75" s="6"/>
      <c r="B75" s="6"/>
      <c r="C75" s="58"/>
      <c r="D75" s="58"/>
    </row>
    <row r="76" spans="1:4" x14ac:dyDescent="0.25">
      <c r="A76" s="6"/>
      <c r="B76" s="6"/>
      <c r="C76" s="58"/>
      <c r="D76" s="58"/>
    </row>
    <row r="77" spans="1:4" x14ac:dyDescent="0.25">
      <c r="A77" s="6"/>
      <c r="B77" s="6"/>
      <c r="C77" s="58"/>
      <c r="D77" s="58"/>
    </row>
    <row r="78" spans="1:4" x14ac:dyDescent="0.25">
      <c r="A78" s="6"/>
      <c r="B78" s="6"/>
      <c r="C78" s="58"/>
      <c r="D78" s="58"/>
    </row>
    <row r="79" spans="1:4" x14ac:dyDescent="0.25">
      <c r="A79" s="6"/>
      <c r="B79" s="6"/>
      <c r="C79" s="58"/>
      <c r="D79" s="58"/>
    </row>
    <row r="80" spans="1:4" x14ac:dyDescent="0.25">
      <c r="A80" s="6"/>
      <c r="B80" s="6"/>
      <c r="C80" s="58"/>
      <c r="D80" s="58"/>
    </row>
    <row r="81" spans="1:4" x14ac:dyDescent="0.25">
      <c r="A81" s="6"/>
      <c r="B81" s="6"/>
      <c r="C81" s="58"/>
      <c r="D81" s="58"/>
    </row>
    <row r="82" spans="1:4" x14ac:dyDescent="0.25">
      <c r="A82" s="6"/>
      <c r="B82" s="6"/>
      <c r="C82" s="58"/>
      <c r="D82" s="58"/>
    </row>
    <row r="83" spans="1:4" x14ac:dyDescent="0.25">
      <c r="A83" s="6"/>
      <c r="B83" s="6"/>
      <c r="C83" s="58"/>
      <c r="D83" s="58"/>
    </row>
    <row r="84" spans="1:4" x14ac:dyDescent="0.25">
      <c r="A84" s="6"/>
      <c r="B84" s="6"/>
      <c r="C84" s="58"/>
      <c r="D84" s="58"/>
    </row>
    <row r="85" spans="1:4" x14ac:dyDescent="0.25">
      <c r="A85" s="6"/>
      <c r="B85" s="6"/>
      <c r="C85" s="58"/>
      <c r="D85" s="58"/>
    </row>
    <row r="86" spans="1:4" x14ac:dyDescent="0.25">
      <c r="A86" s="6"/>
      <c r="B86" s="6"/>
      <c r="C86" s="58"/>
      <c r="D86" s="58"/>
    </row>
    <row r="87" spans="1:4" x14ac:dyDescent="0.25">
      <c r="A87" s="6"/>
      <c r="B87" s="6"/>
      <c r="C87" s="58"/>
      <c r="D87" s="58"/>
    </row>
    <row r="88" spans="1:4" x14ac:dyDescent="0.25">
      <c r="A88" s="6"/>
      <c r="B88" s="6"/>
      <c r="C88" s="58"/>
      <c r="D88" s="58"/>
    </row>
    <row r="89" spans="1:4" x14ac:dyDescent="0.25">
      <c r="A89" s="6"/>
      <c r="B89" s="6"/>
      <c r="C89" s="58"/>
      <c r="D89" s="58"/>
    </row>
    <row r="90" spans="1:4" x14ac:dyDescent="0.25">
      <c r="A90" s="6"/>
      <c r="B90" s="6"/>
      <c r="C90" s="58"/>
      <c r="D90" s="58"/>
    </row>
    <row r="91" spans="1:4" x14ac:dyDescent="0.25">
      <c r="A91" s="6"/>
      <c r="B91" s="6"/>
      <c r="C91" s="58"/>
      <c r="D91" s="58"/>
    </row>
    <row r="92" spans="1:4" x14ac:dyDescent="0.25">
      <c r="A92" s="6"/>
      <c r="B92" s="6"/>
      <c r="C92" s="58"/>
      <c r="D92" s="58"/>
    </row>
    <row r="93" spans="1:4" x14ac:dyDescent="0.25">
      <c r="A93" s="6"/>
      <c r="B93" s="6"/>
      <c r="C93" s="58"/>
      <c r="D93" s="58"/>
    </row>
    <row r="94" spans="1:4" x14ac:dyDescent="0.25">
      <c r="A94" s="6"/>
      <c r="B94" s="6"/>
      <c r="C94" s="58"/>
      <c r="D94" s="58"/>
    </row>
    <row r="95" spans="1:4" x14ac:dyDescent="0.25">
      <c r="A95" s="6"/>
      <c r="B95" s="6"/>
      <c r="C95" s="58"/>
      <c r="D95" s="58"/>
    </row>
    <row r="96" spans="1:4" x14ac:dyDescent="0.25">
      <c r="A96" s="6"/>
      <c r="B96" s="6"/>
      <c r="C96" s="58"/>
      <c r="D96" s="58"/>
    </row>
    <row r="97" spans="1:4" x14ac:dyDescent="0.25">
      <c r="A97" s="6"/>
      <c r="B97" s="6"/>
      <c r="C97" s="58"/>
      <c r="D97" s="58"/>
    </row>
    <row r="98" spans="1:4" x14ac:dyDescent="0.25">
      <c r="A98" s="6"/>
      <c r="B98" s="6"/>
      <c r="C98" s="58"/>
      <c r="D98" s="58"/>
    </row>
    <row r="99" spans="1:4" x14ac:dyDescent="0.25">
      <c r="A99" s="6"/>
      <c r="B99" s="6"/>
      <c r="C99" s="58"/>
      <c r="D99" s="58"/>
    </row>
    <row r="100" spans="1:4" x14ac:dyDescent="0.25">
      <c r="A100" s="6"/>
      <c r="B100" s="6"/>
      <c r="C100" s="58"/>
      <c r="D100" s="58"/>
    </row>
    <row r="101" spans="1:4" x14ac:dyDescent="0.25">
      <c r="A101" s="6"/>
      <c r="B101" s="6"/>
      <c r="C101" s="58"/>
      <c r="D101" s="58"/>
    </row>
    <row r="102" spans="1:4" x14ac:dyDescent="0.25">
      <c r="A102" s="6"/>
      <c r="B102" s="6"/>
      <c r="C102" s="58"/>
      <c r="D102" s="58"/>
    </row>
    <row r="103" spans="1:4" x14ac:dyDescent="0.25">
      <c r="A103" s="6"/>
      <c r="B103" s="6"/>
      <c r="C103" s="58"/>
      <c r="D103" s="58"/>
    </row>
    <row r="104" spans="1:4" x14ac:dyDescent="0.25">
      <c r="A104" s="6"/>
      <c r="B104" s="6"/>
      <c r="C104" s="58"/>
      <c r="D104" s="58"/>
    </row>
    <row r="105" spans="1:4" x14ac:dyDescent="0.25">
      <c r="A105" s="6"/>
      <c r="B105" s="6"/>
      <c r="C105" s="58"/>
      <c r="D105" s="58"/>
    </row>
    <row r="106" spans="1:4" x14ac:dyDescent="0.25">
      <c r="A106" s="6"/>
      <c r="B106" s="6"/>
      <c r="C106" s="58"/>
      <c r="D106" s="58"/>
    </row>
    <row r="107" spans="1:4" x14ac:dyDescent="0.25">
      <c r="A107" s="6"/>
      <c r="B107" s="6"/>
      <c r="C107" s="58"/>
      <c r="D107" s="58"/>
    </row>
    <row r="108" spans="1:4" x14ac:dyDescent="0.25">
      <c r="A108" s="6"/>
      <c r="B108" s="6"/>
      <c r="C108" s="58"/>
      <c r="D108" s="58"/>
    </row>
    <row r="109" spans="1:4" x14ac:dyDescent="0.25">
      <c r="A109" s="6"/>
      <c r="B109" s="6"/>
      <c r="C109" s="58"/>
      <c r="D109" s="58"/>
    </row>
    <row r="110" spans="1:4" x14ac:dyDescent="0.25">
      <c r="A110" s="6"/>
      <c r="B110" s="6"/>
      <c r="C110" s="58"/>
      <c r="D110" s="58"/>
    </row>
    <row r="111" spans="1:4" x14ac:dyDescent="0.25">
      <c r="A111" s="6"/>
      <c r="B111" s="6"/>
      <c r="C111" s="58"/>
      <c r="D111" s="58"/>
    </row>
    <row r="112" spans="1:4" x14ac:dyDescent="0.25">
      <c r="A112" s="6"/>
      <c r="B112" s="6"/>
      <c r="C112" s="58"/>
      <c r="D112" s="58"/>
    </row>
    <row r="113" spans="1:4" x14ac:dyDescent="0.25">
      <c r="A113" s="6"/>
      <c r="B113" s="6"/>
      <c r="C113" s="58"/>
      <c r="D113" s="58"/>
    </row>
    <row r="114" spans="1:4" x14ac:dyDescent="0.25">
      <c r="A114" s="6"/>
      <c r="B114" s="6"/>
      <c r="C114" s="58"/>
      <c r="D114" s="58"/>
    </row>
    <row r="115" spans="1:4" x14ac:dyDescent="0.25">
      <c r="A115" s="6"/>
      <c r="B115" s="6"/>
      <c r="C115" s="58"/>
      <c r="D115" s="58"/>
    </row>
    <row r="116" spans="1:4" x14ac:dyDescent="0.25">
      <c r="A116" s="6"/>
      <c r="B116" s="6"/>
      <c r="C116" s="58"/>
      <c r="D116" s="58"/>
    </row>
    <row r="117" spans="1:4" x14ac:dyDescent="0.25">
      <c r="A117" s="6"/>
      <c r="B117" s="6"/>
      <c r="C117" s="58"/>
      <c r="D117" s="58"/>
    </row>
    <row r="118" spans="1:4" x14ac:dyDescent="0.25">
      <c r="A118" s="6"/>
      <c r="B118" s="6"/>
      <c r="C118" s="58"/>
      <c r="D118" s="58"/>
    </row>
    <row r="119" spans="1:4" x14ac:dyDescent="0.25">
      <c r="A119" s="6"/>
      <c r="B119" s="6"/>
      <c r="C119" s="58"/>
      <c r="D119" s="58"/>
    </row>
    <row r="120" spans="1:4" x14ac:dyDescent="0.25">
      <c r="A120" s="6"/>
      <c r="B120" s="6"/>
      <c r="C120" s="58"/>
      <c r="D120" s="58"/>
    </row>
    <row r="121" spans="1:4" x14ac:dyDescent="0.25">
      <c r="A121" s="6"/>
      <c r="B121" s="6"/>
      <c r="C121" s="58"/>
      <c r="D121" s="58"/>
    </row>
    <row r="122" spans="1:4" x14ac:dyDescent="0.25">
      <c r="A122" s="6"/>
      <c r="B122" s="6"/>
      <c r="C122" s="58"/>
      <c r="D122" s="58"/>
    </row>
    <row r="123" spans="1:4" x14ac:dyDescent="0.25">
      <c r="A123" s="6"/>
      <c r="B123" s="6"/>
      <c r="C123" s="58"/>
      <c r="D123" s="58"/>
    </row>
    <row r="124" spans="1:4" x14ac:dyDescent="0.25">
      <c r="A124" s="6"/>
      <c r="B124" s="6"/>
      <c r="C124" s="58"/>
      <c r="D124" s="58"/>
    </row>
    <row r="125" spans="1:4" x14ac:dyDescent="0.25">
      <c r="A125" s="6"/>
      <c r="B125" s="6"/>
      <c r="C125" s="58"/>
      <c r="D125" s="58"/>
    </row>
    <row r="126" spans="1:4" x14ac:dyDescent="0.25">
      <c r="A126" s="6"/>
      <c r="B126" s="6"/>
      <c r="C126" s="58"/>
      <c r="D126" s="58"/>
    </row>
    <row r="127" spans="1:4" x14ac:dyDescent="0.25">
      <c r="A127" s="6"/>
      <c r="B127" s="6"/>
      <c r="C127" s="58"/>
      <c r="D127" s="58"/>
    </row>
    <row r="128" spans="1:4" x14ac:dyDescent="0.25">
      <c r="A128" s="6"/>
      <c r="B128" s="6"/>
      <c r="C128" s="58"/>
      <c r="D128" s="58"/>
    </row>
    <row r="129" spans="1:4" x14ac:dyDescent="0.25">
      <c r="A129" s="6"/>
      <c r="B129" s="6"/>
      <c r="C129" s="58"/>
      <c r="D129" s="58"/>
    </row>
    <row r="130" spans="1:4" x14ac:dyDescent="0.25">
      <c r="A130" s="6"/>
      <c r="B130" s="6"/>
      <c r="C130" s="58"/>
      <c r="D130" s="58"/>
    </row>
    <row r="131" spans="1:4" x14ac:dyDescent="0.25">
      <c r="A131" s="6"/>
      <c r="B131" s="6"/>
      <c r="C131" s="58"/>
      <c r="D131" s="58"/>
    </row>
    <row r="132" spans="1:4" x14ac:dyDescent="0.25">
      <c r="A132" s="6"/>
      <c r="B132" s="6"/>
      <c r="C132" s="58"/>
      <c r="D132" s="58"/>
    </row>
    <row r="133" spans="1:4" x14ac:dyDescent="0.25">
      <c r="A133" s="6"/>
      <c r="B133" s="6"/>
      <c r="C133" s="58"/>
      <c r="D133" s="58"/>
    </row>
    <row r="134" spans="1:4" x14ac:dyDescent="0.25">
      <c r="A134" s="6"/>
      <c r="B134" s="6"/>
      <c r="C134" s="58"/>
      <c r="D134" s="58"/>
    </row>
    <row r="135" spans="1:4" x14ac:dyDescent="0.25">
      <c r="A135" s="6"/>
      <c r="B135" s="6"/>
      <c r="C135" s="58"/>
      <c r="D135" s="58"/>
    </row>
    <row r="136" spans="1:4" x14ac:dyDescent="0.25">
      <c r="A136" s="6"/>
      <c r="B136" s="6"/>
      <c r="C136" s="58"/>
      <c r="D136" s="58"/>
    </row>
    <row r="137" spans="1:4" x14ac:dyDescent="0.25">
      <c r="A137" s="6"/>
      <c r="B137" s="6"/>
      <c r="C137" s="58"/>
      <c r="D137" s="58"/>
    </row>
    <row r="138" spans="1:4" x14ac:dyDescent="0.25">
      <c r="A138" s="6"/>
      <c r="B138" s="6"/>
      <c r="C138" s="58"/>
      <c r="D138" s="58"/>
    </row>
    <row r="139" spans="1:4" x14ac:dyDescent="0.25">
      <c r="A139" s="6"/>
      <c r="B139" s="6"/>
      <c r="C139" s="58"/>
      <c r="D139" s="58"/>
    </row>
    <row r="140" spans="1:4" x14ac:dyDescent="0.25">
      <c r="A140" s="6"/>
      <c r="B140" s="6"/>
      <c r="C140" s="58"/>
      <c r="D140" s="58"/>
    </row>
    <row r="141" spans="1:4" x14ac:dyDescent="0.25">
      <c r="A141" s="6"/>
      <c r="B141" s="6"/>
      <c r="C141" s="58"/>
      <c r="D141" s="58"/>
    </row>
    <row r="142" spans="1:4" x14ac:dyDescent="0.25">
      <c r="A142" s="6"/>
      <c r="B142" s="6"/>
      <c r="C142" s="58"/>
      <c r="D142" s="58"/>
    </row>
    <row r="143" spans="1:4" x14ac:dyDescent="0.25">
      <c r="A143" s="6"/>
      <c r="B143" s="6"/>
      <c r="C143" s="58"/>
      <c r="D143" s="58"/>
    </row>
    <row r="144" spans="1:4" x14ac:dyDescent="0.25">
      <c r="A144" s="6"/>
      <c r="B144" s="6"/>
      <c r="C144" s="58"/>
      <c r="D144" s="58"/>
    </row>
    <row r="145" spans="1:4" x14ac:dyDescent="0.25">
      <c r="A145" s="6"/>
      <c r="B145" s="6"/>
      <c r="C145" s="58"/>
      <c r="D145" s="58"/>
    </row>
    <row r="146" spans="1:4" x14ac:dyDescent="0.25">
      <c r="A146" s="6"/>
      <c r="B146" s="6"/>
      <c r="C146" s="58"/>
      <c r="D146" s="58"/>
    </row>
    <row r="147" spans="1:4" x14ac:dyDescent="0.25">
      <c r="A147" s="6"/>
      <c r="B147" s="6"/>
      <c r="C147" s="58"/>
      <c r="D147" s="58"/>
    </row>
    <row r="148" spans="1:4" x14ac:dyDescent="0.25">
      <c r="A148" s="6"/>
      <c r="B148" s="6"/>
      <c r="C148" s="58"/>
      <c r="D148" s="58"/>
    </row>
    <row r="149" spans="1:4" x14ac:dyDescent="0.25">
      <c r="A149" s="6"/>
      <c r="B149" s="6"/>
      <c r="C149" s="58"/>
      <c r="D149" s="58"/>
    </row>
    <row r="150" spans="1:4" x14ac:dyDescent="0.25">
      <c r="A150" s="6"/>
      <c r="B150" s="6"/>
      <c r="C150" s="58"/>
      <c r="D150" s="58"/>
    </row>
    <row r="151" spans="1:4" x14ac:dyDescent="0.25">
      <c r="A151" s="6"/>
      <c r="B151" s="6"/>
      <c r="C151" s="58"/>
      <c r="D151" s="58"/>
    </row>
    <row r="152" spans="1:4" x14ac:dyDescent="0.25">
      <c r="A152" s="6"/>
      <c r="B152" s="6"/>
      <c r="C152" s="58"/>
      <c r="D152" s="58"/>
    </row>
    <row r="153" spans="1:4" x14ac:dyDescent="0.25">
      <c r="A153" s="6"/>
      <c r="B153" s="6"/>
      <c r="C153" s="58"/>
      <c r="D153" s="58"/>
    </row>
    <row r="154" spans="1:4" x14ac:dyDescent="0.25">
      <c r="A154" s="6"/>
      <c r="B154" s="6"/>
      <c r="C154" s="58"/>
      <c r="D154" s="58"/>
    </row>
    <row r="155" spans="1:4" x14ac:dyDescent="0.25">
      <c r="A155" s="6"/>
      <c r="B155" s="6"/>
      <c r="C155" s="58"/>
      <c r="D155" s="58"/>
    </row>
    <row r="156" spans="1:4" x14ac:dyDescent="0.25">
      <c r="A156" s="6"/>
      <c r="B156" s="6"/>
      <c r="C156" s="58"/>
      <c r="D156" s="58"/>
    </row>
    <row r="157" spans="1:4" x14ac:dyDescent="0.25">
      <c r="A157" s="6"/>
      <c r="B157" s="6"/>
      <c r="C157" s="58"/>
      <c r="D157" s="58"/>
    </row>
    <row r="158" spans="1:4" x14ac:dyDescent="0.25">
      <c r="A158" s="6"/>
      <c r="B158" s="6"/>
      <c r="C158" s="58"/>
      <c r="D158" s="58"/>
    </row>
    <row r="159" spans="1:4" x14ac:dyDescent="0.25">
      <c r="A159" s="6"/>
      <c r="B159" s="6"/>
      <c r="C159" s="58"/>
      <c r="D159" s="58"/>
    </row>
    <row r="160" spans="1:4" x14ac:dyDescent="0.25">
      <c r="A160" s="6"/>
      <c r="B160" s="6"/>
      <c r="C160" s="58"/>
      <c r="D160" s="58"/>
    </row>
    <row r="161" spans="1:4" x14ac:dyDescent="0.25">
      <c r="A161" s="6"/>
      <c r="B161" s="6"/>
      <c r="C161" s="58"/>
      <c r="D161" s="58"/>
    </row>
    <row r="162" spans="1:4" x14ac:dyDescent="0.25">
      <c r="A162" s="6"/>
      <c r="B162" s="6"/>
      <c r="C162" s="58"/>
      <c r="D162" s="58"/>
    </row>
    <row r="163" spans="1:4" x14ac:dyDescent="0.25">
      <c r="A163" s="6"/>
      <c r="B163" s="6"/>
      <c r="C163" s="58"/>
      <c r="D163" s="58"/>
    </row>
    <row r="164" spans="1:4" x14ac:dyDescent="0.25">
      <c r="A164" s="6"/>
      <c r="B164" s="6"/>
      <c r="C164" s="58"/>
      <c r="D164" s="58"/>
    </row>
    <row r="165" spans="1:4" x14ac:dyDescent="0.25">
      <c r="A165" s="6"/>
      <c r="B165" s="6"/>
      <c r="C165" s="58"/>
      <c r="D165" s="58"/>
    </row>
    <row r="166" spans="1:4" x14ac:dyDescent="0.25">
      <c r="A166" s="6"/>
      <c r="B166" s="6"/>
      <c r="C166" s="58"/>
      <c r="D166" s="58"/>
    </row>
    <row r="167" spans="1:4" x14ac:dyDescent="0.25">
      <c r="A167" s="6"/>
      <c r="B167" s="6"/>
      <c r="C167" s="58"/>
      <c r="D167" s="58"/>
    </row>
    <row r="168" spans="1:4" x14ac:dyDescent="0.25">
      <c r="A168" s="6"/>
      <c r="B168" s="6"/>
      <c r="C168" s="58"/>
      <c r="D168" s="58"/>
    </row>
    <row r="169" spans="1:4" x14ac:dyDescent="0.25">
      <c r="A169" s="6"/>
      <c r="B169" s="6"/>
      <c r="C169" s="58"/>
      <c r="D169" s="58"/>
    </row>
    <row r="170" spans="1:4" x14ac:dyDescent="0.25">
      <c r="A170" s="6"/>
      <c r="B170" s="6"/>
      <c r="C170" s="58"/>
      <c r="D170" s="58"/>
    </row>
  </sheetData>
  <sheetProtection algorithmName="SHA-512" hashValue="EuB9k7EoeNqSGqaEjaROR4aaL+jXH2opPNb1nMOiI8gzlLCXh309T2/Q1DCfjALgbWwsIzQUaafeDBpleISJrA==" saltValue="Dque50p9XQxJPqQDwFdQfQ==" spinCount="100000" sheet="1" objects="1" scenarios="1"/>
  <mergeCells count="5">
    <mergeCell ref="A2:D2"/>
    <mergeCell ref="A59:D59"/>
    <mergeCell ref="A60:D60"/>
    <mergeCell ref="C3:D3"/>
    <mergeCell ref="C4:D4"/>
  </mergeCells>
  <phoneticPr fontId="0" type="noConversion"/>
  <pageMargins left="0.5" right="0.5" top="0" bottom="0" header="0.5" footer="0.5"/>
  <pageSetup paperSize="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I168"/>
  <sheetViews>
    <sheetView showGridLines="0" zoomScaleNormal="100" workbookViewId="0">
      <pane xSplit="2" ySplit="8" topLeftCell="C9" activePane="bottomRight" state="frozen"/>
      <selection pane="topRight" activeCell="C1" sqref="C1"/>
      <selection pane="bottomLeft" activeCell="A9" sqref="A9"/>
      <selection pane="bottomRight"/>
    </sheetView>
  </sheetViews>
  <sheetFormatPr defaultColWidth="6.81640625" defaultRowHeight="15" x14ac:dyDescent="0.25"/>
  <cols>
    <col min="1" max="1" width="12.1796875" customWidth="1"/>
    <col min="2" max="2" width="36.54296875" customWidth="1"/>
    <col min="3" max="3" width="14.81640625" style="59" customWidth="1"/>
    <col min="4" max="4" width="15.08984375" style="59" customWidth="1"/>
  </cols>
  <sheetData>
    <row r="1" spans="1:9" ht="16.2" thickBot="1" x14ac:dyDescent="0.35">
      <c r="A1" s="148"/>
      <c r="B1" s="148"/>
      <c r="C1" s="425"/>
      <c r="D1" s="425"/>
    </row>
    <row r="2" spans="1:9" ht="15.6" x14ac:dyDescent="0.3">
      <c r="A2" s="1344" t="s">
        <v>439</v>
      </c>
      <c r="B2" s="1345"/>
      <c r="C2" s="1345"/>
      <c r="D2" s="1346"/>
    </row>
    <row r="3" spans="1:9" ht="15.6" x14ac:dyDescent="0.3">
      <c r="A3" s="1350" t="s">
        <v>570</v>
      </c>
      <c r="B3" s="1351"/>
      <c r="C3" s="1351"/>
      <c r="D3" s="1352"/>
    </row>
    <row r="4" spans="1:9" ht="16.2" thickBot="1" x14ac:dyDescent="0.35">
      <c r="A4" s="1341" t="s">
        <v>571</v>
      </c>
      <c r="B4" s="1342"/>
      <c r="C4" s="1342"/>
      <c r="D4" s="1343"/>
    </row>
    <row r="5" spans="1:9" ht="15.6" x14ac:dyDescent="0.3">
      <c r="A5" s="701" t="s">
        <v>119</v>
      </c>
      <c r="B5" s="702" t="s">
        <v>559</v>
      </c>
      <c r="C5" s="1405" t="str">
        <f>Coverpage!A51</f>
        <v>ENTITY NAME</v>
      </c>
      <c r="D5" s="1406"/>
      <c r="E5" s="43"/>
      <c r="F5" s="43"/>
      <c r="G5" s="43"/>
      <c r="H5" s="43"/>
      <c r="I5" s="43"/>
    </row>
    <row r="6" spans="1:9" ht="15.6" x14ac:dyDescent="0.3">
      <c r="A6" s="705" t="s">
        <v>121</v>
      </c>
      <c r="B6" s="706" t="s">
        <v>560</v>
      </c>
      <c r="C6" s="1407" t="str">
        <f>Coverpage!A47</f>
        <v>Fiscal Year ending June 30, 2027</v>
      </c>
      <c r="D6" s="1408"/>
      <c r="E6" s="43"/>
      <c r="F6" s="43"/>
      <c r="G6" s="43"/>
      <c r="H6" s="43"/>
      <c r="I6" s="43"/>
    </row>
    <row r="7" spans="1:9" ht="16.2" thickBot="1" x14ac:dyDescent="0.35">
      <c r="A7" s="709" t="s">
        <v>124</v>
      </c>
      <c r="B7" s="751" t="s">
        <v>561</v>
      </c>
      <c r="C7" s="733"/>
      <c r="D7" s="734"/>
    </row>
    <row r="8" spans="1:9" ht="31.95" customHeight="1" x14ac:dyDescent="0.3">
      <c r="A8" s="106" t="s">
        <v>480</v>
      </c>
      <c r="B8" s="759" t="s">
        <v>255</v>
      </c>
      <c r="C8" s="108" t="s">
        <v>18</v>
      </c>
      <c r="D8" s="752" t="s">
        <v>594</v>
      </c>
    </row>
    <row r="9" spans="1:9" ht="15.6" x14ac:dyDescent="0.3">
      <c r="A9" s="110">
        <v>189100</v>
      </c>
      <c r="B9" s="760" t="s">
        <v>572</v>
      </c>
      <c r="C9" s="744"/>
      <c r="D9" s="755"/>
    </row>
    <row r="10" spans="1:9" ht="15.6" x14ac:dyDescent="0.3">
      <c r="A10" s="761"/>
      <c r="B10" s="762" t="s">
        <v>573</v>
      </c>
      <c r="C10" s="742"/>
      <c r="D10" s="385"/>
    </row>
    <row r="11" spans="1:9" ht="15.6" x14ac:dyDescent="0.3">
      <c r="A11" s="114"/>
      <c r="B11" s="115" t="s">
        <v>574</v>
      </c>
      <c r="C11" s="740"/>
      <c r="D11" s="385"/>
    </row>
    <row r="12" spans="1:9" ht="15.6" x14ac:dyDescent="0.3">
      <c r="A12" s="114"/>
      <c r="B12" s="135" t="s">
        <v>575</v>
      </c>
      <c r="C12" s="742"/>
      <c r="D12" s="385"/>
    </row>
    <row r="13" spans="1:9" ht="15.6" x14ac:dyDescent="0.3">
      <c r="A13" s="114"/>
      <c r="B13" s="135" t="s">
        <v>576</v>
      </c>
      <c r="C13" s="742"/>
      <c r="D13" s="385"/>
    </row>
    <row r="14" spans="1:9" ht="15.6" x14ac:dyDescent="0.3">
      <c r="A14" s="114"/>
      <c r="B14" s="135"/>
      <c r="C14" s="742"/>
      <c r="D14" s="385"/>
    </row>
    <row r="15" spans="1:9" ht="15.6" x14ac:dyDescent="0.3">
      <c r="A15" s="114"/>
      <c r="B15" s="135"/>
      <c r="C15" s="742"/>
      <c r="D15" s="385"/>
    </row>
    <row r="16" spans="1:9" ht="15.6" x14ac:dyDescent="0.3">
      <c r="A16" s="763" t="s">
        <v>577</v>
      </c>
      <c r="B16" s="655"/>
      <c r="C16" s="742">
        <f>SUM(C10:C15)</f>
        <v>0</v>
      </c>
      <c r="D16" s="385">
        <f>SUM(D10:D15)</f>
        <v>0</v>
      </c>
    </row>
    <row r="17" spans="1:4" ht="15.6" x14ac:dyDescent="0.3">
      <c r="A17" s="114"/>
      <c r="B17" s="135"/>
      <c r="C17" s="742"/>
      <c r="D17" s="385"/>
    </row>
    <row r="18" spans="1:4" ht="15.6" x14ac:dyDescent="0.3">
      <c r="A18" s="129">
        <v>189200</v>
      </c>
      <c r="B18" s="127" t="s">
        <v>578</v>
      </c>
      <c r="C18" s="744"/>
      <c r="D18" s="755"/>
    </row>
    <row r="19" spans="1:4" ht="15.6" x14ac:dyDescent="0.3">
      <c r="A19" s="139"/>
      <c r="B19" s="135" t="s">
        <v>573</v>
      </c>
      <c r="C19" s="742"/>
      <c r="D19" s="385"/>
    </row>
    <row r="20" spans="1:4" ht="15.6" x14ac:dyDescent="0.3">
      <c r="A20" s="730"/>
      <c r="B20" s="135" t="s">
        <v>574</v>
      </c>
      <c r="C20" s="742"/>
      <c r="D20" s="385"/>
    </row>
    <row r="21" spans="1:4" ht="15.6" x14ac:dyDescent="0.3">
      <c r="A21" s="139"/>
      <c r="B21" s="135" t="s">
        <v>579</v>
      </c>
      <c r="C21" s="742"/>
      <c r="D21" s="385"/>
    </row>
    <row r="22" spans="1:4" ht="15.6" x14ac:dyDescent="0.3">
      <c r="A22" s="531"/>
      <c r="B22" s="693"/>
      <c r="C22" s="747"/>
      <c r="D22" s="382"/>
    </row>
    <row r="23" spans="1:4" ht="15.6" x14ac:dyDescent="0.3">
      <c r="A23" s="454"/>
      <c r="B23" s="119"/>
      <c r="C23" s="746"/>
      <c r="D23" s="754"/>
    </row>
    <row r="24" spans="1:4" ht="15.6" x14ac:dyDescent="0.3">
      <c r="A24" s="118"/>
      <c r="B24" s="119"/>
      <c r="C24" s="743"/>
      <c r="D24" s="754"/>
    </row>
    <row r="25" spans="1:4" ht="15.6" x14ac:dyDescent="0.3">
      <c r="A25" s="118" t="s">
        <v>580</v>
      </c>
      <c r="B25" s="119"/>
      <c r="C25" s="746">
        <f>SUM(C18:C24)</f>
        <v>0</v>
      </c>
      <c r="D25" s="389">
        <f>SUM(D18:D24)</f>
        <v>0</v>
      </c>
    </row>
    <row r="26" spans="1:4" ht="15.6" x14ac:dyDescent="0.3">
      <c r="A26" s="756"/>
      <c r="B26" s="757"/>
      <c r="C26" s="747"/>
      <c r="D26" s="382"/>
    </row>
    <row r="27" spans="1:4" ht="15.6" x14ac:dyDescent="0.3">
      <c r="A27" s="129">
        <v>189300</v>
      </c>
      <c r="B27" s="127" t="s">
        <v>581</v>
      </c>
      <c r="C27" s="744"/>
      <c r="D27" s="755"/>
    </row>
    <row r="28" spans="1:4" ht="15.6" x14ac:dyDescent="0.3">
      <c r="A28" s="114"/>
      <c r="B28" s="135" t="s">
        <v>573</v>
      </c>
      <c r="C28" s="740"/>
      <c r="D28" s="385"/>
    </row>
    <row r="29" spans="1:4" ht="15.6" x14ac:dyDescent="0.3">
      <c r="A29" s="132"/>
      <c r="B29" s="135" t="s">
        <v>574</v>
      </c>
      <c r="C29" s="742"/>
      <c r="D29" s="385"/>
    </row>
    <row r="30" spans="1:4" ht="15.6" x14ac:dyDescent="0.3">
      <c r="A30" s="731"/>
      <c r="B30" s="119" t="s">
        <v>582</v>
      </c>
      <c r="C30" s="743"/>
      <c r="D30" s="754"/>
    </row>
    <row r="31" spans="1:4" ht="15.6" x14ac:dyDescent="0.3">
      <c r="A31" s="731"/>
      <c r="B31" s="119"/>
      <c r="C31" s="743"/>
      <c r="D31" s="754"/>
    </row>
    <row r="32" spans="1:4" ht="15.6" x14ac:dyDescent="0.3">
      <c r="A32" s="731"/>
      <c r="B32" s="119"/>
      <c r="C32" s="743"/>
      <c r="D32" s="754"/>
    </row>
    <row r="33" spans="1:4" ht="15.6" x14ac:dyDescent="0.3">
      <c r="A33" s="129" t="s">
        <v>583</v>
      </c>
      <c r="B33" s="609"/>
      <c r="C33" s="744">
        <f>SUM(C27:C32)</f>
        <v>0</v>
      </c>
      <c r="D33" s="755">
        <f>SUM(D27:D32)</f>
        <v>0</v>
      </c>
    </row>
    <row r="34" spans="1:4" ht="18" customHeight="1" x14ac:dyDescent="0.3">
      <c r="A34" s="129">
        <v>189400</v>
      </c>
      <c r="B34" s="127" t="s">
        <v>584</v>
      </c>
      <c r="C34" s="744"/>
      <c r="D34" s="755"/>
    </row>
    <row r="35" spans="1:4" ht="15.6" x14ac:dyDescent="0.3">
      <c r="A35" s="118"/>
      <c r="B35" s="119" t="s">
        <v>573</v>
      </c>
      <c r="C35" s="746"/>
      <c r="D35" s="754"/>
    </row>
    <row r="36" spans="1:4" ht="15.6" x14ac:dyDescent="0.3">
      <c r="A36" s="546"/>
      <c r="B36" s="135" t="s">
        <v>574</v>
      </c>
      <c r="C36" s="742"/>
      <c r="D36" s="385"/>
    </row>
    <row r="37" spans="1:4" ht="15.6" x14ac:dyDescent="0.3">
      <c r="A37" s="128"/>
      <c r="B37" s="119" t="s">
        <v>585</v>
      </c>
      <c r="C37" s="743"/>
      <c r="D37" s="754"/>
    </row>
    <row r="38" spans="1:4" ht="15.6" x14ac:dyDescent="0.3">
      <c r="A38" s="139"/>
      <c r="B38" s="135" t="s">
        <v>586</v>
      </c>
      <c r="C38" s="742"/>
      <c r="D38" s="385"/>
    </row>
    <row r="39" spans="1:4" ht="15.6" x14ac:dyDescent="0.3">
      <c r="A39" s="118"/>
      <c r="B39" s="119" t="s">
        <v>587</v>
      </c>
      <c r="C39" s="743"/>
      <c r="D39" s="754"/>
    </row>
    <row r="40" spans="1:4" ht="15.6" x14ac:dyDescent="0.3">
      <c r="A40" s="118"/>
      <c r="B40" s="119" t="s">
        <v>588</v>
      </c>
      <c r="C40" s="743"/>
      <c r="D40" s="754"/>
    </row>
    <row r="41" spans="1:4" ht="15.6" x14ac:dyDescent="0.3">
      <c r="A41" s="730"/>
      <c r="B41" s="135"/>
      <c r="C41" s="740"/>
      <c r="D41" s="385"/>
    </row>
    <row r="42" spans="1:4" ht="15.6" x14ac:dyDescent="0.3">
      <c r="A42" s="132"/>
      <c r="B42" s="135"/>
      <c r="C42" s="742"/>
      <c r="D42" s="385"/>
    </row>
    <row r="43" spans="1:4" ht="15.6" x14ac:dyDescent="0.3">
      <c r="A43" s="118" t="s">
        <v>589</v>
      </c>
      <c r="B43" s="119"/>
      <c r="C43" s="743">
        <f>SUM(C34:C42)</f>
        <v>0</v>
      </c>
      <c r="D43" s="754">
        <f>SUM(D34:D42)</f>
        <v>0</v>
      </c>
    </row>
    <row r="44" spans="1:4" ht="15.6" x14ac:dyDescent="0.3">
      <c r="A44" s="139"/>
      <c r="B44" s="135"/>
      <c r="C44" s="742"/>
      <c r="D44" s="385"/>
    </row>
    <row r="45" spans="1:4" ht="15.6" x14ac:dyDescent="0.3">
      <c r="A45" s="129">
        <v>189500</v>
      </c>
      <c r="B45" s="130" t="s">
        <v>590</v>
      </c>
      <c r="C45" s="749"/>
      <c r="D45" s="755"/>
    </row>
    <row r="46" spans="1:4" ht="15.6" x14ac:dyDescent="0.3">
      <c r="A46" s="137"/>
      <c r="B46" s="135" t="s">
        <v>573</v>
      </c>
      <c r="C46" s="742"/>
      <c r="D46" s="385"/>
    </row>
    <row r="47" spans="1:4" ht="15.6" x14ac:dyDescent="0.3">
      <c r="A47" s="118"/>
      <c r="B47" s="119" t="s">
        <v>574</v>
      </c>
      <c r="C47" s="743"/>
      <c r="D47" s="754"/>
    </row>
    <row r="48" spans="1:4" ht="15.6" x14ac:dyDescent="0.3">
      <c r="A48" s="128"/>
      <c r="B48" s="119" t="s">
        <v>591</v>
      </c>
      <c r="C48" s="743"/>
      <c r="D48" s="754"/>
    </row>
    <row r="49" spans="1:4" ht="15.6" x14ac:dyDescent="0.3">
      <c r="A49" s="698"/>
      <c r="B49" s="391"/>
      <c r="C49" s="743"/>
      <c r="D49" s="754"/>
    </row>
    <row r="50" spans="1:4" ht="15.6" x14ac:dyDescent="0.3">
      <c r="A50" s="118" t="s">
        <v>592</v>
      </c>
      <c r="B50" s="140"/>
      <c r="C50" s="743">
        <f>SUM(C46:C49)</f>
        <v>0</v>
      </c>
      <c r="D50" s="754">
        <f>SUM(D46:D49)</f>
        <v>0</v>
      </c>
    </row>
    <row r="51" spans="1:4" ht="15.6" x14ac:dyDescent="0.3">
      <c r="A51" s="730"/>
      <c r="B51" s="135"/>
      <c r="C51" s="742"/>
      <c r="D51" s="385"/>
    </row>
    <row r="52" spans="1:4" ht="15.6" x14ac:dyDescent="0.3">
      <c r="A52" s="126"/>
      <c r="B52" s="127"/>
      <c r="C52" s="749"/>
      <c r="D52" s="755"/>
    </row>
    <row r="53" spans="1:4" ht="15.6" x14ac:dyDescent="0.3">
      <c r="A53" s="390"/>
      <c r="B53" s="119"/>
      <c r="C53" s="746"/>
      <c r="D53" s="389"/>
    </row>
    <row r="54" spans="1:4" ht="15.6" x14ac:dyDescent="0.3">
      <c r="A54" s="546"/>
      <c r="B54" s="135"/>
      <c r="C54" s="740"/>
      <c r="D54" s="741"/>
    </row>
    <row r="55" spans="1:4" ht="15.6" x14ac:dyDescent="0.3">
      <c r="A55" s="546"/>
      <c r="B55" s="135"/>
      <c r="C55" s="740"/>
      <c r="D55" s="741"/>
    </row>
    <row r="56" spans="1:4" ht="15.6" x14ac:dyDescent="0.3">
      <c r="A56" s="546"/>
      <c r="B56" s="135"/>
      <c r="C56" s="740"/>
      <c r="D56" s="741"/>
    </row>
    <row r="57" spans="1:4" ht="15.6" x14ac:dyDescent="0.3">
      <c r="A57" s="462"/>
      <c r="B57" s="127"/>
      <c r="C57" s="746"/>
      <c r="D57" s="389"/>
    </row>
    <row r="58" spans="1:4" ht="16.2" thickBot="1" x14ac:dyDescent="0.35">
      <c r="A58" s="904" t="s">
        <v>593</v>
      </c>
      <c r="B58" s="903"/>
      <c r="C58" s="748">
        <f>C16+C25+C33+C43+C50</f>
        <v>0</v>
      </c>
      <c r="D58" s="393">
        <f>D16+D25+D33+D43+D50</f>
        <v>0</v>
      </c>
    </row>
    <row r="59" spans="1:4" ht="43.5" customHeight="1" thickTop="1" x14ac:dyDescent="0.3">
      <c r="A59" s="1410" t="s">
        <v>1785</v>
      </c>
      <c r="B59" s="1411"/>
      <c r="C59" s="1411"/>
      <c r="D59" s="1411"/>
    </row>
    <row r="60" spans="1:4" ht="15.6" x14ac:dyDescent="0.3">
      <c r="A60" s="300"/>
      <c r="B60" s="395"/>
      <c r="C60" s="425"/>
      <c r="D60" s="425"/>
    </row>
    <row r="61" spans="1:4" x14ac:dyDescent="0.25">
      <c r="A61" s="20"/>
      <c r="B61" s="20"/>
      <c r="C61" s="57"/>
      <c r="D61" s="57"/>
    </row>
    <row r="62" spans="1:4" ht="15.6" x14ac:dyDescent="0.3">
      <c r="A62" s="5"/>
      <c r="B62" s="5"/>
      <c r="C62" s="56"/>
      <c r="D62" s="56"/>
    </row>
    <row r="63" spans="1:4" ht="15.6" x14ac:dyDescent="0.3">
      <c r="A63" s="5"/>
      <c r="B63" s="5"/>
      <c r="C63" s="56"/>
      <c r="D63" s="56"/>
    </row>
    <row r="64" spans="1:4" x14ac:dyDescent="0.25">
      <c r="A64" s="6"/>
      <c r="B64" s="6"/>
      <c r="C64" s="58"/>
      <c r="D64" s="58"/>
    </row>
    <row r="65" spans="1:4" x14ac:dyDescent="0.25">
      <c r="A65" s="6"/>
      <c r="B65" s="6"/>
      <c r="C65" s="58"/>
      <c r="D65" s="58"/>
    </row>
    <row r="66" spans="1:4" x14ac:dyDescent="0.25">
      <c r="A66" s="6"/>
      <c r="B66" s="6"/>
      <c r="C66" s="58"/>
      <c r="D66" s="58"/>
    </row>
    <row r="67" spans="1:4" x14ac:dyDescent="0.25">
      <c r="A67" s="6"/>
      <c r="B67" s="6"/>
      <c r="C67" s="58"/>
      <c r="D67" s="58"/>
    </row>
    <row r="68" spans="1:4" x14ac:dyDescent="0.25">
      <c r="A68" s="6"/>
      <c r="B68" s="6"/>
      <c r="C68" s="58"/>
      <c r="D68" s="58"/>
    </row>
    <row r="69" spans="1:4" x14ac:dyDescent="0.25">
      <c r="A69" s="6"/>
      <c r="B69" s="6"/>
      <c r="C69" s="58"/>
      <c r="D69" s="58"/>
    </row>
    <row r="70" spans="1:4" x14ac:dyDescent="0.25">
      <c r="A70" s="6"/>
      <c r="B70" s="6"/>
      <c r="C70" s="58"/>
      <c r="D70" s="58"/>
    </row>
    <row r="71" spans="1:4" x14ac:dyDescent="0.25">
      <c r="A71" s="6"/>
      <c r="B71" s="6"/>
      <c r="C71" s="58"/>
      <c r="D71" s="58"/>
    </row>
    <row r="72" spans="1:4" x14ac:dyDescent="0.25">
      <c r="A72" s="6"/>
      <c r="B72" s="6"/>
      <c r="C72" s="58"/>
      <c r="D72" s="58"/>
    </row>
    <row r="73" spans="1:4" x14ac:dyDescent="0.25">
      <c r="A73" s="6"/>
      <c r="B73" s="6"/>
      <c r="C73" s="58"/>
      <c r="D73" s="58"/>
    </row>
    <row r="74" spans="1:4" x14ac:dyDescent="0.25">
      <c r="A74" s="6"/>
      <c r="B74" s="6"/>
      <c r="C74" s="58"/>
      <c r="D74" s="58"/>
    </row>
    <row r="75" spans="1:4" x14ac:dyDescent="0.25">
      <c r="A75" s="6"/>
      <c r="B75" s="6"/>
      <c r="C75" s="58"/>
      <c r="D75" s="58"/>
    </row>
    <row r="76" spans="1:4" x14ac:dyDescent="0.25">
      <c r="A76" s="6"/>
      <c r="B76" s="6"/>
      <c r="C76" s="58"/>
      <c r="D76" s="58"/>
    </row>
    <row r="77" spans="1:4" x14ac:dyDescent="0.25">
      <c r="A77" s="6"/>
      <c r="B77" s="6"/>
      <c r="C77" s="58"/>
      <c r="D77" s="58"/>
    </row>
    <row r="78" spans="1:4" x14ac:dyDescent="0.25">
      <c r="A78" s="6"/>
      <c r="B78" s="6"/>
      <c r="C78" s="58"/>
      <c r="D78" s="58"/>
    </row>
    <row r="79" spans="1:4" x14ac:dyDescent="0.25">
      <c r="A79" s="6"/>
      <c r="B79" s="6"/>
      <c r="C79" s="58"/>
      <c r="D79" s="58"/>
    </row>
    <row r="80" spans="1:4" x14ac:dyDescent="0.25">
      <c r="A80" s="6"/>
      <c r="B80" s="6"/>
      <c r="C80" s="58"/>
      <c r="D80" s="58"/>
    </row>
    <row r="81" spans="1:4" x14ac:dyDescent="0.25">
      <c r="A81" s="6"/>
      <c r="B81" s="6"/>
      <c r="C81" s="58"/>
      <c r="D81" s="58"/>
    </row>
    <row r="82" spans="1:4" x14ac:dyDescent="0.25">
      <c r="A82" s="6"/>
      <c r="B82" s="6"/>
      <c r="C82" s="58"/>
      <c r="D82" s="58"/>
    </row>
    <row r="83" spans="1:4" x14ac:dyDescent="0.25">
      <c r="A83" s="6"/>
      <c r="B83" s="6"/>
      <c r="C83" s="58"/>
      <c r="D83" s="58"/>
    </row>
    <row r="84" spans="1:4" x14ac:dyDescent="0.25">
      <c r="A84" s="6"/>
      <c r="B84" s="6"/>
      <c r="C84" s="58"/>
      <c r="D84" s="58"/>
    </row>
    <row r="85" spans="1:4" x14ac:dyDescent="0.25">
      <c r="A85" s="6"/>
      <c r="B85" s="6"/>
      <c r="C85" s="58"/>
      <c r="D85" s="58"/>
    </row>
    <row r="86" spans="1:4" x14ac:dyDescent="0.25">
      <c r="A86" s="6"/>
      <c r="B86" s="6"/>
      <c r="C86" s="58"/>
      <c r="D86" s="58"/>
    </row>
    <row r="87" spans="1:4" x14ac:dyDescent="0.25">
      <c r="A87" s="6"/>
      <c r="B87" s="6"/>
      <c r="C87" s="58"/>
      <c r="D87" s="58"/>
    </row>
    <row r="88" spans="1:4" x14ac:dyDescent="0.25">
      <c r="A88" s="6"/>
      <c r="B88" s="6"/>
      <c r="C88" s="58"/>
      <c r="D88" s="58"/>
    </row>
    <row r="89" spans="1:4" x14ac:dyDescent="0.25">
      <c r="A89" s="6"/>
      <c r="B89" s="6"/>
      <c r="C89" s="58"/>
      <c r="D89" s="58"/>
    </row>
    <row r="90" spans="1:4" x14ac:dyDescent="0.25">
      <c r="A90" s="6"/>
      <c r="B90" s="6"/>
      <c r="C90" s="58"/>
      <c r="D90" s="58"/>
    </row>
    <row r="91" spans="1:4" x14ac:dyDescent="0.25">
      <c r="A91" s="6"/>
      <c r="B91" s="6"/>
      <c r="C91" s="58"/>
      <c r="D91" s="58"/>
    </row>
    <row r="92" spans="1:4" x14ac:dyDescent="0.25">
      <c r="A92" s="6"/>
      <c r="B92" s="6"/>
      <c r="C92" s="58"/>
      <c r="D92" s="58"/>
    </row>
    <row r="93" spans="1:4" x14ac:dyDescent="0.25">
      <c r="A93" s="6"/>
      <c r="B93" s="6"/>
      <c r="C93" s="58"/>
      <c r="D93" s="58"/>
    </row>
    <row r="94" spans="1:4" x14ac:dyDescent="0.25">
      <c r="A94" s="6"/>
      <c r="B94" s="6"/>
      <c r="C94" s="58"/>
      <c r="D94" s="58"/>
    </row>
    <row r="95" spans="1:4" x14ac:dyDescent="0.25">
      <c r="A95" s="6"/>
      <c r="B95" s="6"/>
      <c r="C95" s="58"/>
      <c r="D95" s="58"/>
    </row>
    <row r="96" spans="1:4" x14ac:dyDescent="0.25">
      <c r="A96" s="6"/>
      <c r="B96" s="6"/>
      <c r="C96" s="58"/>
      <c r="D96" s="58"/>
    </row>
    <row r="97" spans="1:4" x14ac:dyDescent="0.25">
      <c r="A97" s="6"/>
      <c r="B97" s="6"/>
      <c r="C97" s="58"/>
      <c r="D97" s="58"/>
    </row>
    <row r="98" spans="1:4" x14ac:dyDescent="0.25">
      <c r="A98" s="6"/>
      <c r="B98" s="6"/>
      <c r="C98" s="58"/>
      <c r="D98" s="58"/>
    </row>
    <row r="99" spans="1:4" x14ac:dyDescent="0.25">
      <c r="A99" s="6"/>
      <c r="B99" s="6"/>
      <c r="C99" s="58"/>
      <c r="D99" s="58"/>
    </row>
    <row r="100" spans="1:4" x14ac:dyDescent="0.25">
      <c r="A100" s="6"/>
      <c r="B100" s="6"/>
      <c r="C100" s="58"/>
      <c r="D100" s="58"/>
    </row>
    <row r="101" spans="1:4" x14ac:dyDescent="0.25">
      <c r="A101" s="6"/>
      <c r="B101" s="6"/>
      <c r="C101" s="58"/>
      <c r="D101" s="58"/>
    </row>
    <row r="102" spans="1:4" x14ac:dyDescent="0.25">
      <c r="A102" s="6"/>
      <c r="B102" s="6"/>
      <c r="C102" s="58"/>
      <c r="D102" s="58"/>
    </row>
    <row r="103" spans="1:4" x14ac:dyDescent="0.25">
      <c r="A103" s="6"/>
      <c r="B103" s="6"/>
      <c r="C103" s="58"/>
      <c r="D103" s="58"/>
    </row>
    <row r="104" spans="1:4" x14ac:dyDescent="0.25">
      <c r="A104" s="6"/>
      <c r="B104" s="6"/>
      <c r="C104" s="58"/>
      <c r="D104" s="58"/>
    </row>
    <row r="105" spans="1:4" x14ac:dyDescent="0.25">
      <c r="A105" s="6"/>
      <c r="B105" s="6"/>
      <c r="C105" s="58"/>
      <c r="D105" s="58"/>
    </row>
    <row r="106" spans="1:4" x14ac:dyDescent="0.25">
      <c r="A106" s="6"/>
      <c r="B106" s="6"/>
      <c r="C106" s="58"/>
      <c r="D106" s="58"/>
    </row>
    <row r="107" spans="1:4" x14ac:dyDescent="0.25">
      <c r="A107" s="6"/>
      <c r="B107" s="6"/>
      <c r="C107" s="58"/>
      <c r="D107" s="58"/>
    </row>
    <row r="108" spans="1:4" x14ac:dyDescent="0.25">
      <c r="A108" s="6"/>
      <c r="B108" s="6"/>
      <c r="C108" s="58"/>
      <c r="D108" s="58"/>
    </row>
    <row r="109" spans="1:4" x14ac:dyDescent="0.25">
      <c r="A109" s="6"/>
      <c r="B109" s="6"/>
      <c r="C109" s="58"/>
      <c r="D109" s="58"/>
    </row>
    <row r="110" spans="1:4" x14ac:dyDescent="0.25">
      <c r="A110" s="6"/>
      <c r="B110" s="6"/>
      <c r="C110" s="58"/>
      <c r="D110" s="58"/>
    </row>
    <row r="111" spans="1:4" x14ac:dyDescent="0.25">
      <c r="A111" s="6"/>
      <c r="B111" s="6"/>
      <c r="C111" s="58"/>
      <c r="D111" s="58"/>
    </row>
    <row r="112" spans="1:4" x14ac:dyDescent="0.25">
      <c r="A112" s="6"/>
      <c r="B112" s="6"/>
      <c r="C112" s="58"/>
      <c r="D112" s="58"/>
    </row>
    <row r="113" spans="1:4" x14ac:dyDescent="0.25">
      <c r="A113" s="6"/>
      <c r="B113" s="6"/>
      <c r="C113" s="58"/>
      <c r="D113" s="58"/>
    </row>
    <row r="114" spans="1:4" x14ac:dyDescent="0.25">
      <c r="A114" s="6"/>
      <c r="B114" s="6"/>
      <c r="C114" s="58"/>
      <c r="D114" s="58"/>
    </row>
    <row r="115" spans="1:4" x14ac:dyDescent="0.25">
      <c r="A115" s="6"/>
      <c r="B115" s="6"/>
      <c r="C115" s="58"/>
      <c r="D115" s="58"/>
    </row>
    <row r="116" spans="1:4" x14ac:dyDescent="0.25">
      <c r="A116" s="6"/>
      <c r="B116" s="6"/>
      <c r="C116" s="58"/>
      <c r="D116" s="58"/>
    </row>
    <row r="117" spans="1:4" x14ac:dyDescent="0.25">
      <c r="A117" s="6"/>
      <c r="B117" s="6"/>
      <c r="C117" s="58"/>
      <c r="D117" s="58"/>
    </row>
    <row r="118" spans="1:4" x14ac:dyDescent="0.25">
      <c r="A118" s="6"/>
      <c r="B118" s="6"/>
      <c r="C118" s="58"/>
      <c r="D118" s="58"/>
    </row>
    <row r="119" spans="1:4" x14ac:dyDescent="0.25">
      <c r="A119" s="6"/>
      <c r="B119" s="6"/>
      <c r="C119" s="58"/>
      <c r="D119" s="58"/>
    </row>
    <row r="120" spans="1:4" x14ac:dyDescent="0.25">
      <c r="A120" s="6"/>
      <c r="B120" s="6"/>
      <c r="C120" s="58"/>
      <c r="D120" s="58"/>
    </row>
    <row r="121" spans="1:4" x14ac:dyDescent="0.25">
      <c r="A121" s="6"/>
      <c r="B121" s="6"/>
      <c r="C121" s="58"/>
      <c r="D121" s="58"/>
    </row>
    <row r="122" spans="1:4" x14ac:dyDescent="0.25">
      <c r="A122" s="6"/>
      <c r="B122" s="6"/>
      <c r="C122" s="58"/>
      <c r="D122" s="58"/>
    </row>
    <row r="123" spans="1:4" x14ac:dyDescent="0.25">
      <c r="A123" s="6"/>
      <c r="B123" s="6"/>
      <c r="C123" s="58"/>
      <c r="D123" s="58"/>
    </row>
    <row r="124" spans="1:4" x14ac:dyDescent="0.25">
      <c r="A124" s="6"/>
      <c r="B124" s="6"/>
      <c r="C124" s="58"/>
      <c r="D124" s="58"/>
    </row>
    <row r="125" spans="1:4" x14ac:dyDescent="0.25">
      <c r="A125" s="6"/>
      <c r="B125" s="6"/>
      <c r="C125" s="58"/>
      <c r="D125" s="58"/>
    </row>
    <row r="126" spans="1:4" x14ac:dyDescent="0.25">
      <c r="A126" s="6"/>
      <c r="B126" s="6"/>
      <c r="C126" s="58"/>
      <c r="D126" s="58"/>
    </row>
    <row r="127" spans="1:4" x14ac:dyDescent="0.25">
      <c r="A127" s="6"/>
      <c r="B127" s="6"/>
      <c r="C127" s="58"/>
      <c r="D127" s="58"/>
    </row>
    <row r="128" spans="1:4" x14ac:dyDescent="0.25">
      <c r="A128" s="6"/>
      <c r="B128" s="6"/>
      <c r="C128" s="58"/>
      <c r="D128" s="58"/>
    </row>
    <row r="129" spans="1:4" x14ac:dyDescent="0.25">
      <c r="A129" s="6"/>
      <c r="B129" s="6"/>
      <c r="C129" s="58"/>
      <c r="D129" s="58"/>
    </row>
    <row r="130" spans="1:4" x14ac:dyDescent="0.25">
      <c r="A130" s="6"/>
      <c r="B130" s="6"/>
      <c r="C130" s="58"/>
      <c r="D130" s="58"/>
    </row>
    <row r="131" spans="1:4" x14ac:dyDescent="0.25">
      <c r="A131" s="6"/>
      <c r="B131" s="6"/>
      <c r="C131" s="58"/>
      <c r="D131" s="58"/>
    </row>
    <row r="132" spans="1:4" x14ac:dyDescent="0.25">
      <c r="A132" s="6"/>
      <c r="B132" s="6"/>
      <c r="C132" s="58"/>
      <c r="D132" s="58"/>
    </row>
    <row r="133" spans="1:4" x14ac:dyDescent="0.25">
      <c r="A133" s="6"/>
      <c r="B133" s="6"/>
      <c r="C133" s="58"/>
      <c r="D133" s="58"/>
    </row>
    <row r="134" spans="1:4" x14ac:dyDescent="0.25">
      <c r="A134" s="6"/>
      <c r="B134" s="6"/>
      <c r="C134" s="58"/>
      <c r="D134" s="58"/>
    </row>
    <row r="135" spans="1:4" x14ac:dyDescent="0.25">
      <c r="A135" s="6"/>
      <c r="B135" s="6"/>
      <c r="C135" s="58"/>
      <c r="D135" s="58"/>
    </row>
    <row r="136" spans="1:4" x14ac:dyDescent="0.25">
      <c r="A136" s="6"/>
      <c r="B136" s="6"/>
      <c r="C136" s="58"/>
      <c r="D136" s="58"/>
    </row>
    <row r="137" spans="1:4" x14ac:dyDescent="0.25">
      <c r="A137" s="6"/>
      <c r="B137" s="6"/>
      <c r="C137" s="58"/>
      <c r="D137" s="58"/>
    </row>
    <row r="138" spans="1:4" x14ac:dyDescent="0.25">
      <c r="A138" s="6"/>
      <c r="B138" s="6"/>
      <c r="C138" s="58"/>
      <c r="D138" s="58"/>
    </row>
    <row r="139" spans="1:4" x14ac:dyDescent="0.25">
      <c r="A139" s="6"/>
      <c r="B139" s="6"/>
      <c r="C139" s="58"/>
      <c r="D139" s="58"/>
    </row>
    <row r="140" spans="1:4" x14ac:dyDescent="0.25">
      <c r="A140" s="6"/>
      <c r="B140" s="6"/>
      <c r="C140" s="58"/>
      <c r="D140" s="58"/>
    </row>
    <row r="141" spans="1:4" x14ac:dyDescent="0.25">
      <c r="A141" s="6"/>
      <c r="B141" s="6"/>
      <c r="C141" s="58"/>
      <c r="D141" s="58"/>
    </row>
    <row r="142" spans="1:4" x14ac:dyDescent="0.25">
      <c r="A142" s="6"/>
      <c r="B142" s="6"/>
      <c r="C142" s="58"/>
      <c r="D142" s="58"/>
    </row>
    <row r="143" spans="1:4" x14ac:dyDescent="0.25">
      <c r="A143" s="6"/>
      <c r="B143" s="6"/>
      <c r="C143" s="58"/>
      <c r="D143" s="58"/>
    </row>
    <row r="144" spans="1:4" x14ac:dyDescent="0.25">
      <c r="A144" s="6"/>
      <c r="B144" s="6"/>
      <c r="C144" s="58"/>
      <c r="D144" s="58"/>
    </row>
    <row r="145" spans="1:4" x14ac:dyDescent="0.25">
      <c r="A145" s="6"/>
      <c r="B145" s="6"/>
      <c r="C145" s="58"/>
      <c r="D145" s="58"/>
    </row>
    <row r="146" spans="1:4" x14ac:dyDescent="0.25">
      <c r="A146" s="6"/>
      <c r="B146" s="6"/>
      <c r="C146" s="58"/>
      <c r="D146" s="58"/>
    </row>
    <row r="147" spans="1:4" x14ac:dyDescent="0.25">
      <c r="A147" s="6"/>
      <c r="B147" s="6"/>
      <c r="C147" s="58"/>
      <c r="D147" s="58"/>
    </row>
    <row r="148" spans="1:4" x14ac:dyDescent="0.25">
      <c r="A148" s="6"/>
      <c r="B148" s="6"/>
      <c r="C148" s="58"/>
      <c r="D148" s="58"/>
    </row>
    <row r="149" spans="1:4" x14ac:dyDescent="0.25">
      <c r="A149" s="6"/>
      <c r="B149" s="6"/>
      <c r="C149" s="58"/>
      <c r="D149" s="58"/>
    </row>
    <row r="150" spans="1:4" x14ac:dyDescent="0.25">
      <c r="A150" s="6"/>
      <c r="B150" s="6"/>
      <c r="C150" s="58"/>
      <c r="D150" s="58"/>
    </row>
    <row r="151" spans="1:4" x14ac:dyDescent="0.25">
      <c r="A151" s="6"/>
      <c r="B151" s="6"/>
      <c r="C151" s="58"/>
      <c r="D151" s="58"/>
    </row>
    <row r="152" spans="1:4" x14ac:dyDescent="0.25">
      <c r="A152" s="6"/>
      <c r="B152" s="6"/>
      <c r="C152" s="58"/>
      <c r="D152" s="58"/>
    </row>
    <row r="153" spans="1:4" x14ac:dyDescent="0.25">
      <c r="A153" s="6"/>
      <c r="B153" s="6"/>
      <c r="C153" s="58"/>
      <c r="D153" s="58"/>
    </row>
    <row r="154" spans="1:4" x14ac:dyDescent="0.25">
      <c r="A154" s="6"/>
      <c r="B154" s="6"/>
      <c r="C154" s="58"/>
      <c r="D154" s="58"/>
    </row>
    <row r="155" spans="1:4" x14ac:dyDescent="0.25">
      <c r="A155" s="6"/>
      <c r="B155" s="6"/>
      <c r="C155" s="58"/>
      <c r="D155" s="58"/>
    </row>
    <row r="156" spans="1:4" x14ac:dyDescent="0.25">
      <c r="A156" s="6"/>
      <c r="B156" s="6"/>
      <c r="C156" s="58"/>
      <c r="D156" s="58"/>
    </row>
    <row r="157" spans="1:4" x14ac:dyDescent="0.25">
      <c r="A157" s="6"/>
      <c r="B157" s="6"/>
      <c r="C157" s="58"/>
      <c r="D157" s="58"/>
    </row>
    <row r="158" spans="1:4" x14ac:dyDescent="0.25">
      <c r="A158" s="6"/>
      <c r="B158" s="6"/>
      <c r="C158" s="58"/>
      <c r="D158" s="58"/>
    </row>
    <row r="159" spans="1:4" x14ac:dyDescent="0.25">
      <c r="A159" s="6"/>
      <c r="B159" s="6"/>
      <c r="C159" s="58"/>
      <c r="D159" s="58"/>
    </row>
    <row r="160" spans="1:4" x14ac:dyDescent="0.25">
      <c r="A160" s="6"/>
      <c r="B160" s="6"/>
      <c r="C160" s="58"/>
      <c r="D160" s="58"/>
    </row>
    <row r="161" spans="1:4" x14ac:dyDescent="0.25">
      <c r="A161" s="6"/>
      <c r="B161" s="6"/>
      <c r="C161" s="58"/>
      <c r="D161" s="58"/>
    </row>
    <row r="162" spans="1:4" x14ac:dyDescent="0.25">
      <c r="A162" s="6"/>
      <c r="B162" s="6"/>
      <c r="C162" s="58"/>
      <c r="D162" s="58"/>
    </row>
    <row r="163" spans="1:4" x14ac:dyDescent="0.25">
      <c r="A163" s="6"/>
      <c r="B163" s="6"/>
      <c r="C163" s="58"/>
      <c r="D163" s="58"/>
    </row>
    <row r="164" spans="1:4" x14ac:dyDescent="0.25">
      <c r="A164" s="6"/>
      <c r="B164" s="6"/>
      <c r="C164" s="58"/>
      <c r="D164" s="58"/>
    </row>
    <row r="165" spans="1:4" x14ac:dyDescent="0.25">
      <c r="A165" s="6"/>
      <c r="B165" s="6"/>
      <c r="C165" s="58"/>
      <c r="D165" s="58"/>
    </row>
    <row r="166" spans="1:4" x14ac:dyDescent="0.25">
      <c r="A166" s="6"/>
      <c r="B166" s="6"/>
      <c r="C166" s="58"/>
      <c r="D166" s="58"/>
    </row>
    <row r="167" spans="1:4" x14ac:dyDescent="0.25">
      <c r="A167" s="6"/>
      <c r="B167" s="6"/>
      <c r="C167" s="58"/>
      <c r="D167" s="58"/>
    </row>
    <row r="168" spans="1:4" x14ac:dyDescent="0.25">
      <c r="A168" s="6"/>
      <c r="B168" s="6"/>
      <c r="C168" s="58"/>
      <c r="D168" s="58"/>
    </row>
  </sheetData>
  <sheetProtection algorithmName="SHA-512" hashValue="5Tq8oDidWB2wfwcajebbwluCOPtw6HyUIOwIvreyZQmtaOe8f03opr1ZOLGEmZkc/1BZ3QWtRbyDwq6ELq/vYw==" saltValue="UjlrEyu7FY3whZ7KDjLh4A==" spinCount="100000" sheet="1" objects="1" scenarios="1"/>
  <mergeCells count="6">
    <mergeCell ref="A59:D59"/>
    <mergeCell ref="A2:D2"/>
    <mergeCell ref="A3:D3"/>
    <mergeCell ref="A4:D4"/>
    <mergeCell ref="C5:D5"/>
    <mergeCell ref="C6:D6"/>
  </mergeCells>
  <phoneticPr fontId="0" type="noConversion"/>
  <pageMargins left="0.5" right="0.5" top="0" bottom="0" header="0.5" footer="0.5"/>
  <pageSetup paperSize="5"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D169"/>
  <sheetViews>
    <sheetView showGridLines="0" zoomScaleNormal="100" workbookViewId="0">
      <pane xSplit="2" ySplit="10" topLeftCell="C11" activePane="bottomRight" state="frozen"/>
      <selection pane="topRight" activeCell="C1" sqref="C1"/>
      <selection pane="bottomLeft" activeCell="A11" sqref="A11"/>
      <selection pane="bottomRight"/>
    </sheetView>
  </sheetViews>
  <sheetFormatPr defaultColWidth="6.81640625" defaultRowHeight="15" x14ac:dyDescent="0.25"/>
  <cols>
    <col min="1" max="1" width="10.08984375" customWidth="1"/>
    <col min="2" max="2" width="35.6328125" customWidth="1"/>
    <col min="3" max="3" width="14.54296875" style="59" customWidth="1"/>
    <col min="4" max="4" width="18.81640625" style="59" customWidth="1"/>
  </cols>
  <sheetData>
    <row r="1" spans="1:4" ht="16.2" thickBot="1" x14ac:dyDescent="0.35">
      <c r="A1" s="148"/>
      <c r="B1" s="148"/>
      <c r="C1" s="425"/>
      <c r="D1" s="425"/>
    </row>
    <row r="2" spans="1:4" ht="16.2" thickTop="1" x14ac:dyDescent="0.3">
      <c r="A2" s="764"/>
      <c r="B2" s="765"/>
      <c r="C2" s="766"/>
      <c r="D2" s="767"/>
    </row>
    <row r="3" spans="1:4" ht="15.6" x14ac:dyDescent="0.3">
      <c r="A3" s="1350" t="s">
        <v>595</v>
      </c>
      <c r="B3" s="1351"/>
      <c r="C3" s="1351"/>
      <c r="D3" s="1413"/>
    </row>
    <row r="4" spans="1:4" ht="15.6" x14ac:dyDescent="0.3">
      <c r="A4" s="1350" t="s">
        <v>570</v>
      </c>
      <c r="B4" s="1351"/>
      <c r="C4" s="1351"/>
      <c r="D4" s="1413"/>
    </row>
    <row r="5" spans="1:4" ht="15.6" x14ac:dyDescent="0.3">
      <c r="A5" s="1350" t="s">
        <v>596</v>
      </c>
      <c r="B5" s="1351"/>
      <c r="C5" s="1351"/>
      <c r="D5" s="1413"/>
    </row>
    <row r="6" spans="1:4" ht="16.2" thickBot="1" x14ac:dyDescent="0.35">
      <c r="A6" s="768"/>
      <c r="B6" s="769"/>
      <c r="C6" s="770"/>
      <c r="D6" s="771"/>
    </row>
    <row r="7" spans="1:4" ht="16.2" thickTop="1" x14ac:dyDescent="0.3">
      <c r="A7" s="705" t="s">
        <v>119</v>
      </c>
      <c r="B7" s="706" t="s">
        <v>559</v>
      </c>
      <c r="C7" s="1414" t="str">
        <f>Coverpage!A51</f>
        <v>ENTITY NAME</v>
      </c>
      <c r="D7" s="1415"/>
    </row>
    <row r="8" spans="1:4" ht="15.6" x14ac:dyDescent="0.3">
      <c r="A8" s="705" t="s">
        <v>121</v>
      </c>
      <c r="B8" s="706" t="s">
        <v>560</v>
      </c>
      <c r="C8" s="1407" t="str">
        <f>Coverpage!A47</f>
        <v>Fiscal Year ending June 30, 2027</v>
      </c>
      <c r="D8" s="1408"/>
    </row>
    <row r="9" spans="1:4" ht="15.6" x14ac:dyDescent="0.3">
      <c r="A9" s="694" t="s">
        <v>124</v>
      </c>
      <c r="B9" s="465" t="s">
        <v>561</v>
      </c>
      <c r="C9" s="772"/>
      <c r="D9" s="773"/>
    </row>
    <row r="10" spans="1:4" ht="31.95" customHeight="1" x14ac:dyDescent="0.3">
      <c r="A10" s="774" t="s">
        <v>480</v>
      </c>
      <c r="B10" s="315" t="s">
        <v>255</v>
      </c>
      <c r="C10" s="775" t="s">
        <v>18</v>
      </c>
      <c r="D10" s="776" t="s">
        <v>517</v>
      </c>
    </row>
    <row r="11" spans="1:4" ht="15.6" x14ac:dyDescent="0.3">
      <c r="A11" s="110">
        <v>181000</v>
      </c>
      <c r="B11" s="760" t="s">
        <v>597</v>
      </c>
      <c r="C11" s="744"/>
      <c r="D11" s="755"/>
    </row>
    <row r="12" spans="1:4" ht="15.6" x14ac:dyDescent="0.3">
      <c r="A12" s="761"/>
      <c r="B12" s="762"/>
      <c r="C12" s="742"/>
      <c r="D12" s="385"/>
    </row>
    <row r="13" spans="1:4" ht="15.6" x14ac:dyDescent="0.3">
      <c r="A13" s="114"/>
      <c r="B13" s="115"/>
      <c r="C13" s="740"/>
      <c r="D13" s="385"/>
    </row>
    <row r="14" spans="1:4" ht="15.6" x14ac:dyDescent="0.3">
      <c r="A14" s="114"/>
      <c r="B14" s="115"/>
      <c r="C14" s="746"/>
      <c r="D14" s="385"/>
    </row>
    <row r="15" spans="1:4" ht="15.6" x14ac:dyDescent="0.3">
      <c r="A15" s="114"/>
      <c r="B15" s="135"/>
      <c r="C15" s="742"/>
      <c r="D15" s="385"/>
    </row>
    <row r="16" spans="1:4" ht="15.6" x14ac:dyDescent="0.3">
      <c r="A16" s="114"/>
      <c r="B16" s="135"/>
      <c r="C16" s="742"/>
      <c r="D16" s="385"/>
    </row>
    <row r="17" spans="1:4" ht="15.6" x14ac:dyDescent="0.3">
      <c r="A17" s="114"/>
      <c r="B17" s="135"/>
      <c r="C17" s="742"/>
      <c r="D17" s="385"/>
    </row>
    <row r="18" spans="1:4" ht="15.6" x14ac:dyDescent="0.3">
      <c r="A18" s="114"/>
      <c r="B18" s="135" t="s">
        <v>598</v>
      </c>
      <c r="C18" s="742">
        <f>SUM(C11:C17)</f>
        <v>0</v>
      </c>
      <c r="D18" s="385">
        <f>SUM(D11:D17)</f>
        <v>0</v>
      </c>
    </row>
    <row r="19" spans="1:4" ht="15.6" x14ac:dyDescent="0.3">
      <c r="A19" s="605">
        <v>182000</v>
      </c>
      <c r="B19" s="693" t="s">
        <v>599</v>
      </c>
      <c r="C19" s="738"/>
      <c r="D19" s="382"/>
    </row>
    <row r="20" spans="1:4" ht="15.6" x14ac:dyDescent="0.3">
      <c r="A20" s="139"/>
      <c r="B20" s="135"/>
      <c r="C20" s="742"/>
      <c r="D20" s="385"/>
    </row>
    <row r="21" spans="1:4" ht="15.6" x14ac:dyDescent="0.3">
      <c r="A21" s="730"/>
      <c r="B21" s="135"/>
      <c r="C21" s="742"/>
      <c r="D21" s="385"/>
    </row>
    <row r="22" spans="1:4" ht="15.6" x14ac:dyDescent="0.3">
      <c r="A22" s="139"/>
      <c r="B22" s="135"/>
      <c r="C22" s="742"/>
      <c r="D22" s="385"/>
    </row>
    <row r="23" spans="1:4" ht="15.6" x14ac:dyDescent="0.3">
      <c r="A23" s="118"/>
      <c r="B23" s="119"/>
      <c r="C23" s="743"/>
      <c r="D23" s="754"/>
    </row>
    <row r="24" spans="1:4" ht="15.6" x14ac:dyDescent="0.3">
      <c r="A24" s="139"/>
      <c r="B24" s="135"/>
      <c r="C24" s="742"/>
      <c r="D24" s="385"/>
    </row>
    <row r="25" spans="1:4" ht="15.6" x14ac:dyDescent="0.3">
      <c r="A25" s="531"/>
      <c r="B25" s="693"/>
      <c r="C25" s="747"/>
      <c r="D25" s="382"/>
    </row>
    <row r="26" spans="1:4" ht="15.6" x14ac:dyDescent="0.3">
      <c r="A26" s="454"/>
      <c r="B26" s="119"/>
      <c r="C26" s="746"/>
      <c r="D26" s="754"/>
    </row>
    <row r="27" spans="1:4" ht="15.6" x14ac:dyDescent="0.3">
      <c r="A27" s="118"/>
      <c r="B27" s="119" t="s">
        <v>600</v>
      </c>
      <c r="C27" s="742">
        <f>SUM(C19:C26)</f>
        <v>0</v>
      </c>
      <c r="D27" s="385">
        <f>SUM(D19:D26)</f>
        <v>0</v>
      </c>
    </row>
    <row r="28" spans="1:4" ht="15.6" x14ac:dyDescent="0.3">
      <c r="A28" s="756"/>
      <c r="B28" s="757"/>
      <c r="C28" s="747"/>
      <c r="D28" s="382"/>
    </row>
    <row r="29" spans="1:4" ht="15.6" x14ac:dyDescent="0.3">
      <c r="A29" s="129">
        <v>184000</v>
      </c>
      <c r="B29" s="127" t="s">
        <v>601</v>
      </c>
      <c r="C29" s="744"/>
      <c r="D29" s="755"/>
    </row>
    <row r="30" spans="1:4" ht="15.6" x14ac:dyDescent="0.3">
      <c r="A30" s="114"/>
      <c r="B30" s="135"/>
      <c r="C30" s="740"/>
      <c r="D30" s="385"/>
    </row>
    <row r="31" spans="1:4" ht="15.6" x14ac:dyDescent="0.3">
      <c r="A31" s="132"/>
      <c r="B31" s="135"/>
      <c r="C31" s="742"/>
      <c r="D31" s="385"/>
    </row>
    <row r="32" spans="1:4" ht="15.6" x14ac:dyDescent="0.3">
      <c r="A32" s="731"/>
      <c r="B32" s="119"/>
      <c r="C32" s="743"/>
      <c r="D32" s="754"/>
    </row>
    <row r="33" spans="1:4" ht="15.6" x14ac:dyDescent="0.3">
      <c r="A33" s="731"/>
      <c r="B33" s="777" t="s">
        <v>602</v>
      </c>
      <c r="C33" s="742">
        <f>SUM(C29:C32)</f>
        <v>0</v>
      </c>
      <c r="D33" s="385">
        <f>SUM(D29:D32)</f>
        <v>0</v>
      </c>
    </row>
    <row r="34" spans="1:4" ht="15.6" x14ac:dyDescent="0.3">
      <c r="A34" s="731"/>
      <c r="B34" s="119"/>
      <c r="C34" s="743"/>
      <c r="D34" s="754"/>
    </row>
    <row r="35" spans="1:4" ht="15.6" x14ac:dyDescent="0.3">
      <c r="A35" s="129">
        <v>186000</v>
      </c>
      <c r="B35" s="127" t="s">
        <v>603</v>
      </c>
      <c r="C35" s="744"/>
      <c r="D35" s="755"/>
    </row>
    <row r="36" spans="1:4" ht="15.6" x14ac:dyDescent="0.3">
      <c r="A36" s="118"/>
      <c r="B36" s="119"/>
      <c r="C36" s="746"/>
      <c r="D36" s="754"/>
    </row>
    <row r="37" spans="1:4" ht="15.6" x14ac:dyDescent="0.3">
      <c r="A37" s="546"/>
      <c r="B37" s="135"/>
      <c r="C37" s="742"/>
      <c r="D37" s="385"/>
    </row>
    <row r="38" spans="1:4" ht="15.6" x14ac:dyDescent="0.3">
      <c r="A38" s="128"/>
      <c r="B38" s="119"/>
      <c r="C38" s="743"/>
      <c r="D38" s="754"/>
    </row>
    <row r="39" spans="1:4" ht="15.6" x14ac:dyDescent="0.3">
      <c r="A39" s="139"/>
      <c r="B39" s="135"/>
      <c r="C39" s="742"/>
      <c r="D39" s="385"/>
    </row>
    <row r="40" spans="1:4" ht="15.6" x14ac:dyDescent="0.3">
      <c r="A40" s="118"/>
      <c r="B40" s="119"/>
      <c r="C40" s="743"/>
      <c r="D40" s="754"/>
    </row>
    <row r="41" spans="1:4" ht="15.6" x14ac:dyDescent="0.3">
      <c r="A41" s="118"/>
      <c r="B41" s="119"/>
      <c r="C41" s="743"/>
      <c r="D41" s="754"/>
    </row>
    <row r="42" spans="1:4" ht="15.6" x14ac:dyDescent="0.3">
      <c r="A42" s="139"/>
      <c r="B42" s="135"/>
      <c r="C42" s="742"/>
      <c r="D42" s="385"/>
    </row>
    <row r="43" spans="1:4" ht="15.6" x14ac:dyDescent="0.3">
      <c r="A43" s="730"/>
      <c r="B43" s="135"/>
      <c r="C43" s="740"/>
      <c r="D43" s="385"/>
    </row>
    <row r="44" spans="1:4" ht="15.6" x14ac:dyDescent="0.3">
      <c r="A44" s="132"/>
      <c r="B44" s="135"/>
      <c r="C44" s="742"/>
      <c r="D44" s="385"/>
    </row>
    <row r="45" spans="1:4" ht="15.6" x14ac:dyDescent="0.3">
      <c r="A45" s="139"/>
      <c r="B45" s="135"/>
      <c r="C45" s="742"/>
      <c r="D45" s="385"/>
    </row>
    <row r="46" spans="1:4" ht="15.6" x14ac:dyDescent="0.3">
      <c r="A46" s="128"/>
      <c r="B46" s="140"/>
      <c r="C46" s="746"/>
      <c r="D46" s="754"/>
    </row>
    <row r="47" spans="1:4" ht="15.6" x14ac:dyDescent="0.3">
      <c r="A47" s="730"/>
      <c r="B47" s="133"/>
      <c r="C47" s="742"/>
      <c r="D47" s="385"/>
    </row>
    <row r="48" spans="1:4" ht="15.6" x14ac:dyDescent="0.3">
      <c r="A48" s="730"/>
      <c r="B48" s="133"/>
      <c r="C48" s="742"/>
      <c r="D48" s="385"/>
    </row>
    <row r="49" spans="1:4" ht="15.6" x14ac:dyDescent="0.3">
      <c r="A49" s="137"/>
      <c r="B49" s="135"/>
      <c r="C49" s="742"/>
      <c r="D49" s="385"/>
    </row>
    <row r="50" spans="1:4" ht="15.6" x14ac:dyDescent="0.3">
      <c r="A50" s="139"/>
      <c r="B50" s="135"/>
      <c r="C50" s="742"/>
      <c r="D50" s="385"/>
    </row>
    <row r="51" spans="1:4" ht="15.6" x14ac:dyDescent="0.3">
      <c r="A51" s="118"/>
      <c r="B51" s="119" t="s">
        <v>604</v>
      </c>
      <c r="C51" s="742">
        <f>SUM(C35:C50)</f>
        <v>0</v>
      </c>
      <c r="D51" s="385">
        <f>SUM(D35:D50)</f>
        <v>0</v>
      </c>
    </row>
    <row r="52" spans="1:4" ht="15.6" x14ac:dyDescent="0.3">
      <c r="A52" s="128"/>
      <c r="B52" s="119"/>
      <c r="C52" s="743"/>
      <c r="D52" s="754"/>
    </row>
    <row r="53" spans="1:4" ht="15.6" x14ac:dyDescent="0.3">
      <c r="A53" s="913"/>
      <c r="B53" s="609"/>
      <c r="C53" s="743"/>
      <c r="D53" s="754"/>
    </row>
    <row r="54" spans="1:4" ht="16.2" thickBot="1" x14ac:dyDescent="0.35">
      <c r="A54" s="914" t="s">
        <v>605</v>
      </c>
      <c r="B54" s="915"/>
      <c r="C54" s="748">
        <f>C18+C27+C33+C51</f>
        <v>0</v>
      </c>
      <c r="D54" s="393">
        <f>D18+D27+D33+D51</f>
        <v>0</v>
      </c>
    </row>
    <row r="55" spans="1:4" ht="16.2" thickTop="1" x14ac:dyDescent="0.3">
      <c r="A55" s="730"/>
      <c r="B55" s="135"/>
      <c r="C55" s="742"/>
      <c r="D55" s="385"/>
    </row>
    <row r="56" spans="1:4" ht="15.6" x14ac:dyDescent="0.3">
      <c r="A56" s="126"/>
      <c r="B56" s="127"/>
      <c r="C56" s="749"/>
      <c r="D56" s="755"/>
    </row>
    <row r="57" spans="1:4" ht="15.6" x14ac:dyDescent="0.3">
      <c r="A57" s="390"/>
      <c r="B57" s="119"/>
      <c r="C57" s="746"/>
      <c r="D57" s="389"/>
    </row>
    <row r="58" spans="1:4" ht="15.6" x14ac:dyDescent="0.3">
      <c r="A58" s="546"/>
      <c r="B58" s="135"/>
      <c r="C58" s="740"/>
      <c r="D58" s="741"/>
    </row>
    <row r="59" spans="1:4" ht="15.6" x14ac:dyDescent="0.3">
      <c r="A59" s="390"/>
      <c r="B59" s="119"/>
      <c r="C59" s="746"/>
      <c r="D59" s="389"/>
    </row>
    <row r="60" spans="1:4" ht="15.6" x14ac:dyDescent="0.25">
      <c r="A60" s="1412" t="s">
        <v>1786</v>
      </c>
      <c r="B60" s="1412"/>
      <c r="C60" s="1412"/>
      <c r="D60" s="1412"/>
    </row>
    <row r="61" spans="1:4" ht="15.6" x14ac:dyDescent="0.3">
      <c r="A61" s="395"/>
      <c r="B61" s="338"/>
      <c r="C61" s="405"/>
      <c r="D61" s="405"/>
    </row>
    <row r="62" spans="1:4" ht="15.6" x14ac:dyDescent="0.3">
      <c r="A62" s="626"/>
      <c r="B62" s="626"/>
      <c r="C62" s="152"/>
      <c r="D62" s="152"/>
    </row>
    <row r="63" spans="1:4" ht="15.6" x14ac:dyDescent="0.3">
      <c r="A63" s="5"/>
      <c r="B63" s="5"/>
      <c r="C63" s="56"/>
      <c r="D63" s="56"/>
    </row>
    <row r="64" spans="1:4" ht="15.6" x14ac:dyDescent="0.3">
      <c r="A64" s="5"/>
      <c r="B64" s="5"/>
      <c r="C64" s="56"/>
      <c r="D64" s="56"/>
    </row>
    <row r="65" spans="1:4" x14ac:dyDescent="0.25">
      <c r="A65" s="6"/>
      <c r="B65" s="6"/>
      <c r="C65" s="58"/>
      <c r="D65" s="58"/>
    </row>
    <row r="66" spans="1:4" x14ac:dyDescent="0.25">
      <c r="A66" s="6"/>
      <c r="B66" s="6"/>
      <c r="C66" s="58"/>
      <c r="D66" s="58"/>
    </row>
    <row r="67" spans="1:4" x14ac:dyDescent="0.25">
      <c r="A67" s="6"/>
      <c r="B67" s="6"/>
      <c r="C67" s="58"/>
      <c r="D67" s="58"/>
    </row>
    <row r="68" spans="1:4" x14ac:dyDescent="0.25">
      <c r="A68" s="6"/>
      <c r="B68" s="6"/>
      <c r="C68" s="58"/>
      <c r="D68" s="58"/>
    </row>
    <row r="69" spans="1:4" x14ac:dyDescent="0.25">
      <c r="A69" s="6"/>
      <c r="B69" s="6"/>
      <c r="C69" s="58"/>
      <c r="D69" s="58"/>
    </row>
    <row r="70" spans="1:4" x14ac:dyDescent="0.25">
      <c r="A70" s="6"/>
      <c r="B70" s="6"/>
      <c r="C70" s="58"/>
      <c r="D70" s="58"/>
    </row>
    <row r="71" spans="1:4" x14ac:dyDescent="0.25">
      <c r="A71" s="6"/>
      <c r="B71" s="6"/>
      <c r="C71" s="58"/>
      <c r="D71" s="58"/>
    </row>
    <row r="72" spans="1:4" x14ac:dyDescent="0.25">
      <c r="A72" s="6"/>
      <c r="B72" s="6"/>
      <c r="C72" s="58"/>
      <c r="D72" s="58"/>
    </row>
    <row r="73" spans="1:4" x14ac:dyDescent="0.25">
      <c r="A73" s="6"/>
      <c r="B73" s="6"/>
      <c r="C73" s="58"/>
      <c r="D73" s="58"/>
    </row>
    <row r="74" spans="1:4" x14ac:dyDescent="0.25">
      <c r="A74" s="6"/>
      <c r="B74" s="6"/>
      <c r="C74" s="58"/>
      <c r="D74" s="58"/>
    </row>
    <row r="75" spans="1:4" x14ac:dyDescent="0.25">
      <c r="A75" s="6"/>
      <c r="B75" s="6"/>
      <c r="C75" s="58"/>
      <c r="D75" s="58"/>
    </row>
    <row r="76" spans="1:4" x14ac:dyDescent="0.25">
      <c r="A76" s="6"/>
      <c r="B76" s="6"/>
      <c r="C76" s="58"/>
      <c r="D76" s="58"/>
    </row>
    <row r="77" spans="1:4" x14ac:dyDescent="0.25">
      <c r="A77" s="6"/>
      <c r="B77" s="6"/>
      <c r="C77" s="58"/>
      <c r="D77" s="58"/>
    </row>
    <row r="78" spans="1:4" x14ac:dyDescent="0.25">
      <c r="A78" s="6"/>
      <c r="B78" s="6"/>
      <c r="C78" s="58"/>
      <c r="D78" s="58"/>
    </row>
    <row r="79" spans="1:4" x14ac:dyDescent="0.25">
      <c r="A79" s="6"/>
      <c r="B79" s="6"/>
      <c r="C79" s="58"/>
      <c r="D79" s="58"/>
    </row>
    <row r="80" spans="1:4" x14ac:dyDescent="0.25">
      <c r="A80" s="6"/>
      <c r="B80" s="6"/>
      <c r="C80" s="58"/>
      <c r="D80" s="58"/>
    </row>
    <row r="81" spans="1:4" x14ac:dyDescent="0.25">
      <c r="A81" s="6"/>
      <c r="B81" s="6"/>
      <c r="C81" s="58"/>
      <c r="D81" s="58"/>
    </row>
    <row r="82" spans="1:4" x14ac:dyDescent="0.25">
      <c r="A82" s="6"/>
      <c r="B82" s="6"/>
      <c r="C82" s="58"/>
      <c r="D82" s="58"/>
    </row>
    <row r="83" spans="1:4" x14ac:dyDescent="0.25">
      <c r="A83" s="6"/>
      <c r="B83" s="6"/>
      <c r="C83" s="58"/>
      <c r="D83" s="58"/>
    </row>
    <row r="84" spans="1:4" x14ac:dyDescent="0.25">
      <c r="A84" s="6"/>
      <c r="B84" s="6"/>
      <c r="C84" s="58"/>
      <c r="D84" s="58"/>
    </row>
    <row r="85" spans="1:4" x14ac:dyDescent="0.25">
      <c r="A85" s="6"/>
      <c r="B85" s="6"/>
      <c r="C85" s="58"/>
      <c r="D85" s="58"/>
    </row>
    <row r="86" spans="1:4" x14ac:dyDescent="0.25">
      <c r="A86" s="6"/>
      <c r="B86" s="6"/>
      <c r="C86" s="58"/>
      <c r="D86" s="58"/>
    </row>
    <row r="87" spans="1:4" x14ac:dyDescent="0.25">
      <c r="A87" s="6"/>
      <c r="B87" s="6"/>
      <c r="C87" s="58"/>
      <c r="D87" s="58"/>
    </row>
    <row r="88" spans="1:4" x14ac:dyDescent="0.25">
      <c r="A88" s="6"/>
      <c r="B88" s="6"/>
      <c r="C88" s="58"/>
      <c r="D88" s="58"/>
    </row>
    <row r="89" spans="1:4" x14ac:dyDescent="0.25">
      <c r="A89" s="6"/>
      <c r="B89" s="6"/>
      <c r="C89" s="58"/>
      <c r="D89" s="58"/>
    </row>
    <row r="90" spans="1:4" x14ac:dyDescent="0.25">
      <c r="A90" s="6"/>
      <c r="B90" s="6"/>
      <c r="C90" s="58"/>
      <c r="D90" s="58"/>
    </row>
    <row r="91" spans="1:4" x14ac:dyDescent="0.25">
      <c r="A91" s="6"/>
      <c r="B91" s="6"/>
      <c r="C91" s="58"/>
      <c r="D91" s="58"/>
    </row>
    <row r="92" spans="1:4" x14ac:dyDescent="0.25">
      <c r="A92" s="6"/>
      <c r="B92" s="6"/>
      <c r="C92" s="58"/>
      <c r="D92" s="58"/>
    </row>
    <row r="93" spans="1:4" x14ac:dyDescent="0.25">
      <c r="A93" s="6"/>
      <c r="B93" s="6"/>
      <c r="C93" s="58"/>
      <c r="D93" s="58"/>
    </row>
    <row r="94" spans="1:4" x14ac:dyDescent="0.25">
      <c r="A94" s="6"/>
      <c r="B94" s="6"/>
      <c r="C94" s="58"/>
      <c r="D94" s="58"/>
    </row>
    <row r="95" spans="1:4" x14ac:dyDescent="0.25">
      <c r="A95" s="6"/>
      <c r="B95" s="6"/>
      <c r="C95" s="58"/>
      <c r="D95" s="58"/>
    </row>
    <row r="96" spans="1:4" x14ac:dyDescent="0.25">
      <c r="A96" s="6"/>
      <c r="B96" s="6"/>
      <c r="C96" s="58"/>
      <c r="D96" s="58"/>
    </row>
    <row r="97" spans="1:4" x14ac:dyDescent="0.25">
      <c r="A97" s="6"/>
      <c r="B97" s="6"/>
      <c r="C97" s="58"/>
      <c r="D97" s="58"/>
    </row>
    <row r="98" spans="1:4" x14ac:dyDescent="0.25">
      <c r="A98" s="6"/>
      <c r="B98" s="6"/>
      <c r="C98" s="58"/>
      <c r="D98" s="58"/>
    </row>
    <row r="99" spans="1:4" x14ac:dyDescent="0.25">
      <c r="A99" s="6"/>
      <c r="B99" s="6"/>
      <c r="C99" s="58"/>
      <c r="D99" s="58"/>
    </row>
    <row r="100" spans="1:4" x14ac:dyDescent="0.25">
      <c r="A100" s="6"/>
      <c r="B100" s="6"/>
      <c r="C100" s="58"/>
      <c r="D100" s="58"/>
    </row>
    <row r="101" spans="1:4" x14ac:dyDescent="0.25">
      <c r="A101" s="6"/>
      <c r="B101" s="6"/>
      <c r="C101" s="58"/>
      <c r="D101" s="58"/>
    </row>
    <row r="102" spans="1:4" x14ac:dyDescent="0.25">
      <c r="A102" s="6"/>
      <c r="B102" s="6"/>
      <c r="C102" s="58"/>
      <c r="D102" s="58"/>
    </row>
    <row r="103" spans="1:4" x14ac:dyDescent="0.25">
      <c r="A103" s="6"/>
      <c r="B103" s="6"/>
      <c r="C103" s="58"/>
      <c r="D103" s="58"/>
    </row>
    <row r="104" spans="1:4" x14ac:dyDescent="0.25">
      <c r="A104" s="6"/>
      <c r="B104" s="6"/>
      <c r="C104" s="58"/>
      <c r="D104" s="58"/>
    </row>
    <row r="105" spans="1:4" x14ac:dyDescent="0.25">
      <c r="A105" s="6"/>
      <c r="B105" s="6"/>
      <c r="C105" s="58"/>
      <c r="D105" s="58"/>
    </row>
    <row r="106" spans="1:4" x14ac:dyDescent="0.25">
      <c r="A106" s="6"/>
      <c r="B106" s="6"/>
      <c r="C106" s="58"/>
      <c r="D106" s="58"/>
    </row>
    <row r="107" spans="1:4" x14ac:dyDescent="0.25">
      <c r="A107" s="6"/>
      <c r="B107" s="6"/>
      <c r="C107" s="58"/>
      <c r="D107" s="58"/>
    </row>
    <row r="108" spans="1:4" x14ac:dyDescent="0.25">
      <c r="A108" s="6"/>
      <c r="B108" s="6"/>
      <c r="C108" s="58"/>
      <c r="D108" s="58"/>
    </row>
    <row r="109" spans="1:4" x14ac:dyDescent="0.25">
      <c r="A109" s="6"/>
      <c r="B109" s="6"/>
      <c r="C109" s="58"/>
      <c r="D109" s="58"/>
    </row>
    <row r="110" spans="1:4" x14ac:dyDescent="0.25">
      <c r="A110" s="6"/>
      <c r="B110" s="6"/>
      <c r="C110" s="58"/>
      <c r="D110" s="58"/>
    </row>
    <row r="111" spans="1:4" x14ac:dyDescent="0.25">
      <c r="A111" s="6"/>
      <c r="B111" s="6"/>
      <c r="C111" s="58"/>
      <c r="D111" s="58"/>
    </row>
    <row r="112" spans="1:4" x14ac:dyDescent="0.25">
      <c r="A112" s="6"/>
      <c r="B112" s="6"/>
      <c r="C112" s="58"/>
      <c r="D112" s="58"/>
    </row>
    <row r="113" spans="1:4" x14ac:dyDescent="0.25">
      <c r="A113" s="6"/>
      <c r="B113" s="6"/>
      <c r="C113" s="58"/>
      <c r="D113" s="58"/>
    </row>
    <row r="114" spans="1:4" x14ac:dyDescent="0.25">
      <c r="A114" s="6"/>
      <c r="B114" s="6"/>
      <c r="C114" s="58"/>
      <c r="D114" s="58"/>
    </row>
    <row r="115" spans="1:4" x14ac:dyDescent="0.25">
      <c r="A115" s="6"/>
      <c r="B115" s="6"/>
      <c r="C115" s="58"/>
      <c r="D115" s="58"/>
    </row>
    <row r="116" spans="1:4" x14ac:dyDescent="0.25">
      <c r="A116" s="6"/>
      <c r="B116" s="6"/>
      <c r="C116" s="58"/>
      <c r="D116" s="58"/>
    </row>
    <row r="117" spans="1:4" x14ac:dyDescent="0.25">
      <c r="A117" s="6"/>
      <c r="B117" s="6"/>
      <c r="C117" s="58"/>
      <c r="D117" s="58"/>
    </row>
    <row r="118" spans="1:4" x14ac:dyDescent="0.25">
      <c r="A118" s="6"/>
      <c r="B118" s="6"/>
      <c r="C118" s="58"/>
      <c r="D118" s="58"/>
    </row>
    <row r="119" spans="1:4" x14ac:dyDescent="0.25">
      <c r="A119" s="6"/>
      <c r="B119" s="6"/>
      <c r="C119" s="58"/>
      <c r="D119" s="58"/>
    </row>
    <row r="120" spans="1:4" x14ac:dyDescent="0.25">
      <c r="A120" s="6"/>
      <c r="B120" s="6"/>
      <c r="C120" s="58"/>
      <c r="D120" s="58"/>
    </row>
    <row r="121" spans="1:4" x14ac:dyDescent="0.25">
      <c r="A121" s="6"/>
      <c r="B121" s="6"/>
      <c r="C121" s="58"/>
      <c r="D121" s="58"/>
    </row>
    <row r="122" spans="1:4" x14ac:dyDescent="0.25">
      <c r="A122" s="6"/>
      <c r="B122" s="6"/>
      <c r="C122" s="58"/>
      <c r="D122" s="58"/>
    </row>
    <row r="123" spans="1:4" x14ac:dyDescent="0.25">
      <c r="A123" s="6"/>
      <c r="B123" s="6"/>
      <c r="C123" s="58"/>
      <c r="D123" s="58"/>
    </row>
    <row r="124" spans="1:4" x14ac:dyDescent="0.25">
      <c r="A124" s="6"/>
      <c r="B124" s="6"/>
      <c r="C124" s="58"/>
      <c r="D124" s="58"/>
    </row>
    <row r="125" spans="1:4" x14ac:dyDescent="0.25">
      <c r="A125" s="6"/>
      <c r="B125" s="6"/>
      <c r="C125" s="58"/>
      <c r="D125" s="58"/>
    </row>
    <row r="126" spans="1:4" x14ac:dyDescent="0.25">
      <c r="A126" s="6"/>
      <c r="B126" s="6"/>
      <c r="C126" s="58"/>
      <c r="D126" s="58"/>
    </row>
    <row r="127" spans="1:4" x14ac:dyDescent="0.25">
      <c r="A127" s="6"/>
      <c r="B127" s="6"/>
      <c r="C127" s="58"/>
      <c r="D127" s="58"/>
    </row>
    <row r="128" spans="1:4" x14ac:dyDescent="0.25">
      <c r="A128" s="6"/>
      <c r="B128" s="6"/>
      <c r="C128" s="58"/>
      <c r="D128" s="58"/>
    </row>
    <row r="129" spans="1:4" x14ac:dyDescent="0.25">
      <c r="A129" s="6"/>
      <c r="B129" s="6"/>
      <c r="C129" s="58"/>
      <c r="D129" s="58"/>
    </row>
    <row r="130" spans="1:4" x14ac:dyDescent="0.25">
      <c r="A130" s="6"/>
      <c r="B130" s="6"/>
      <c r="C130" s="58"/>
      <c r="D130" s="58"/>
    </row>
    <row r="131" spans="1:4" x14ac:dyDescent="0.25">
      <c r="A131" s="6"/>
      <c r="B131" s="6"/>
      <c r="C131" s="58"/>
      <c r="D131" s="58"/>
    </row>
    <row r="132" spans="1:4" x14ac:dyDescent="0.25">
      <c r="A132" s="6"/>
      <c r="B132" s="6"/>
      <c r="C132" s="58"/>
      <c r="D132" s="58"/>
    </row>
    <row r="133" spans="1:4" x14ac:dyDescent="0.25">
      <c r="A133" s="6"/>
      <c r="B133" s="6"/>
      <c r="C133" s="58"/>
      <c r="D133" s="58"/>
    </row>
    <row r="134" spans="1:4" x14ac:dyDescent="0.25">
      <c r="A134" s="6"/>
      <c r="B134" s="6"/>
      <c r="C134" s="58"/>
      <c r="D134" s="58"/>
    </row>
    <row r="135" spans="1:4" x14ac:dyDescent="0.25">
      <c r="A135" s="6"/>
      <c r="B135" s="6"/>
      <c r="C135" s="58"/>
      <c r="D135" s="58"/>
    </row>
    <row r="136" spans="1:4" x14ac:dyDescent="0.25">
      <c r="A136" s="6"/>
      <c r="B136" s="6"/>
      <c r="C136" s="58"/>
      <c r="D136" s="58"/>
    </row>
    <row r="137" spans="1:4" x14ac:dyDescent="0.25">
      <c r="A137" s="6"/>
      <c r="B137" s="6"/>
      <c r="C137" s="58"/>
      <c r="D137" s="58"/>
    </row>
    <row r="138" spans="1:4" x14ac:dyDescent="0.25">
      <c r="A138" s="6"/>
      <c r="B138" s="6"/>
      <c r="C138" s="58"/>
      <c r="D138" s="58"/>
    </row>
    <row r="139" spans="1:4" x14ac:dyDescent="0.25">
      <c r="A139" s="6"/>
      <c r="B139" s="6"/>
      <c r="C139" s="58"/>
      <c r="D139" s="58"/>
    </row>
    <row r="140" spans="1:4" x14ac:dyDescent="0.25">
      <c r="A140" s="6"/>
      <c r="B140" s="6"/>
      <c r="C140" s="58"/>
      <c r="D140" s="58"/>
    </row>
    <row r="141" spans="1:4" x14ac:dyDescent="0.25">
      <c r="A141" s="6"/>
      <c r="B141" s="6"/>
      <c r="C141" s="58"/>
      <c r="D141" s="58"/>
    </row>
    <row r="142" spans="1:4" x14ac:dyDescent="0.25">
      <c r="A142" s="6"/>
      <c r="B142" s="6"/>
      <c r="C142" s="58"/>
      <c r="D142" s="58"/>
    </row>
    <row r="143" spans="1:4" x14ac:dyDescent="0.25">
      <c r="A143" s="6"/>
      <c r="B143" s="6"/>
      <c r="C143" s="58"/>
      <c r="D143" s="58"/>
    </row>
    <row r="144" spans="1:4" x14ac:dyDescent="0.25">
      <c r="A144" s="6"/>
      <c r="B144" s="6"/>
      <c r="C144" s="58"/>
      <c r="D144" s="58"/>
    </row>
    <row r="145" spans="1:4" x14ac:dyDescent="0.25">
      <c r="A145" s="6"/>
      <c r="B145" s="6"/>
      <c r="C145" s="58"/>
      <c r="D145" s="58"/>
    </row>
    <row r="146" spans="1:4" x14ac:dyDescent="0.25">
      <c r="A146" s="6"/>
      <c r="B146" s="6"/>
      <c r="C146" s="58"/>
      <c r="D146" s="58"/>
    </row>
    <row r="147" spans="1:4" x14ac:dyDescent="0.25">
      <c r="A147" s="6"/>
      <c r="B147" s="6"/>
      <c r="C147" s="58"/>
      <c r="D147" s="58"/>
    </row>
    <row r="148" spans="1:4" x14ac:dyDescent="0.25">
      <c r="A148" s="6"/>
      <c r="B148" s="6"/>
      <c r="C148" s="58"/>
      <c r="D148" s="58"/>
    </row>
    <row r="149" spans="1:4" x14ac:dyDescent="0.25">
      <c r="A149" s="6"/>
      <c r="B149" s="6"/>
      <c r="C149" s="58"/>
      <c r="D149" s="58"/>
    </row>
    <row r="150" spans="1:4" x14ac:dyDescent="0.25">
      <c r="A150" s="6"/>
      <c r="B150" s="6"/>
      <c r="C150" s="58"/>
      <c r="D150" s="58"/>
    </row>
    <row r="151" spans="1:4" x14ac:dyDescent="0.25">
      <c r="A151" s="6"/>
      <c r="B151" s="6"/>
      <c r="C151" s="58"/>
      <c r="D151" s="58"/>
    </row>
    <row r="152" spans="1:4" x14ac:dyDescent="0.25">
      <c r="A152" s="6"/>
      <c r="B152" s="6"/>
      <c r="C152" s="58"/>
      <c r="D152" s="58"/>
    </row>
    <row r="153" spans="1:4" x14ac:dyDescent="0.25">
      <c r="A153" s="6"/>
      <c r="B153" s="6"/>
      <c r="C153" s="58"/>
      <c r="D153" s="58"/>
    </row>
    <row r="154" spans="1:4" x14ac:dyDescent="0.25">
      <c r="A154" s="6"/>
      <c r="B154" s="6"/>
      <c r="C154" s="58"/>
      <c r="D154" s="58"/>
    </row>
    <row r="155" spans="1:4" x14ac:dyDescent="0.25">
      <c r="A155" s="6"/>
      <c r="B155" s="6"/>
      <c r="C155" s="58"/>
      <c r="D155" s="58"/>
    </row>
    <row r="156" spans="1:4" x14ac:dyDescent="0.25">
      <c r="A156" s="6"/>
      <c r="B156" s="6"/>
      <c r="C156" s="58"/>
      <c r="D156" s="58"/>
    </row>
    <row r="157" spans="1:4" x14ac:dyDescent="0.25">
      <c r="A157" s="6"/>
      <c r="B157" s="6"/>
      <c r="C157" s="58"/>
      <c r="D157" s="58"/>
    </row>
    <row r="158" spans="1:4" x14ac:dyDescent="0.25">
      <c r="A158" s="6"/>
      <c r="B158" s="6"/>
      <c r="C158" s="58"/>
      <c r="D158" s="58"/>
    </row>
    <row r="159" spans="1:4" x14ac:dyDescent="0.25">
      <c r="A159" s="6"/>
      <c r="B159" s="6"/>
      <c r="C159" s="58"/>
      <c r="D159" s="58"/>
    </row>
    <row r="160" spans="1:4" x14ac:dyDescent="0.25">
      <c r="A160" s="6"/>
      <c r="B160" s="6"/>
      <c r="C160" s="58"/>
      <c r="D160" s="58"/>
    </row>
    <row r="161" spans="1:4" x14ac:dyDescent="0.25">
      <c r="A161" s="6"/>
      <c r="B161" s="6"/>
      <c r="C161" s="58"/>
      <c r="D161" s="58"/>
    </row>
    <row r="162" spans="1:4" x14ac:dyDescent="0.25">
      <c r="A162" s="6"/>
      <c r="B162" s="6"/>
      <c r="C162" s="58"/>
      <c r="D162" s="58"/>
    </row>
    <row r="163" spans="1:4" x14ac:dyDescent="0.25">
      <c r="A163" s="6"/>
      <c r="B163" s="6"/>
      <c r="C163" s="58"/>
      <c r="D163" s="58"/>
    </row>
    <row r="164" spans="1:4" x14ac:dyDescent="0.25">
      <c r="A164" s="6"/>
      <c r="B164" s="6"/>
      <c r="C164" s="58"/>
      <c r="D164" s="58"/>
    </row>
    <row r="165" spans="1:4" x14ac:dyDescent="0.25">
      <c r="A165" s="6"/>
      <c r="B165" s="6"/>
      <c r="C165" s="58"/>
      <c r="D165" s="58"/>
    </row>
    <row r="166" spans="1:4" x14ac:dyDescent="0.25">
      <c r="A166" s="6"/>
      <c r="B166" s="6"/>
      <c r="C166" s="58"/>
      <c r="D166" s="58"/>
    </row>
    <row r="167" spans="1:4" x14ac:dyDescent="0.25">
      <c r="A167" s="6"/>
      <c r="B167" s="6"/>
      <c r="C167" s="58"/>
      <c r="D167" s="58"/>
    </row>
    <row r="168" spans="1:4" x14ac:dyDescent="0.25">
      <c r="A168" s="6"/>
      <c r="B168" s="6"/>
      <c r="C168" s="58"/>
      <c r="D168" s="58"/>
    </row>
    <row r="169" spans="1:4" x14ac:dyDescent="0.25">
      <c r="A169" s="6"/>
      <c r="B169" s="6"/>
      <c r="C169" s="58"/>
      <c r="D169" s="58"/>
    </row>
  </sheetData>
  <sheetProtection algorithmName="SHA-512" hashValue="W6jcUZRI8WGQKs0BReXurQ70cnDrSvvlTrg0EF3Sl9js+5DlLi7xbsPx6U0OxEOvAqBCuQj86Wt0h/Ta6tiOvA==" saltValue="Eknv1XuAloa6mCDUnL0kwQ==" spinCount="100000" sheet="1" objects="1" scenarios="1"/>
  <mergeCells count="6">
    <mergeCell ref="A60:D60"/>
    <mergeCell ref="A3:D3"/>
    <mergeCell ref="A4:D4"/>
    <mergeCell ref="A5:D5"/>
    <mergeCell ref="C7:D7"/>
    <mergeCell ref="C8:D8"/>
  </mergeCells>
  <phoneticPr fontId="0" type="noConversion"/>
  <pageMargins left="0.5" right="0.5" top="0" bottom="0" header="0.5" footer="0.5"/>
  <pageSetup paperSize="5"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C000"/>
  </sheetPr>
  <dimension ref="A13:H59"/>
  <sheetViews>
    <sheetView showGridLines="0" workbookViewId="0"/>
  </sheetViews>
  <sheetFormatPr defaultRowHeight="15" x14ac:dyDescent="0.25"/>
  <sheetData>
    <row r="13" spans="1:8" ht="20.399999999999999" x14ac:dyDescent="0.35">
      <c r="A13" s="1355" t="s">
        <v>662</v>
      </c>
      <c r="B13" s="1355"/>
      <c r="C13" s="1355"/>
      <c r="D13" s="1355"/>
      <c r="E13" s="1355"/>
      <c r="F13" s="1355"/>
      <c r="G13" s="1355"/>
      <c r="H13" s="1355"/>
    </row>
    <row r="14" spans="1:8" x14ac:dyDescent="0.25">
      <c r="A14" s="401"/>
      <c r="B14" s="401"/>
      <c r="C14" s="401"/>
      <c r="D14" s="401"/>
      <c r="E14" s="401"/>
      <c r="F14" s="401"/>
      <c r="G14" s="401"/>
      <c r="H14" s="401"/>
    </row>
    <row r="15" spans="1:8" x14ac:dyDescent="0.25">
      <c r="A15" s="401"/>
      <c r="B15" s="401"/>
      <c r="C15" s="401"/>
      <c r="D15" s="401"/>
      <c r="E15" s="401"/>
      <c r="F15" s="401"/>
      <c r="G15" s="401"/>
      <c r="H15" s="401"/>
    </row>
    <row r="16" spans="1:8" ht="17.399999999999999" x14ac:dyDescent="0.3">
      <c r="A16" s="1324">
        <v>6000</v>
      </c>
      <c r="B16" s="1324"/>
      <c r="C16" s="1324"/>
      <c r="D16" s="1324"/>
      <c r="E16" s="1324"/>
      <c r="F16" s="1324"/>
      <c r="G16" s="1324"/>
      <c r="H16" s="1324"/>
    </row>
    <row r="17" spans="1:8" x14ac:dyDescent="0.25">
      <c r="A17" s="401"/>
      <c r="B17" s="401"/>
      <c r="C17" s="401"/>
      <c r="D17" s="401"/>
      <c r="E17" s="401"/>
      <c r="F17" s="401"/>
      <c r="G17" s="401"/>
      <c r="H17" s="401"/>
    </row>
    <row r="18" spans="1:8" ht="17.399999999999999" x14ac:dyDescent="0.3">
      <c r="A18" s="1379"/>
      <c r="B18" s="1379"/>
      <c r="C18" s="1379"/>
      <c r="D18" s="1379"/>
      <c r="E18" s="1379"/>
      <c r="F18" s="1379"/>
      <c r="G18" s="1379"/>
      <c r="H18" s="1379"/>
    </row>
    <row r="20" spans="1:8" ht="17.399999999999999" x14ac:dyDescent="0.3">
      <c r="A20" s="1379"/>
      <c r="B20" s="1379"/>
      <c r="C20" s="1379"/>
      <c r="D20" s="1379"/>
      <c r="E20" s="1379"/>
      <c r="F20" s="1379"/>
      <c r="G20" s="1379"/>
      <c r="H20" s="1379"/>
    </row>
    <row r="21" spans="1:8" ht="17.399999999999999" x14ac:dyDescent="0.3">
      <c r="A21" s="1379"/>
      <c r="B21" s="1379"/>
      <c r="C21" s="1379"/>
      <c r="D21" s="1379"/>
      <c r="E21" s="1379"/>
      <c r="F21" s="1379"/>
      <c r="G21" s="1379"/>
      <c r="H21" s="1379"/>
    </row>
    <row r="22" spans="1:8" x14ac:dyDescent="0.25">
      <c r="A22" s="1281"/>
      <c r="B22" s="1281"/>
      <c r="C22" s="1281"/>
      <c r="D22" s="1281"/>
      <c r="E22" s="1281"/>
      <c r="F22" s="1281"/>
      <c r="G22" s="1281"/>
      <c r="H22" s="1281"/>
    </row>
    <row r="24" spans="1:8" x14ac:dyDescent="0.25">
      <c r="A24" s="1281"/>
      <c r="B24" s="1281"/>
      <c r="C24" s="1281"/>
      <c r="D24" s="1281"/>
      <c r="E24" s="1281"/>
      <c r="F24" s="1281"/>
      <c r="G24" s="1281"/>
      <c r="H24" s="1281"/>
    </row>
    <row r="58" spans="1:8" x14ac:dyDescent="0.25">
      <c r="A58" s="1356"/>
      <c r="B58" s="1281"/>
      <c r="C58" s="1281"/>
      <c r="D58" s="1281"/>
      <c r="E58" s="1281"/>
      <c r="F58" s="1281"/>
      <c r="G58" s="1281"/>
      <c r="H58" s="1281"/>
    </row>
    <row r="59" spans="1:8" x14ac:dyDescent="0.25">
      <c r="A59" s="55"/>
    </row>
  </sheetData>
  <sheetProtection algorithmName="SHA-512" hashValue="DP1EBr6r5xawkAZ+1bmiGUXrK1qEjQr4I+gHtIdebZgJSvQYUYqrHZu4dl1gMfJ1qKvO+iI7RCNOwQmxDv6VWA==" saltValue="l7e6i8sygiGuVDa8B3v+Gw=="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70"/>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12.1796875" customWidth="1"/>
    <col min="2" max="2" width="35.54296875" customWidth="1"/>
    <col min="3" max="3" width="15.81640625" style="59" customWidth="1"/>
    <col min="4" max="4" width="23.54296875" style="59" customWidth="1"/>
  </cols>
  <sheetData>
    <row r="1" spans="1:4" ht="16.2" thickBot="1" x14ac:dyDescent="0.35">
      <c r="A1" s="148"/>
      <c r="B1" s="148"/>
      <c r="C1" s="425"/>
      <c r="D1" s="425"/>
    </row>
    <row r="2" spans="1:4" ht="25.5" customHeight="1" thickBot="1" x14ac:dyDescent="0.3">
      <c r="A2" s="1398" t="s">
        <v>606</v>
      </c>
      <c r="B2" s="1398"/>
      <c r="C2" s="1398"/>
      <c r="D2" s="1399"/>
    </row>
    <row r="3" spans="1:4" ht="15.6" x14ac:dyDescent="0.3">
      <c r="A3" s="701" t="s">
        <v>119</v>
      </c>
      <c r="B3" s="750" t="s">
        <v>559</v>
      </c>
      <c r="C3" s="1405" t="str">
        <f>Coverpage!A51</f>
        <v>ENTITY NAME</v>
      </c>
      <c r="D3" s="1406"/>
    </row>
    <row r="4" spans="1:4" ht="15.6" x14ac:dyDescent="0.3">
      <c r="A4" s="705" t="s">
        <v>121</v>
      </c>
      <c r="B4" s="510" t="s">
        <v>560</v>
      </c>
      <c r="C4" s="1407" t="str">
        <f>Coverpage!A47</f>
        <v>Fiscal Year ending June 30, 2027</v>
      </c>
      <c r="D4" s="1408"/>
    </row>
    <row r="5" spans="1:4" ht="16.2" thickBot="1" x14ac:dyDescent="0.35">
      <c r="A5" s="709" t="s">
        <v>124</v>
      </c>
      <c r="B5" s="751" t="s">
        <v>561</v>
      </c>
      <c r="C5" s="733"/>
      <c r="D5" s="734"/>
    </row>
    <row r="6" spans="1:4" ht="31.95" customHeight="1" x14ac:dyDescent="0.3">
      <c r="A6" s="106" t="s">
        <v>480</v>
      </c>
      <c r="B6" s="107" t="s">
        <v>131</v>
      </c>
      <c r="C6" s="108" t="s">
        <v>18</v>
      </c>
      <c r="D6" s="752" t="s">
        <v>840</v>
      </c>
    </row>
    <row r="7" spans="1:4" ht="15.6" x14ac:dyDescent="0.3">
      <c r="A7" s="715" t="s">
        <v>430</v>
      </c>
      <c r="B7" s="716"/>
      <c r="C7" s="736"/>
      <c r="D7" s="753"/>
    </row>
    <row r="8" spans="1:4" ht="15.6" x14ac:dyDescent="0.3">
      <c r="A8" s="719"/>
      <c r="B8" s="716" t="s">
        <v>394</v>
      </c>
      <c r="C8" s="738"/>
      <c r="D8" s="382"/>
    </row>
    <row r="9" spans="1:4" ht="15.6" x14ac:dyDescent="0.3">
      <c r="A9" s="132"/>
      <c r="B9" s="115"/>
      <c r="C9" s="740"/>
      <c r="D9" s="385"/>
    </row>
    <row r="10" spans="1:4" ht="15.6" x14ac:dyDescent="0.3">
      <c r="A10" s="132"/>
      <c r="B10" s="135"/>
      <c r="C10" s="742"/>
      <c r="D10" s="385"/>
    </row>
    <row r="11" spans="1:4" ht="15.6" x14ac:dyDescent="0.3">
      <c r="A11" s="132"/>
      <c r="B11" s="135"/>
      <c r="C11" s="742"/>
      <c r="D11" s="385"/>
    </row>
    <row r="12" spans="1:4" ht="15.6" x14ac:dyDescent="0.3">
      <c r="A12" s="132"/>
      <c r="B12" s="135"/>
      <c r="C12" s="742"/>
      <c r="D12" s="385"/>
    </row>
    <row r="13" spans="1:4" ht="15.6" x14ac:dyDescent="0.3">
      <c r="A13" s="132"/>
      <c r="B13" s="135"/>
      <c r="C13" s="742"/>
      <c r="D13" s="385"/>
    </row>
    <row r="14" spans="1:4" ht="15.6" x14ac:dyDescent="0.3">
      <c r="A14" s="132"/>
      <c r="B14" s="135"/>
      <c r="C14" s="742"/>
      <c r="D14" s="385"/>
    </row>
    <row r="15" spans="1:4" ht="15.6" x14ac:dyDescent="0.3">
      <c r="A15" s="132"/>
      <c r="B15" s="135"/>
      <c r="C15" s="742"/>
      <c r="D15" s="385"/>
    </row>
    <row r="16" spans="1:4" ht="15.6" x14ac:dyDescent="0.3">
      <c r="A16" s="137"/>
      <c r="B16" s="135"/>
      <c r="C16" s="742"/>
      <c r="D16" s="385"/>
    </row>
    <row r="17" spans="1:4" ht="15.6" x14ac:dyDescent="0.3">
      <c r="A17" s="137"/>
      <c r="B17" s="135"/>
      <c r="C17" s="742"/>
      <c r="D17" s="385"/>
    </row>
    <row r="18" spans="1:4" ht="15.6" x14ac:dyDescent="0.3">
      <c r="A18" s="546">
        <v>371000</v>
      </c>
      <c r="B18" s="135" t="s">
        <v>496</v>
      </c>
      <c r="C18" s="742"/>
      <c r="D18" s="385"/>
    </row>
    <row r="19" spans="1:4" ht="15.6" x14ac:dyDescent="0.3">
      <c r="A19" s="137"/>
      <c r="B19" s="135"/>
      <c r="C19" s="742"/>
      <c r="D19" s="385"/>
    </row>
    <row r="20" spans="1:4" ht="15.6" x14ac:dyDescent="0.3">
      <c r="A20" s="122"/>
      <c r="B20" s="119"/>
      <c r="C20" s="743"/>
      <c r="D20" s="754"/>
    </row>
    <row r="21" spans="1:4" ht="15.6" x14ac:dyDescent="0.3">
      <c r="A21" s="390">
        <v>383000</v>
      </c>
      <c r="B21" s="119" t="s">
        <v>497</v>
      </c>
      <c r="C21" s="744"/>
      <c r="D21" s="755"/>
    </row>
    <row r="22" spans="1:4" ht="15.6" x14ac:dyDescent="0.3">
      <c r="A22" s="462"/>
      <c r="B22" s="127" t="s">
        <v>498</v>
      </c>
      <c r="C22" s="749"/>
      <c r="D22" s="755"/>
    </row>
    <row r="23" spans="1:4" ht="15.6" x14ac:dyDescent="0.3">
      <c r="A23" s="531"/>
      <c r="B23" s="693"/>
      <c r="C23" s="747"/>
      <c r="D23" s="382"/>
    </row>
    <row r="24" spans="1:4" ht="15.6" x14ac:dyDescent="0.3">
      <c r="A24" s="454"/>
      <c r="B24" s="119"/>
      <c r="C24" s="746"/>
      <c r="D24" s="754"/>
    </row>
    <row r="25" spans="1:4" ht="15.6" x14ac:dyDescent="0.3">
      <c r="A25" s="723"/>
      <c r="B25" s="127"/>
      <c r="C25" s="743"/>
      <c r="D25" s="754"/>
    </row>
    <row r="26" spans="1:4" ht="16.2" thickBot="1" x14ac:dyDescent="0.35">
      <c r="A26" s="902" t="s">
        <v>607</v>
      </c>
      <c r="B26" s="903"/>
      <c r="C26" s="748">
        <f>SUM(C9:C25)</f>
        <v>0</v>
      </c>
      <c r="D26" s="393">
        <f>SUM(D9:D25)</f>
        <v>0</v>
      </c>
    </row>
    <row r="27" spans="1:4" ht="16.2" thickTop="1" x14ac:dyDescent="0.3">
      <c r="A27" s="912" t="s">
        <v>456</v>
      </c>
      <c r="B27" s="757"/>
      <c r="C27" s="758"/>
      <c r="D27" s="382"/>
    </row>
    <row r="28" spans="1:4" ht="15.6" x14ac:dyDescent="0.3">
      <c r="A28" s="546"/>
      <c r="B28" s="693" t="s">
        <v>563</v>
      </c>
      <c r="C28" s="742"/>
      <c r="D28" s="385"/>
    </row>
    <row r="29" spans="1:4" ht="15.6" x14ac:dyDescent="0.3">
      <c r="A29" s="454"/>
      <c r="B29" s="119"/>
      <c r="C29" s="743"/>
      <c r="D29" s="754"/>
    </row>
    <row r="30" spans="1:4" ht="15.6" x14ac:dyDescent="0.3">
      <c r="A30" s="454"/>
      <c r="B30" s="119"/>
      <c r="C30" s="746"/>
      <c r="D30" s="754"/>
    </row>
    <row r="31" spans="1:4" ht="15.6" x14ac:dyDescent="0.3">
      <c r="A31" s="132"/>
      <c r="B31" s="135"/>
      <c r="C31" s="742"/>
      <c r="D31" s="385"/>
    </row>
    <row r="32" spans="1:4" ht="15.6" x14ac:dyDescent="0.3">
      <c r="A32" s="454"/>
      <c r="B32" s="119"/>
      <c r="C32" s="743"/>
      <c r="D32" s="754"/>
    </row>
    <row r="33" spans="1:4" ht="15.6" x14ac:dyDescent="0.3">
      <c r="A33" s="454"/>
      <c r="B33" s="119"/>
      <c r="C33" s="743"/>
      <c r="D33" s="754"/>
    </row>
    <row r="34" spans="1:4" ht="15.6" x14ac:dyDescent="0.3">
      <c r="A34" s="454"/>
      <c r="B34" s="119"/>
      <c r="C34" s="743"/>
      <c r="D34" s="754"/>
    </row>
    <row r="35" spans="1:4" ht="15.6" x14ac:dyDescent="0.3">
      <c r="A35" s="723"/>
      <c r="B35" s="127"/>
      <c r="C35" s="744"/>
      <c r="D35" s="755"/>
    </row>
    <row r="36" spans="1:4" ht="15.6" x14ac:dyDescent="0.3">
      <c r="A36" s="723"/>
      <c r="B36" s="127"/>
      <c r="C36" s="744"/>
      <c r="D36" s="755"/>
    </row>
    <row r="37" spans="1:4" ht="15.6" x14ac:dyDescent="0.3">
      <c r="A37" s="122"/>
      <c r="B37" s="119"/>
      <c r="C37" s="746"/>
      <c r="D37" s="754"/>
    </row>
    <row r="38" spans="1:4" ht="15.6" x14ac:dyDescent="0.3">
      <c r="A38" s="546"/>
      <c r="B38" s="133"/>
      <c r="C38" s="742"/>
      <c r="D38" s="385"/>
    </row>
    <row r="39" spans="1:4" ht="15.6" x14ac:dyDescent="0.3">
      <c r="A39" s="462">
        <v>490000</v>
      </c>
      <c r="B39" s="130" t="s">
        <v>240</v>
      </c>
      <c r="C39" s="744"/>
      <c r="D39" s="755"/>
    </row>
    <row r="40" spans="1:4" ht="15.6" x14ac:dyDescent="0.3">
      <c r="A40" s="137">
        <v>610</v>
      </c>
      <c r="B40" s="135" t="s">
        <v>418</v>
      </c>
      <c r="C40" s="742"/>
      <c r="D40" s="385"/>
    </row>
    <row r="41" spans="1:4" ht="15.6" x14ac:dyDescent="0.3">
      <c r="A41" s="122">
        <v>620</v>
      </c>
      <c r="B41" s="119" t="s">
        <v>419</v>
      </c>
      <c r="C41" s="743"/>
      <c r="D41" s="754"/>
    </row>
    <row r="42" spans="1:4" ht="15.6" x14ac:dyDescent="0.3">
      <c r="A42" s="122">
        <v>630</v>
      </c>
      <c r="B42" s="119" t="s">
        <v>504</v>
      </c>
      <c r="C42" s="743"/>
      <c r="D42" s="754"/>
    </row>
    <row r="43" spans="1:4" ht="15.6" x14ac:dyDescent="0.3">
      <c r="A43" s="546">
        <v>521000</v>
      </c>
      <c r="B43" s="135" t="s">
        <v>505</v>
      </c>
      <c r="C43" s="740"/>
      <c r="D43" s="385"/>
    </row>
    <row r="44" spans="1:4" ht="15.6" x14ac:dyDescent="0.3">
      <c r="A44" s="132"/>
      <c r="B44" s="135" t="s">
        <v>453</v>
      </c>
      <c r="C44" s="742"/>
      <c r="D44" s="385"/>
    </row>
    <row r="45" spans="1:4" ht="15.6" x14ac:dyDescent="0.3">
      <c r="A45" s="122"/>
      <c r="B45" s="119"/>
      <c r="C45" s="743"/>
      <c r="D45" s="754"/>
    </row>
    <row r="46" spans="1:4" ht="15.6" x14ac:dyDescent="0.3">
      <c r="A46" s="724" t="s">
        <v>608</v>
      </c>
      <c r="B46" s="135"/>
      <c r="C46" s="742">
        <f>SUM(C28:C45)</f>
        <v>0</v>
      </c>
      <c r="D46" s="385">
        <f>SUM(D28:D45)</f>
        <v>0</v>
      </c>
    </row>
    <row r="47" spans="1:4" ht="15.6" x14ac:dyDescent="0.3">
      <c r="A47" s="462">
        <v>510400</v>
      </c>
      <c r="B47" s="700" t="s">
        <v>467</v>
      </c>
      <c r="C47" s="749"/>
      <c r="D47" s="755"/>
    </row>
    <row r="48" spans="1:4" ht="15.6" x14ac:dyDescent="0.3">
      <c r="A48" s="137">
        <v>830</v>
      </c>
      <c r="B48" s="135" t="s">
        <v>815</v>
      </c>
      <c r="C48" s="742"/>
      <c r="D48" s="385"/>
    </row>
    <row r="49" spans="1:4" ht="15.6" x14ac:dyDescent="0.3">
      <c r="A49" s="122"/>
      <c r="B49" s="119"/>
      <c r="C49" s="743"/>
      <c r="D49" s="754"/>
    </row>
    <row r="50" spans="1:4" ht="15.6" x14ac:dyDescent="0.3">
      <c r="A50" s="390">
        <v>239000</v>
      </c>
      <c r="B50" s="119" t="s">
        <v>468</v>
      </c>
      <c r="C50" s="743"/>
      <c r="D50" s="754"/>
    </row>
    <row r="51" spans="1:4" ht="15.6" x14ac:dyDescent="0.3">
      <c r="A51" s="390" t="s">
        <v>565</v>
      </c>
      <c r="B51" s="391"/>
      <c r="C51" s="743">
        <f>SUM(C48:C50)</f>
        <v>0</v>
      </c>
      <c r="D51" s="754">
        <f>SUM(D48:D50)</f>
        <v>0</v>
      </c>
    </row>
    <row r="52" spans="1:4" ht="15.6" x14ac:dyDescent="0.3">
      <c r="A52" s="723"/>
      <c r="B52" s="130" t="s">
        <v>470</v>
      </c>
      <c r="C52" s="744"/>
      <c r="D52" s="755"/>
    </row>
    <row r="53" spans="1:4" ht="15.6" x14ac:dyDescent="0.3">
      <c r="A53" s="546">
        <v>211000</v>
      </c>
      <c r="B53" s="135" t="s">
        <v>508</v>
      </c>
      <c r="C53" s="742"/>
      <c r="D53" s="385"/>
    </row>
    <row r="54" spans="1:4" ht="15.6" x14ac:dyDescent="0.3">
      <c r="A54" s="723"/>
      <c r="B54" s="127" t="s">
        <v>509</v>
      </c>
      <c r="C54" s="749"/>
      <c r="D54" s="755"/>
    </row>
    <row r="55" spans="1:4" ht="15.6" x14ac:dyDescent="0.3">
      <c r="A55" s="390">
        <v>102210</v>
      </c>
      <c r="B55" s="119" t="s">
        <v>510</v>
      </c>
      <c r="C55" s="746"/>
      <c r="D55" s="389"/>
    </row>
    <row r="56" spans="1:4" ht="15.6" x14ac:dyDescent="0.3">
      <c r="A56" s="546">
        <v>102220</v>
      </c>
      <c r="B56" s="135" t="s">
        <v>680</v>
      </c>
      <c r="C56" s="740"/>
      <c r="D56" s="741"/>
    </row>
    <row r="57" spans="1:4" ht="15.6" x14ac:dyDescent="0.3">
      <c r="A57" s="546">
        <v>102230</v>
      </c>
      <c r="B57" s="135" t="s">
        <v>511</v>
      </c>
      <c r="C57" s="740"/>
      <c r="D57" s="741"/>
    </row>
    <row r="58" spans="1:4" ht="15.6" x14ac:dyDescent="0.3">
      <c r="A58" s="546">
        <v>102240</v>
      </c>
      <c r="B58" s="135" t="s">
        <v>535</v>
      </c>
      <c r="C58" s="740"/>
      <c r="D58" s="741"/>
    </row>
    <row r="59" spans="1:4" ht="15.6" x14ac:dyDescent="0.3">
      <c r="A59" s="462" t="s">
        <v>566</v>
      </c>
      <c r="B59" s="127"/>
      <c r="C59" s="746">
        <f>SUM(C53:C58)</f>
        <v>0</v>
      </c>
      <c r="D59" s="389">
        <f>SUM(D53:D58)</f>
        <v>0</v>
      </c>
    </row>
    <row r="60" spans="1:4" ht="16.2" thickBot="1" x14ac:dyDescent="0.35">
      <c r="A60" s="904" t="s">
        <v>567</v>
      </c>
      <c r="B60" s="903"/>
      <c r="C60" s="748">
        <f>SUM(C46+C51+C59)</f>
        <v>0</v>
      </c>
      <c r="D60" s="393">
        <f>SUM(D46+D51+D59)</f>
        <v>0</v>
      </c>
    </row>
    <row r="61" spans="1:4" ht="11.25" customHeight="1" thickTop="1" x14ac:dyDescent="0.3">
      <c r="A61" s="300"/>
      <c r="B61" s="148"/>
      <c r="C61" s="425"/>
      <c r="D61" s="425"/>
    </row>
    <row r="62" spans="1:4" ht="15.6" x14ac:dyDescent="0.3">
      <c r="A62" s="337"/>
      <c r="B62" s="395"/>
      <c r="C62" s="405"/>
      <c r="D62" s="405"/>
    </row>
    <row r="63" spans="1:4" x14ac:dyDescent="0.25">
      <c r="A63" s="20"/>
      <c r="B63" s="20"/>
      <c r="C63" s="57"/>
      <c r="D63" s="57"/>
    </row>
    <row r="64" spans="1:4" ht="15.6" x14ac:dyDescent="0.3">
      <c r="A64" s="5"/>
      <c r="B64" s="5"/>
      <c r="C64" s="56"/>
      <c r="D64" s="56"/>
    </row>
    <row r="65" spans="1:4" ht="15.6" x14ac:dyDescent="0.3">
      <c r="A65" s="5"/>
      <c r="B65" s="5"/>
      <c r="C65" s="56"/>
      <c r="D65" s="56"/>
    </row>
    <row r="66" spans="1:4" x14ac:dyDescent="0.25">
      <c r="A66" s="6"/>
      <c r="B66" s="6"/>
      <c r="C66" s="58"/>
      <c r="D66" s="58"/>
    </row>
    <row r="67" spans="1:4" x14ac:dyDescent="0.25">
      <c r="A67" s="6"/>
      <c r="B67" s="6"/>
      <c r="C67" s="58"/>
      <c r="D67" s="58"/>
    </row>
    <row r="68" spans="1:4" x14ac:dyDescent="0.25">
      <c r="A68" s="6"/>
      <c r="B68" s="6"/>
      <c r="C68" s="58"/>
      <c r="D68" s="58"/>
    </row>
    <row r="69" spans="1:4" x14ac:dyDescent="0.25">
      <c r="A69" s="6"/>
      <c r="B69" s="6"/>
      <c r="C69" s="58"/>
      <c r="D69" s="58"/>
    </row>
    <row r="70" spans="1:4" x14ac:dyDescent="0.25">
      <c r="A70" s="6"/>
      <c r="B70" s="6"/>
      <c r="C70" s="58"/>
      <c r="D70" s="58"/>
    </row>
    <row r="71" spans="1:4" x14ac:dyDescent="0.25">
      <c r="A71" s="6"/>
      <c r="B71" s="6"/>
      <c r="C71" s="58"/>
      <c r="D71" s="58"/>
    </row>
    <row r="72" spans="1:4" x14ac:dyDescent="0.25">
      <c r="A72" s="6"/>
      <c r="B72" s="6"/>
      <c r="C72" s="58"/>
      <c r="D72" s="58"/>
    </row>
    <row r="73" spans="1:4" x14ac:dyDescent="0.25">
      <c r="A73" s="6"/>
      <c r="B73" s="6"/>
      <c r="C73" s="58"/>
      <c r="D73" s="58"/>
    </row>
    <row r="74" spans="1:4" x14ac:dyDescent="0.25">
      <c r="A74" s="6"/>
      <c r="B74" s="6"/>
      <c r="C74" s="58"/>
      <c r="D74" s="58"/>
    </row>
    <row r="75" spans="1:4" x14ac:dyDescent="0.25">
      <c r="A75" s="6"/>
      <c r="B75" s="6"/>
      <c r="C75" s="58"/>
      <c r="D75" s="58"/>
    </row>
    <row r="76" spans="1:4" x14ac:dyDescent="0.25">
      <c r="A76" s="6"/>
      <c r="B76" s="6"/>
      <c r="C76" s="58"/>
      <c r="D76" s="58"/>
    </row>
    <row r="77" spans="1:4" x14ac:dyDescent="0.25">
      <c r="A77" s="6"/>
      <c r="B77" s="6"/>
      <c r="C77" s="58"/>
      <c r="D77" s="58"/>
    </row>
    <row r="78" spans="1:4" x14ac:dyDescent="0.25">
      <c r="A78" s="6"/>
      <c r="B78" s="6"/>
      <c r="C78" s="58"/>
      <c r="D78" s="58"/>
    </row>
    <row r="79" spans="1:4" x14ac:dyDescent="0.25">
      <c r="A79" s="6"/>
      <c r="B79" s="6"/>
      <c r="C79" s="58"/>
      <c r="D79" s="58"/>
    </row>
    <row r="80" spans="1:4" x14ac:dyDescent="0.25">
      <c r="A80" s="6"/>
      <c r="B80" s="6"/>
      <c r="C80" s="58"/>
      <c r="D80" s="58"/>
    </row>
    <row r="81" spans="1:4" x14ac:dyDescent="0.25">
      <c r="A81" s="6"/>
      <c r="B81" s="6"/>
      <c r="C81" s="58"/>
      <c r="D81" s="58"/>
    </row>
    <row r="82" spans="1:4" x14ac:dyDescent="0.25">
      <c r="A82" s="6"/>
      <c r="B82" s="6"/>
      <c r="C82" s="58"/>
      <c r="D82" s="58"/>
    </row>
    <row r="83" spans="1:4" x14ac:dyDescent="0.25">
      <c r="A83" s="6"/>
      <c r="B83" s="6"/>
      <c r="C83" s="58"/>
      <c r="D83" s="58"/>
    </row>
    <row r="84" spans="1:4" x14ac:dyDescent="0.25">
      <c r="A84" s="6"/>
      <c r="B84" s="6"/>
      <c r="C84" s="58"/>
      <c r="D84" s="58"/>
    </row>
    <row r="85" spans="1:4" x14ac:dyDescent="0.25">
      <c r="A85" s="6"/>
      <c r="B85" s="6"/>
      <c r="C85" s="58"/>
      <c r="D85" s="58"/>
    </row>
    <row r="86" spans="1:4" x14ac:dyDescent="0.25">
      <c r="A86" s="6"/>
      <c r="B86" s="6"/>
      <c r="C86" s="58"/>
      <c r="D86" s="58"/>
    </row>
    <row r="87" spans="1:4" x14ac:dyDescent="0.25">
      <c r="A87" s="6"/>
      <c r="B87" s="6"/>
      <c r="C87" s="58"/>
      <c r="D87" s="58"/>
    </row>
    <row r="88" spans="1:4" x14ac:dyDescent="0.25">
      <c r="A88" s="6"/>
      <c r="B88" s="6"/>
      <c r="C88" s="58"/>
      <c r="D88" s="58"/>
    </row>
    <row r="89" spans="1:4" x14ac:dyDescent="0.25">
      <c r="A89" s="6"/>
      <c r="B89" s="6"/>
      <c r="C89" s="58"/>
      <c r="D89" s="58"/>
    </row>
    <row r="90" spans="1:4" x14ac:dyDescent="0.25">
      <c r="A90" s="6"/>
      <c r="B90" s="6"/>
      <c r="C90" s="58"/>
      <c r="D90" s="58"/>
    </row>
    <row r="91" spans="1:4" x14ac:dyDescent="0.25">
      <c r="A91" s="6"/>
      <c r="B91" s="6"/>
      <c r="C91" s="58"/>
      <c r="D91" s="58"/>
    </row>
    <row r="92" spans="1:4" x14ac:dyDescent="0.25">
      <c r="A92" s="6"/>
      <c r="B92" s="6"/>
      <c r="C92" s="58"/>
      <c r="D92" s="58"/>
    </row>
    <row r="93" spans="1:4" x14ac:dyDescent="0.25">
      <c r="A93" s="6"/>
      <c r="B93" s="6"/>
      <c r="C93" s="58"/>
      <c r="D93" s="58"/>
    </row>
    <row r="94" spans="1:4" x14ac:dyDescent="0.25">
      <c r="A94" s="6"/>
      <c r="B94" s="6"/>
      <c r="C94" s="58"/>
      <c r="D94" s="58"/>
    </row>
    <row r="95" spans="1:4" x14ac:dyDescent="0.25">
      <c r="A95" s="6"/>
      <c r="B95" s="6"/>
      <c r="C95" s="58"/>
      <c r="D95" s="58"/>
    </row>
    <row r="96" spans="1:4" x14ac:dyDescent="0.25">
      <c r="A96" s="6"/>
      <c r="B96" s="6"/>
      <c r="C96" s="58"/>
      <c r="D96" s="58"/>
    </row>
    <row r="97" spans="1:4" x14ac:dyDescent="0.25">
      <c r="A97" s="6"/>
      <c r="B97" s="6"/>
      <c r="C97" s="58"/>
      <c r="D97" s="58"/>
    </row>
    <row r="98" spans="1:4" x14ac:dyDescent="0.25">
      <c r="A98" s="6"/>
      <c r="B98" s="6"/>
      <c r="C98" s="58"/>
      <c r="D98" s="58"/>
    </row>
    <row r="99" spans="1:4" x14ac:dyDescent="0.25">
      <c r="A99" s="6"/>
      <c r="B99" s="6"/>
      <c r="C99" s="58"/>
      <c r="D99" s="58"/>
    </row>
    <row r="100" spans="1:4" x14ac:dyDescent="0.25">
      <c r="A100" s="6"/>
      <c r="B100" s="6"/>
      <c r="C100" s="58"/>
      <c r="D100" s="58"/>
    </row>
    <row r="101" spans="1:4" x14ac:dyDescent="0.25">
      <c r="A101" s="6"/>
      <c r="B101" s="6"/>
      <c r="C101" s="58"/>
      <c r="D101" s="58"/>
    </row>
    <row r="102" spans="1:4" x14ac:dyDescent="0.25">
      <c r="A102" s="6"/>
      <c r="B102" s="6"/>
      <c r="C102" s="58"/>
      <c r="D102" s="58"/>
    </row>
    <row r="103" spans="1:4" x14ac:dyDescent="0.25">
      <c r="A103" s="6"/>
      <c r="B103" s="6"/>
      <c r="C103" s="58"/>
      <c r="D103" s="58"/>
    </row>
    <row r="104" spans="1:4" x14ac:dyDescent="0.25">
      <c r="A104" s="6"/>
      <c r="B104" s="6"/>
      <c r="C104" s="58"/>
      <c r="D104" s="58"/>
    </row>
    <row r="105" spans="1:4" x14ac:dyDescent="0.25">
      <c r="A105" s="6"/>
      <c r="B105" s="6"/>
      <c r="C105" s="58"/>
      <c r="D105" s="58"/>
    </row>
    <row r="106" spans="1:4" x14ac:dyDescent="0.25">
      <c r="A106" s="6"/>
      <c r="B106" s="6"/>
      <c r="C106" s="58"/>
      <c r="D106" s="58"/>
    </row>
    <row r="107" spans="1:4" x14ac:dyDescent="0.25">
      <c r="A107" s="6"/>
      <c r="B107" s="6"/>
      <c r="C107" s="58"/>
      <c r="D107" s="58"/>
    </row>
    <row r="108" spans="1:4" x14ac:dyDescent="0.25">
      <c r="A108" s="6"/>
      <c r="B108" s="6"/>
      <c r="C108" s="58"/>
      <c r="D108" s="58"/>
    </row>
    <row r="109" spans="1:4" x14ac:dyDescent="0.25">
      <c r="A109" s="6"/>
      <c r="B109" s="6"/>
      <c r="C109" s="58"/>
      <c r="D109" s="58"/>
    </row>
    <row r="110" spans="1:4" x14ac:dyDescent="0.25">
      <c r="A110" s="6"/>
      <c r="B110" s="6"/>
      <c r="C110" s="58"/>
      <c r="D110" s="58"/>
    </row>
    <row r="111" spans="1:4" x14ac:dyDescent="0.25">
      <c r="A111" s="6"/>
      <c r="B111" s="6"/>
      <c r="C111" s="58"/>
      <c r="D111" s="58"/>
    </row>
    <row r="112" spans="1:4" x14ac:dyDescent="0.25">
      <c r="A112" s="6"/>
      <c r="B112" s="6"/>
      <c r="C112" s="58"/>
      <c r="D112" s="58"/>
    </row>
    <row r="113" spans="1:4" x14ac:dyDescent="0.25">
      <c r="A113" s="6"/>
      <c r="B113" s="6"/>
      <c r="C113" s="58"/>
      <c r="D113" s="58"/>
    </row>
    <row r="114" spans="1:4" x14ac:dyDescent="0.25">
      <c r="A114" s="6"/>
      <c r="B114" s="6"/>
      <c r="C114" s="58"/>
      <c r="D114" s="58"/>
    </row>
    <row r="115" spans="1:4" x14ac:dyDescent="0.25">
      <c r="A115" s="6"/>
      <c r="B115" s="6"/>
      <c r="C115" s="58"/>
      <c r="D115" s="58"/>
    </row>
    <row r="116" spans="1:4" x14ac:dyDescent="0.25">
      <c r="A116" s="6"/>
      <c r="B116" s="6"/>
      <c r="C116" s="58"/>
      <c r="D116" s="58"/>
    </row>
    <row r="117" spans="1:4" x14ac:dyDescent="0.25">
      <c r="A117" s="6"/>
      <c r="B117" s="6"/>
      <c r="C117" s="58"/>
      <c r="D117" s="58"/>
    </row>
    <row r="118" spans="1:4" x14ac:dyDescent="0.25">
      <c r="A118" s="6"/>
      <c r="B118" s="6"/>
      <c r="C118" s="58"/>
      <c r="D118" s="58"/>
    </row>
    <row r="119" spans="1:4" x14ac:dyDescent="0.25">
      <c r="A119" s="6"/>
      <c r="B119" s="6"/>
      <c r="C119" s="58"/>
      <c r="D119" s="58"/>
    </row>
    <row r="120" spans="1:4" x14ac:dyDescent="0.25">
      <c r="A120" s="6"/>
      <c r="B120" s="6"/>
      <c r="C120" s="58"/>
      <c r="D120" s="58"/>
    </row>
    <row r="121" spans="1:4" x14ac:dyDescent="0.25">
      <c r="A121" s="6"/>
      <c r="B121" s="6"/>
      <c r="C121" s="58"/>
      <c r="D121" s="58"/>
    </row>
    <row r="122" spans="1:4" x14ac:dyDescent="0.25">
      <c r="A122" s="6"/>
      <c r="B122" s="6"/>
      <c r="C122" s="58"/>
      <c r="D122" s="58"/>
    </row>
    <row r="123" spans="1:4" x14ac:dyDescent="0.25">
      <c r="A123" s="6"/>
      <c r="B123" s="6"/>
      <c r="C123" s="58"/>
      <c r="D123" s="58"/>
    </row>
    <row r="124" spans="1:4" x14ac:dyDescent="0.25">
      <c r="A124" s="6"/>
      <c r="B124" s="6"/>
      <c r="C124" s="58"/>
      <c r="D124" s="58"/>
    </row>
    <row r="125" spans="1:4" x14ac:dyDescent="0.25">
      <c r="A125" s="6"/>
      <c r="B125" s="6"/>
      <c r="C125" s="58"/>
      <c r="D125" s="58"/>
    </row>
    <row r="126" spans="1:4" x14ac:dyDescent="0.25">
      <c r="A126" s="6"/>
      <c r="B126" s="6"/>
      <c r="C126" s="58"/>
      <c r="D126" s="58"/>
    </row>
    <row r="127" spans="1:4" x14ac:dyDescent="0.25">
      <c r="A127" s="6"/>
      <c r="B127" s="6"/>
      <c r="C127" s="58"/>
      <c r="D127" s="58"/>
    </row>
    <row r="128" spans="1:4" x14ac:dyDescent="0.25">
      <c r="A128" s="6"/>
      <c r="B128" s="6"/>
      <c r="C128" s="58"/>
      <c r="D128" s="58"/>
    </row>
    <row r="129" spans="1:4" x14ac:dyDescent="0.25">
      <c r="A129" s="6"/>
      <c r="B129" s="6"/>
      <c r="C129" s="58"/>
      <c r="D129" s="58"/>
    </row>
    <row r="130" spans="1:4" x14ac:dyDescent="0.25">
      <c r="A130" s="6"/>
      <c r="B130" s="6"/>
      <c r="C130" s="58"/>
      <c r="D130" s="58"/>
    </row>
    <row r="131" spans="1:4" x14ac:dyDescent="0.25">
      <c r="A131" s="6"/>
      <c r="B131" s="6"/>
      <c r="C131" s="58"/>
      <c r="D131" s="58"/>
    </row>
    <row r="132" spans="1:4" x14ac:dyDescent="0.25">
      <c r="A132" s="6"/>
      <c r="B132" s="6"/>
      <c r="C132" s="58"/>
      <c r="D132" s="58"/>
    </row>
    <row r="133" spans="1:4" x14ac:dyDescent="0.25">
      <c r="A133" s="6"/>
      <c r="B133" s="6"/>
      <c r="C133" s="58"/>
      <c r="D133" s="58"/>
    </row>
    <row r="134" spans="1:4" x14ac:dyDescent="0.25">
      <c r="A134" s="6"/>
      <c r="B134" s="6"/>
      <c r="C134" s="58"/>
      <c r="D134" s="58"/>
    </row>
    <row r="135" spans="1:4" x14ac:dyDescent="0.25">
      <c r="A135" s="6"/>
      <c r="B135" s="6"/>
      <c r="C135" s="58"/>
      <c r="D135" s="58"/>
    </row>
    <row r="136" spans="1:4" x14ac:dyDescent="0.25">
      <c r="A136" s="6"/>
      <c r="B136" s="6"/>
      <c r="C136" s="58"/>
      <c r="D136" s="58"/>
    </row>
    <row r="137" spans="1:4" x14ac:dyDescent="0.25">
      <c r="A137" s="6"/>
      <c r="B137" s="6"/>
      <c r="C137" s="58"/>
      <c r="D137" s="58"/>
    </row>
    <row r="138" spans="1:4" x14ac:dyDescent="0.25">
      <c r="A138" s="6"/>
      <c r="B138" s="6"/>
      <c r="C138" s="58"/>
      <c r="D138" s="58"/>
    </row>
    <row r="139" spans="1:4" x14ac:dyDescent="0.25">
      <c r="A139" s="6"/>
      <c r="B139" s="6"/>
      <c r="C139" s="58"/>
      <c r="D139" s="58"/>
    </row>
    <row r="140" spans="1:4" x14ac:dyDescent="0.25">
      <c r="A140" s="6"/>
      <c r="B140" s="6"/>
      <c r="C140" s="58"/>
      <c r="D140" s="58"/>
    </row>
    <row r="141" spans="1:4" x14ac:dyDescent="0.25">
      <c r="A141" s="6"/>
      <c r="B141" s="6"/>
      <c r="C141" s="58"/>
      <c r="D141" s="58"/>
    </row>
    <row r="142" spans="1:4" x14ac:dyDescent="0.25">
      <c r="A142" s="6"/>
      <c r="B142" s="6"/>
      <c r="C142" s="58"/>
      <c r="D142" s="58"/>
    </row>
    <row r="143" spans="1:4" x14ac:dyDescent="0.25">
      <c r="A143" s="6"/>
      <c r="B143" s="6"/>
      <c r="C143" s="58"/>
      <c r="D143" s="58"/>
    </row>
    <row r="144" spans="1:4" x14ac:dyDescent="0.25">
      <c r="A144" s="6"/>
      <c r="B144" s="6"/>
      <c r="C144" s="58"/>
      <c r="D144" s="58"/>
    </row>
    <row r="145" spans="1:4" x14ac:dyDescent="0.25">
      <c r="A145" s="6"/>
      <c r="B145" s="6"/>
      <c r="C145" s="58"/>
      <c r="D145" s="58"/>
    </row>
    <row r="146" spans="1:4" x14ac:dyDescent="0.25">
      <c r="A146" s="6"/>
      <c r="B146" s="6"/>
      <c r="C146" s="58"/>
      <c r="D146" s="58"/>
    </row>
    <row r="147" spans="1:4" x14ac:dyDescent="0.25">
      <c r="A147" s="6"/>
      <c r="B147" s="6"/>
      <c r="C147" s="58"/>
      <c r="D147" s="58"/>
    </row>
    <row r="148" spans="1:4" x14ac:dyDescent="0.25">
      <c r="A148" s="6"/>
      <c r="B148" s="6"/>
      <c r="C148" s="58"/>
      <c r="D148" s="58"/>
    </row>
    <row r="149" spans="1:4" x14ac:dyDescent="0.25">
      <c r="A149" s="6"/>
      <c r="B149" s="6"/>
      <c r="C149" s="58"/>
      <c r="D149" s="58"/>
    </row>
    <row r="150" spans="1:4" x14ac:dyDescent="0.25">
      <c r="A150" s="6"/>
      <c r="B150" s="6"/>
      <c r="C150" s="58"/>
      <c r="D150" s="58"/>
    </row>
    <row r="151" spans="1:4" x14ac:dyDescent="0.25">
      <c r="A151" s="6"/>
      <c r="B151" s="6"/>
      <c r="C151" s="58"/>
      <c r="D151" s="58"/>
    </row>
    <row r="152" spans="1:4" x14ac:dyDescent="0.25">
      <c r="A152" s="6"/>
      <c r="B152" s="6"/>
      <c r="C152" s="58"/>
      <c r="D152" s="58"/>
    </row>
    <row r="153" spans="1:4" x14ac:dyDescent="0.25">
      <c r="A153" s="6"/>
      <c r="B153" s="6"/>
      <c r="C153" s="58"/>
      <c r="D153" s="58"/>
    </row>
    <row r="154" spans="1:4" x14ac:dyDescent="0.25">
      <c r="A154" s="6"/>
      <c r="B154" s="6"/>
      <c r="C154" s="58"/>
      <c r="D154" s="58"/>
    </row>
    <row r="155" spans="1:4" x14ac:dyDescent="0.25">
      <c r="A155" s="6"/>
      <c r="B155" s="6"/>
      <c r="C155" s="58"/>
      <c r="D155" s="58"/>
    </row>
    <row r="156" spans="1:4" x14ac:dyDescent="0.25">
      <c r="A156" s="6"/>
      <c r="B156" s="6"/>
      <c r="C156" s="58"/>
      <c r="D156" s="58"/>
    </row>
    <row r="157" spans="1:4" x14ac:dyDescent="0.25">
      <c r="A157" s="6"/>
      <c r="B157" s="6"/>
      <c r="C157" s="58"/>
      <c r="D157" s="58"/>
    </row>
    <row r="158" spans="1:4" x14ac:dyDescent="0.25">
      <c r="A158" s="6"/>
      <c r="B158" s="6"/>
      <c r="C158" s="58"/>
      <c r="D158" s="58"/>
    </row>
    <row r="159" spans="1:4" x14ac:dyDescent="0.25">
      <c r="A159" s="6"/>
      <c r="B159" s="6"/>
      <c r="C159" s="58"/>
      <c r="D159" s="58"/>
    </row>
    <row r="160" spans="1:4" x14ac:dyDescent="0.25">
      <c r="A160" s="6"/>
      <c r="B160" s="6"/>
      <c r="C160" s="58"/>
      <c r="D160" s="58"/>
    </row>
    <row r="161" spans="1:4" x14ac:dyDescent="0.25">
      <c r="A161" s="6"/>
      <c r="B161" s="6"/>
      <c r="C161" s="58"/>
      <c r="D161" s="58"/>
    </row>
    <row r="162" spans="1:4" x14ac:dyDescent="0.25">
      <c r="A162" s="6"/>
      <c r="B162" s="6"/>
      <c r="C162" s="58"/>
      <c r="D162" s="58"/>
    </row>
    <row r="163" spans="1:4" x14ac:dyDescent="0.25">
      <c r="A163" s="6"/>
      <c r="B163" s="6"/>
      <c r="C163" s="58"/>
      <c r="D163" s="58"/>
    </row>
    <row r="164" spans="1:4" x14ac:dyDescent="0.25">
      <c r="A164" s="6"/>
      <c r="B164" s="6"/>
      <c r="C164" s="58"/>
      <c r="D164" s="58"/>
    </row>
    <row r="165" spans="1:4" x14ac:dyDescent="0.25">
      <c r="A165" s="6"/>
      <c r="B165" s="6"/>
      <c r="C165" s="58"/>
      <c r="D165" s="58"/>
    </row>
    <row r="166" spans="1:4" x14ac:dyDescent="0.25">
      <c r="A166" s="6"/>
      <c r="B166" s="6"/>
      <c r="C166" s="58"/>
      <c r="D166" s="58"/>
    </row>
    <row r="167" spans="1:4" x14ac:dyDescent="0.25">
      <c r="A167" s="6"/>
      <c r="B167" s="6"/>
      <c r="C167" s="58"/>
      <c r="D167" s="58"/>
    </row>
    <row r="168" spans="1:4" x14ac:dyDescent="0.25">
      <c r="A168" s="6"/>
      <c r="B168" s="6"/>
      <c r="C168" s="58"/>
      <c r="D168" s="58"/>
    </row>
    <row r="169" spans="1:4" x14ac:dyDescent="0.25">
      <c r="A169" s="6"/>
      <c r="B169" s="6"/>
      <c r="C169" s="58"/>
      <c r="D169" s="58"/>
    </row>
    <row r="170" spans="1:4" x14ac:dyDescent="0.25">
      <c r="A170" s="6"/>
      <c r="B170" s="6"/>
      <c r="C170" s="58"/>
      <c r="D170" s="58"/>
    </row>
  </sheetData>
  <sheetProtection algorithmName="SHA-512" hashValue="cXzuzTvhXv7r42+g2noEEiVQuvoBiEUWwldHPNJBRBSfgw0LN2QTgqBuAwuQLCc9gko9xHLkwXrCkXyaEr9IfQ==" saltValue="ILyRD4LgLXZmOfp/GwcoJQ==" spinCount="100000" sheet="1" objects="1" scenarios="1"/>
  <mergeCells count="3">
    <mergeCell ref="A2:D2"/>
    <mergeCell ref="C3:D3"/>
    <mergeCell ref="C4:D4"/>
  </mergeCells>
  <phoneticPr fontId="0" type="noConversion"/>
  <pageMargins left="0.5" right="0.5" top="0" bottom="0" header="0.5" footer="0.5"/>
  <pageSetup paperSize="5" scale="8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FF00"/>
  </sheetPr>
  <dimension ref="A13:H58"/>
  <sheetViews>
    <sheetView showGridLines="0" workbookViewId="0"/>
  </sheetViews>
  <sheetFormatPr defaultRowHeight="15" x14ac:dyDescent="0.25"/>
  <sheetData>
    <row r="13" spans="1:8" ht="20.399999999999999" x14ac:dyDescent="0.35">
      <c r="A13" s="1355" t="s">
        <v>663</v>
      </c>
      <c r="B13" s="1355"/>
      <c r="C13" s="1355"/>
      <c r="D13" s="1355"/>
      <c r="E13" s="1355"/>
      <c r="F13" s="1355"/>
      <c r="G13" s="1355"/>
      <c r="H13" s="1355"/>
    </row>
    <row r="14" spans="1:8" x14ac:dyDescent="0.25">
      <c r="A14" s="401"/>
      <c r="B14" s="401"/>
      <c r="C14" s="401"/>
      <c r="D14" s="401"/>
      <c r="E14" s="401"/>
      <c r="F14" s="401"/>
      <c r="G14" s="401"/>
      <c r="H14" s="401"/>
    </row>
    <row r="15" spans="1:8" x14ac:dyDescent="0.25">
      <c r="A15" s="401"/>
      <c r="B15" s="401"/>
      <c r="C15" s="401"/>
      <c r="D15" s="401"/>
      <c r="E15" s="401"/>
      <c r="F15" s="401"/>
      <c r="G15" s="401"/>
      <c r="H15" s="401"/>
    </row>
    <row r="16" spans="1:8" ht="17.399999999999999" x14ac:dyDescent="0.3">
      <c r="A16" s="1324">
        <v>7000</v>
      </c>
      <c r="B16" s="1324"/>
      <c r="C16" s="1324"/>
      <c r="D16" s="1324"/>
      <c r="E16" s="1324"/>
      <c r="F16" s="1324"/>
      <c r="G16" s="1324"/>
      <c r="H16" s="1324"/>
    </row>
    <row r="17" spans="1:8" x14ac:dyDescent="0.25">
      <c r="A17" s="401"/>
      <c r="B17" s="401"/>
      <c r="C17" s="401"/>
      <c r="D17" s="401"/>
      <c r="E17" s="401"/>
      <c r="F17" s="401"/>
      <c r="G17" s="401"/>
      <c r="H17" s="401"/>
    </row>
    <row r="18" spans="1:8" ht="17.399999999999999" x14ac:dyDescent="0.3">
      <c r="A18" s="1379"/>
      <c r="B18" s="1379"/>
      <c r="C18" s="1379"/>
      <c r="D18" s="1379"/>
      <c r="E18" s="1379"/>
      <c r="F18" s="1379"/>
      <c r="G18" s="1379"/>
      <c r="H18" s="1379"/>
    </row>
    <row r="20" spans="1:8" ht="17.399999999999999" x14ac:dyDescent="0.3">
      <c r="A20" s="1379"/>
      <c r="B20" s="1379"/>
      <c r="C20" s="1379"/>
      <c r="D20" s="1379"/>
      <c r="E20" s="1379"/>
      <c r="F20" s="1379"/>
      <c r="G20" s="1379"/>
      <c r="H20" s="1379"/>
    </row>
    <row r="21" spans="1:8" ht="17.399999999999999" x14ac:dyDescent="0.3">
      <c r="A21" s="1379"/>
      <c r="B21" s="1379"/>
      <c r="C21" s="1379"/>
      <c r="D21" s="1379"/>
      <c r="E21" s="1379"/>
      <c r="F21" s="1379"/>
      <c r="G21" s="1379"/>
      <c r="H21" s="1379"/>
    </row>
    <row r="22" spans="1:8" x14ac:dyDescent="0.25">
      <c r="A22" s="1281"/>
      <c r="B22" s="1281"/>
      <c r="C22" s="1281"/>
      <c r="D22" s="1281"/>
      <c r="E22" s="1281"/>
      <c r="F22" s="1281"/>
      <c r="G22" s="1281"/>
      <c r="H22" s="1281"/>
    </row>
    <row r="24" spans="1:8" x14ac:dyDescent="0.25">
      <c r="A24" s="1281"/>
      <c r="B24" s="1281"/>
      <c r="C24" s="1281"/>
      <c r="D24" s="1281"/>
      <c r="E24" s="1281"/>
      <c r="F24" s="1281"/>
      <c r="G24" s="1281"/>
      <c r="H24" s="1281"/>
    </row>
    <row r="58" spans="1:8" x14ac:dyDescent="0.25">
      <c r="A58" s="1356"/>
      <c r="B58" s="1281"/>
      <c r="C58" s="1281"/>
      <c r="D58" s="1281"/>
      <c r="E58" s="1281"/>
      <c r="F58" s="1281"/>
      <c r="G58" s="1281"/>
      <c r="H58" s="1281"/>
    </row>
  </sheetData>
  <sheetProtection algorithmName="SHA-512" hashValue="e8sdn8cOYK0hD7UVcvtxSc0WSTttrvWoV5L7uN7W2hes0UUgrrZg60CPxixRcNFGKHTuDblyFyPEfJSbqfhnNA==" saltValue="a6IN963bf0US3qYro7bY0g=="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BB0D4-6505-432D-8A6B-C293F9C94E7A}">
  <sheetPr>
    <tabColor rgb="FFFFC000"/>
  </sheetPr>
  <dimension ref="A1:H9"/>
  <sheetViews>
    <sheetView workbookViewId="0">
      <selection sqref="A1:H1"/>
    </sheetView>
  </sheetViews>
  <sheetFormatPr defaultRowHeight="15" x14ac:dyDescent="0.25"/>
  <sheetData>
    <row r="1" spans="1:8" ht="25.8" x14ac:dyDescent="0.5">
      <c r="A1" s="1297" t="s">
        <v>646</v>
      </c>
      <c r="B1" s="1297"/>
      <c r="C1" s="1297"/>
      <c r="D1" s="1297"/>
      <c r="E1" s="1297"/>
      <c r="F1" s="1297"/>
      <c r="G1" s="1297"/>
      <c r="H1" s="1297"/>
    </row>
    <row r="2" spans="1:8" ht="23.4" x14ac:dyDescent="0.45">
      <c r="A2" s="848"/>
      <c r="B2" s="848"/>
      <c r="C2" s="848"/>
      <c r="D2" s="848"/>
      <c r="E2" s="848"/>
      <c r="F2" s="848"/>
      <c r="G2" s="848"/>
      <c r="H2" s="848"/>
    </row>
    <row r="3" spans="1:8" ht="18" x14ac:dyDescent="0.35">
      <c r="A3" s="1298" t="s">
        <v>722</v>
      </c>
      <c r="B3" s="1298"/>
      <c r="C3" s="1298"/>
      <c r="D3" s="1298"/>
      <c r="E3" s="1298"/>
      <c r="F3" s="1298"/>
      <c r="G3" s="1298"/>
      <c r="H3" s="1298"/>
    </row>
    <row r="4" spans="1:8" ht="18" x14ac:dyDescent="0.35">
      <c r="A4" s="1298" t="s">
        <v>831</v>
      </c>
      <c r="B4" s="1298"/>
      <c r="C4" s="1298"/>
      <c r="D4" s="1298"/>
      <c r="E4" s="1298"/>
      <c r="F4" s="1298"/>
      <c r="G4" s="1298"/>
      <c r="H4" s="1298"/>
    </row>
    <row r="6" spans="1:8" x14ac:dyDescent="0.25">
      <c r="A6" s="41" t="s">
        <v>648</v>
      </c>
      <c r="B6" s="41"/>
      <c r="C6" s="41"/>
      <c r="D6" s="41"/>
    </row>
    <row r="7" spans="1:8" x14ac:dyDescent="0.25">
      <c r="A7" s="41" t="s">
        <v>649</v>
      </c>
      <c r="B7" s="41"/>
      <c r="C7" s="41"/>
      <c r="D7" s="41"/>
    </row>
    <row r="8" spans="1:8" x14ac:dyDescent="0.25">
      <c r="A8" s="41" t="s">
        <v>650</v>
      </c>
    </row>
    <row r="9" spans="1:8" x14ac:dyDescent="0.25">
      <c r="A9" s="41" t="s">
        <v>651</v>
      </c>
    </row>
  </sheetData>
  <mergeCells count="3">
    <mergeCell ref="A1:H1"/>
    <mergeCell ref="A3:H3"/>
    <mergeCell ref="A4:H4"/>
  </mergeCell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63"/>
  <sheetViews>
    <sheetView showGridLines="0" zoomScaleNormal="100" workbookViewId="0">
      <pane xSplit="2" ySplit="11" topLeftCell="C12" activePane="bottomRight" state="frozen"/>
      <selection pane="topRight" activeCell="C1" sqref="C1"/>
      <selection pane="bottomLeft" activeCell="A12" sqref="A12"/>
      <selection pane="bottomRight" activeCell="B61" sqref="B61"/>
    </sheetView>
  </sheetViews>
  <sheetFormatPr defaultColWidth="6.81640625" defaultRowHeight="15" x14ac:dyDescent="0.25"/>
  <cols>
    <col min="1" max="1" width="10.6328125" customWidth="1"/>
    <col min="2" max="2" width="32.453125" customWidth="1"/>
    <col min="3" max="3" width="15.81640625" style="59" customWidth="1"/>
    <col min="4" max="4" width="18.90625" style="59" customWidth="1"/>
  </cols>
  <sheetData>
    <row r="1" spans="1:4" ht="16.2" thickBot="1" x14ac:dyDescent="0.35">
      <c r="A1" s="79"/>
      <c r="B1" s="79"/>
      <c r="C1" s="404"/>
      <c r="D1" s="404"/>
    </row>
    <row r="2" spans="1:4" ht="15.6" x14ac:dyDescent="0.3">
      <c r="A2" s="1370" t="s">
        <v>609</v>
      </c>
      <c r="B2" s="1371"/>
      <c r="C2" s="1371"/>
      <c r="D2" s="1372"/>
    </row>
    <row r="3" spans="1:4" ht="15.6" x14ac:dyDescent="0.3">
      <c r="A3" s="1373" t="s">
        <v>303</v>
      </c>
      <c r="B3" s="1374"/>
      <c r="C3" s="1374"/>
      <c r="D3" s="1375"/>
    </row>
    <row r="4" spans="1:4" ht="16.2" thickBot="1" x14ac:dyDescent="0.35">
      <c r="A4" s="1341" t="s">
        <v>361</v>
      </c>
      <c r="B4" s="1342"/>
      <c r="C4" s="1342"/>
      <c r="D4" s="1343"/>
    </row>
    <row r="5" spans="1:4" ht="15.6" x14ac:dyDescent="0.3">
      <c r="A5" s="534" t="s">
        <v>119</v>
      </c>
      <c r="B5" s="198" t="s">
        <v>610</v>
      </c>
      <c r="C5" s="778"/>
      <c r="D5" s="779"/>
    </row>
    <row r="6" spans="1:4" ht="15.6" x14ac:dyDescent="0.3">
      <c r="A6" s="536" t="s">
        <v>121</v>
      </c>
      <c r="B6" s="231" t="s">
        <v>391</v>
      </c>
      <c r="C6" s="1416" t="str">
        <f>Coverpage!A51</f>
        <v>ENTITY NAME</v>
      </c>
      <c r="D6" s="1417"/>
    </row>
    <row r="7" spans="1:4" ht="15.6" x14ac:dyDescent="0.3">
      <c r="A7" s="573" t="s">
        <v>124</v>
      </c>
      <c r="B7" s="231" t="s">
        <v>391</v>
      </c>
      <c r="C7" s="1418" t="str">
        <f>Coverpage!A47</f>
        <v>Fiscal Year ending June 30, 2027</v>
      </c>
      <c r="D7" s="1419"/>
    </row>
    <row r="8" spans="1:4" ht="15.6" x14ac:dyDescent="0.3">
      <c r="A8" s="537"/>
      <c r="B8" s="538"/>
      <c r="C8" s="781"/>
      <c r="D8" s="782"/>
    </row>
    <row r="9" spans="1:4" ht="15.6" x14ac:dyDescent="0.3">
      <c r="A9" s="540" t="s">
        <v>131</v>
      </c>
      <c r="B9" s="541"/>
      <c r="C9" s="783" t="s">
        <v>305</v>
      </c>
      <c r="D9" s="784" t="s">
        <v>137</v>
      </c>
    </row>
    <row r="10" spans="1:4" ht="15.6" x14ac:dyDescent="0.3">
      <c r="A10" s="542" t="s">
        <v>138</v>
      </c>
      <c r="B10" s="315" t="s">
        <v>131</v>
      </c>
      <c r="C10" s="772" t="s">
        <v>141</v>
      </c>
      <c r="D10" s="412" t="s">
        <v>140</v>
      </c>
    </row>
    <row r="11" spans="1:4" ht="18" customHeight="1" x14ac:dyDescent="0.3">
      <c r="A11" s="526" t="s">
        <v>309</v>
      </c>
      <c r="B11" s="564"/>
      <c r="C11" s="785"/>
      <c r="D11" s="745"/>
    </row>
    <row r="12" spans="1:4" ht="15.6" x14ac:dyDescent="0.3">
      <c r="A12" s="598"/>
      <c r="B12" s="599"/>
      <c r="C12" s="786"/>
      <c r="D12" s="787"/>
    </row>
    <row r="13" spans="1:4" ht="15.6" x14ac:dyDescent="0.3">
      <c r="A13" s="451"/>
      <c r="B13" s="452"/>
      <c r="C13" s="786"/>
      <c r="D13" s="787"/>
    </row>
    <row r="14" spans="1:4" ht="15.6" x14ac:dyDescent="0.3">
      <c r="A14" s="454"/>
      <c r="B14" s="119"/>
      <c r="C14" s="746"/>
      <c r="D14" s="389"/>
    </row>
    <row r="15" spans="1:4" ht="15.6" x14ac:dyDescent="0.3">
      <c r="A15" s="454"/>
      <c r="B15" s="119"/>
      <c r="C15" s="746"/>
      <c r="D15" s="389"/>
    </row>
    <row r="16" spans="1:4" ht="15.6" x14ac:dyDescent="0.3">
      <c r="A16" s="454"/>
      <c r="B16" s="119"/>
      <c r="C16" s="746"/>
      <c r="D16" s="389"/>
    </row>
    <row r="17" spans="1:4" ht="16.2" thickBot="1" x14ac:dyDescent="0.35">
      <c r="A17" s="129" t="s">
        <v>611</v>
      </c>
      <c r="B17" s="584"/>
      <c r="C17" s="748">
        <f>SUM(C12:C16)</f>
        <v>0</v>
      </c>
      <c r="D17" s="393">
        <f>SUM(D12:D16)</f>
        <v>0</v>
      </c>
    </row>
    <row r="18" spans="1:4" ht="16.2" thickTop="1" x14ac:dyDescent="0.3">
      <c r="A18" s="526" t="s">
        <v>120</v>
      </c>
      <c r="B18" s="527"/>
      <c r="C18" s="747"/>
      <c r="D18" s="739"/>
    </row>
    <row r="19" spans="1:4" ht="15.6" x14ac:dyDescent="0.3">
      <c r="A19" s="600"/>
      <c r="B19" s="601"/>
      <c r="C19" s="788"/>
      <c r="D19" s="789"/>
    </row>
    <row r="20" spans="1:4" ht="15.6" x14ac:dyDescent="0.3">
      <c r="A20" s="454"/>
      <c r="B20" s="119"/>
      <c r="C20" s="746"/>
      <c r="D20" s="389"/>
    </row>
    <row r="21" spans="1:4" ht="15.6" x14ac:dyDescent="0.3">
      <c r="A21" s="454"/>
      <c r="B21" s="119"/>
      <c r="C21" s="746"/>
      <c r="D21" s="389"/>
    </row>
    <row r="22" spans="1:4" ht="15.6" x14ac:dyDescent="0.3">
      <c r="A22" s="454"/>
      <c r="B22" s="119"/>
      <c r="C22" s="746"/>
      <c r="D22" s="389"/>
    </row>
    <row r="23" spans="1:4" ht="15.6" x14ac:dyDescent="0.3">
      <c r="A23" s="454"/>
      <c r="B23" s="119"/>
      <c r="C23" s="746"/>
      <c r="D23" s="389"/>
    </row>
    <row r="24" spans="1:4" ht="15.6" x14ac:dyDescent="0.3">
      <c r="A24" s="454"/>
      <c r="B24" s="119"/>
      <c r="C24" s="746"/>
      <c r="D24" s="389"/>
    </row>
    <row r="25" spans="1:4" ht="15.6" x14ac:dyDescent="0.3">
      <c r="A25" s="454"/>
      <c r="B25" s="119"/>
      <c r="C25" s="746"/>
      <c r="D25" s="389"/>
    </row>
    <row r="26" spans="1:4" ht="15.6" x14ac:dyDescent="0.3">
      <c r="A26" s="388"/>
      <c r="B26" s="119"/>
      <c r="C26" s="746"/>
      <c r="D26" s="389"/>
    </row>
    <row r="27" spans="1:4" ht="16.2" thickBot="1" x14ac:dyDescent="0.35">
      <c r="A27" s="128" t="s">
        <v>612</v>
      </c>
      <c r="B27" s="587"/>
      <c r="C27" s="748">
        <f>SUM(C19:C26)</f>
        <v>0</v>
      </c>
      <c r="D27" s="393">
        <f>SUM(D19:D26)</f>
        <v>0</v>
      </c>
    </row>
    <row r="28" spans="1:4" ht="16.8" thickTop="1" thickBot="1" x14ac:dyDescent="0.35">
      <c r="A28" s="284"/>
      <c r="B28" s="148"/>
      <c r="C28" s="425"/>
      <c r="D28" s="425"/>
    </row>
    <row r="29" spans="1:4" ht="15.6" x14ac:dyDescent="0.3">
      <c r="A29" s="589" t="s">
        <v>119</v>
      </c>
      <c r="B29" s="198" t="s">
        <v>610</v>
      </c>
      <c r="C29" s="790"/>
      <c r="D29" s="791"/>
    </row>
    <row r="30" spans="1:4" ht="15.6" x14ac:dyDescent="0.3">
      <c r="A30" s="536" t="s">
        <v>121</v>
      </c>
      <c r="B30" s="231" t="s">
        <v>394</v>
      </c>
      <c r="C30" s="1416" t="str">
        <f>C6</f>
        <v>ENTITY NAME</v>
      </c>
      <c r="D30" s="1417"/>
    </row>
    <row r="31" spans="1:4" ht="15.6" x14ac:dyDescent="0.3">
      <c r="A31" s="573" t="s">
        <v>124</v>
      </c>
      <c r="B31" s="231" t="s">
        <v>394</v>
      </c>
      <c r="C31" s="1418" t="str">
        <f>C7</f>
        <v>Fiscal Year ending June 30, 2027</v>
      </c>
      <c r="D31" s="1419"/>
    </row>
    <row r="32" spans="1:4" ht="15.6" x14ac:dyDescent="0.3">
      <c r="A32" s="537"/>
      <c r="B32" s="538"/>
      <c r="C32" s="781"/>
      <c r="D32" s="782"/>
    </row>
    <row r="33" spans="1:4" ht="15.6" x14ac:dyDescent="0.3">
      <c r="A33" s="540" t="s">
        <v>131</v>
      </c>
      <c r="B33" s="541"/>
      <c r="C33" s="783" t="s">
        <v>305</v>
      </c>
      <c r="D33" s="784" t="s">
        <v>137</v>
      </c>
    </row>
    <row r="34" spans="1:4" ht="15.6" x14ac:dyDescent="0.3">
      <c r="A34" s="542" t="s">
        <v>138</v>
      </c>
      <c r="B34" s="315" t="s">
        <v>131</v>
      </c>
      <c r="C34" s="772" t="s">
        <v>141</v>
      </c>
      <c r="D34" s="412" t="s">
        <v>140</v>
      </c>
    </row>
    <row r="35" spans="1:4" ht="15.6" x14ac:dyDescent="0.3">
      <c r="A35" s="572" t="s">
        <v>309</v>
      </c>
      <c r="B35" s="609"/>
      <c r="C35" s="749"/>
      <c r="D35" s="745"/>
    </row>
    <row r="36" spans="1:4" ht="15.6" x14ac:dyDescent="0.3">
      <c r="A36" s="605"/>
      <c r="B36" s="606"/>
      <c r="C36" s="747"/>
      <c r="D36" s="739"/>
    </row>
    <row r="37" spans="1:4" ht="15.6" x14ac:dyDescent="0.3">
      <c r="A37" s="454"/>
      <c r="B37" s="119"/>
      <c r="C37" s="746"/>
      <c r="D37" s="389"/>
    </row>
    <row r="38" spans="1:4" ht="15.6" x14ac:dyDescent="0.3">
      <c r="A38" s="454"/>
      <c r="B38" s="119"/>
      <c r="C38" s="746"/>
      <c r="D38" s="389"/>
    </row>
    <row r="39" spans="1:4" ht="15.6" x14ac:dyDescent="0.3">
      <c r="A39" s="454"/>
      <c r="B39" s="119"/>
      <c r="C39" s="746"/>
      <c r="D39" s="389"/>
    </row>
    <row r="40" spans="1:4" ht="15.6" x14ac:dyDescent="0.3">
      <c r="A40" s="454"/>
      <c r="B40" s="119"/>
      <c r="C40" s="746"/>
      <c r="D40" s="389"/>
    </row>
    <row r="41" spans="1:4" ht="15.6" x14ac:dyDescent="0.3">
      <c r="A41" s="454"/>
      <c r="B41" s="119"/>
      <c r="C41" s="746"/>
      <c r="D41" s="389"/>
    </row>
    <row r="42" spans="1:4" ht="15.6" x14ac:dyDescent="0.3">
      <c r="A42" s="454"/>
      <c r="B42" s="119"/>
      <c r="C42" s="746"/>
      <c r="D42" s="389"/>
    </row>
    <row r="43" spans="1:4" ht="15.6" x14ac:dyDescent="0.3">
      <c r="A43" s="454"/>
      <c r="B43" s="119"/>
      <c r="C43" s="746"/>
      <c r="D43" s="389"/>
    </row>
    <row r="44" spans="1:4" ht="15.6" x14ac:dyDescent="0.3">
      <c r="A44" s="454"/>
      <c r="B44" s="119"/>
      <c r="C44" s="746"/>
      <c r="D44" s="389"/>
    </row>
    <row r="45" spans="1:4" ht="15.6" x14ac:dyDescent="0.3">
      <c r="A45" s="916"/>
      <c r="B45" s="127"/>
      <c r="C45" s="394"/>
      <c r="D45" s="389"/>
    </row>
    <row r="46" spans="1:4" ht="16.2" thickBot="1" x14ac:dyDescent="0.35">
      <c r="A46" s="911" t="s">
        <v>613</v>
      </c>
      <c r="B46" s="918"/>
      <c r="C46" s="748">
        <f>SUM(C36:C45)</f>
        <v>0</v>
      </c>
      <c r="D46" s="393">
        <f>SUM(D36:D45)</f>
        <v>0</v>
      </c>
    </row>
    <row r="47" spans="1:4" ht="16.2" thickTop="1" x14ac:dyDescent="0.3">
      <c r="A47" s="917" t="s">
        <v>120</v>
      </c>
      <c r="B47" s="693"/>
      <c r="C47" s="747"/>
      <c r="D47" s="739"/>
    </row>
    <row r="48" spans="1:4" ht="15.6" x14ac:dyDescent="0.3">
      <c r="A48" s="607"/>
      <c r="B48" s="608"/>
      <c r="C48" s="740"/>
      <c r="D48" s="741"/>
    </row>
    <row r="49" spans="1:7" ht="15.6" x14ac:dyDescent="0.3">
      <c r="A49" s="454"/>
      <c r="B49" s="119"/>
      <c r="C49" s="746"/>
      <c r="D49" s="389"/>
    </row>
    <row r="50" spans="1:7" ht="15.6" x14ac:dyDescent="0.3">
      <c r="A50" s="454"/>
      <c r="B50" s="119"/>
      <c r="C50" s="746"/>
      <c r="D50" s="389"/>
    </row>
    <row r="51" spans="1:7" ht="15.6" x14ac:dyDescent="0.3">
      <c r="A51" s="454"/>
      <c r="B51" s="119"/>
      <c r="C51" s="746"/>
      <c r="D51" s="389"/>
    </row>
    <row r="52" spans="1:7" ht="15.6" x14ac:dyDescent="0.3">
      <c r="A52" s="454"/>
      <c r="B52" s="119"/>
      <c r="C52" s="746"/>
      <c r="D52" s="389"/>
    </row>
    <row r="53" spans="1:7" ht="15.6" x14ac:dyDescent="0.3">
      <c r="A53" s="454"/>
      <c r="B53" s="119"/>
      <c r="C53" s="746"/>
      <c r="D53" s="389"/>
    </row>
    <row r="54" spans="1:7" ht="15.6" x14ac:dyDescent="0.3">
      <c r="A54" s="454"/>
      <c r="B54" s="119"/>
      <c r="C54" s="746"/>
      <c r="D54" s="389"/>
    </row>
    <row r="55" spans="1:7" ht="15.6" x14ac:dyDescent="0.3">
      <c r="A55" s="454"/>
      <c r="B55" s="119"/>
      <c r="C55" s="746"/>
      <c r="D55" s="389"/>
    </row>
    <row r="56" spans="1:7" ht="15.6" x14ac:dyDescent="0.3">
      <c r="A56" s="454"/>
      <c r="B56" s="119"/>
      <c r="C56" s="746"/>
      <c r="D56" s="389"/>
    </row>
    <row r="57" spans="1:7" ht="15.6" x14ac:dyDescent="0.3">
      <c r="A57" s="462"/>
      <c r="B57" s="609"/>
      <c r="C57" s="746"/>
      <c r="D57" s="389"/>
    </row>
    <row r="58" spans="1:7" ht="16.2" thickBot="1" x14ac:dyDescent="0.35">
      <c r="A58" s="911" t="s">
        <v>614</v>
      </c>
      <c r="B58" s="910"/>
      <c r="C58" s="748">
        <f>SUM(C48:C57)</f>
        <v>0</v>
      </c>
      <c r="D58" s="393">
        <f>SUM(D48:D57)</f>
        <v>0</v>
      </c>
    </row>
    <row r="59" spans="1:7" ht="16.5" customHeight="1" thickTop="1" x14ac:dyDescent="0.25">
      <c r="A59" s="1367" t="s">
        <v>1412</v>
      </c>
      <c r="B59" s="1367"/>
      <c r="C59" s="1367"/>
      <c r="D59" s="1367"/>
      <c r="E59" s="44"/>
      <c r="F59" s="44"/>
      <c r="G59" s="44"/>
    </row>
    <row r="60" spans="1:7" ht="15.75" customHeight="1" x14ac:dyDescent="0.25">
      <c r="A60" s="1367" t="s">
        <v>1413</v>
      </c>
      <c r="B60" s="1367"/>
      <c r="C60" s="1367"/>
      <c r="D60" s="1367"/>
      <c r="E60" s="44"/>
      <c r="F60" s="44"/>
      <c r="G60" s="44"/>
    </row>
    <row r="61" spans="1:7" ht="15.6" x14ac:dyDescent="0.3">
      <c r="A61" s="151"/>
      <c r="B61" s="395"/>
      <c r="C61" s="405"/>
      <c r="D61" s="405"/>
    </row>
    <row r="62" spans="1:7" x14ac:dyDescent="0.25">
      <c r="A62" s="15"/>
      <c r="B62" s="20"/>
      <c r="C62" s="61"/>
      <c r="D62" s="61"/>
    </row>
    <row r="63" spans="1:7" x14ac:dyDescent="0.25">
      <c r="A63" s="15"/>
      <c r="B63" s="20"/>
      <c r="C63" s="61"/>
      <c r="D63" s="61"/>
    </row>
  </sheetData>
  <sheetProtection algorithmName="SHA-512" hashValue="dlEW9vEVJKIJ8ezYIHUquNUgxbfZ7HHSuhruIfElkn2iy6szhqYuqxuDbu4rOEog0xkpswJuW8RQHbdRLhkAog==" saltValue="Qk0fCyzDPpXZ2arQWAL3Yw==" spinCount="100000" sheet="1" objects="1" scenarios="1"/>
  <mergeCells count="9">
    <mergeCell ref="A59:D59"/>
    <mergeCell ref="A60:D60"/>
    <mergeCell ref="A2:D2"/>
    <mergeCell ref="A3:D3"/>
    <mergeCell ref="A4:D4"/>
    <mergeCell ref="C6:D6"/>
    <mergeCell ref="C7:D7"/>
    <mergeCell ref="C30:D30"/>
    <mergeCell ref="C31:D31"/>
  </mergeCells>
  <phoneticPr fontId="0" type="noConversion"/>
  <pageMargins left="0.5" right="0.5" top="0" bottom="0" header="0.5" footer="0.5"/>
  <pageSetup paperSize="5" scale="9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FF00"/>
  </sheetPr>
  <dimension ref="A13:H58"/>
  <sheetViews>
    <sheetView showGridLines="0" workbookViewId="0"/>
  </sheetViews>
  <sheetFormatPr defaultRowHeight="15" x14ac:dyDescent="0.25"/>
  <sheetData>
    <row r="13" spans="1:8" ht="20.399999999999999" x14ac:dyDescent="0.35">
      <c r="A13" s="1355" t="s">
        <v>664</v>
      </c>
      <c r="B13" s="1355"/>
      <c r="C13" s="1355"/>
      <c r="D13" s="1355"/>
      <c r="E13" s="1355"/>
      <c r="F13" s="1355"/>
      <c r="G13" s="1355"/>
      <c r="H13" s="1355"/>
    </row>
    <row r="14" spans="1:8" x14ac:dyDescent="0.25">
      <c r="A14" s="401"/>
      <c r="B14" s="401"/>
      <c r="C14" s="401"/>
      <c r="D14" s="401"/>
      <c r="E14" s="401"/>
      <c r="F14" s="401"/>
      <c r="G14" s="401"/>
      <c r="H14" s="401"/>
    </row>
    <row r="15" spans="1:8" x14ac:dyDescent="0.25">
      <c r="A15" s="401"/>
      <c r="B15" s="401"/>
      <c r="C15" s="401"/>
      <c r="D15" s="401"/>
      <c r="E15" s="401"/>
      <c r="F15" s="401"/>
      <c r="G15" s="401"/>
      <c r="H15" s="401"/>
    </row>
    <row r="16" spans="1:8" ht="17.399999999999999" x14ac:dyDescent="0.3">
      <c r="A16" s="1324">
        <v>8000</v>
      </c>
      <c r="B16" s="1324"/>
      <c r="C16" s="1324"/>
      <c r="D16" s="1324"/>
      <c r="E16" s="1324"/>
      <c r="F16" s="1324"/>
      <c r="G16" s="1324"/>
      <c r="H16" s="1324"/>
    </row>
    <row r="18" spans="1:8" ht="17.399999999999999" x14ac:dyDescent="0.3">
      <c r="A18" s="1379"/>
      <c r="B18" s="1379"/>
      <c r="C18" s="1379"/>
      <c r="D18" s="1379"/>
      <c r="E18" s="1379"/>
      <c r="F18" s="1379"/>
      <c r="G18" s="1379"/>
      <c r="H18" s="1379"/>
    </row>
    <row r="20" spans="1:8" ht="17.399999999999999" x14ac:dyDescent="0.3">
      <c r="A20" s="1379"/>
      <c r="B20" s="1379"/>
      <c r="C20" s="1379"/>
      <c r="D20" s="1379"/>
      <c r="E20" s="1379"/>
      <c r="F20" s="1379"/>
      <c r="G20" s="1379"/>
      <c r="H20" s="1379"/>
    </row>
    <row r="21" spans="1:8" ht="17.399999999999999" x14ac:dyDescent="0.3">
      <c r="A21" s="1379"/>
      <c r="B21" s="1379"/>
      <c r="C21" s="1379"/>
      <c r="D21" s="1379"/>
      <c r="E21" s="1379"/>
      <c r="F21" s="1379"/>
      <c r="G21" s="1379"/>
      <c r="H21" s="1379"/>
    </row>
    <row r="22" spans="1:8" x14ac:dyDescent="0.25">
      <c r="A22" s="1281"/>
      <c r="B22" s="1281"/>
      <c r="C22" s="1281"/>
      <c r="D22" s="1281"/>
      <c r="E22" s="1281"/>
      <c r="F22" s="1281"/>
      <c r="G22" s="1281"/>
      <c r="H22" s="1281"/>
    </row>
    <row r="24" spans="1:8" x14ac:dyDescent="0.25">
      <c r="A24" s="1281"/>
      <c r="B24" s="1281"/>
      <c r="C24" s="1281"/>
      <c r="D24" s="1281"/>
      <c r="E24" s="1281"/>
      <c r="F24" s="1281"/>
      <c r="G24" s="1281"/>
      <c r="H24" s="1281"/>
    </row>
    <row r="58" spans="1:8" x14ac:dyDescent="0.25">
      <c r="A58" s="1356"/>
      <c r="B58" s="1281"/>
      <c r="C58" s="1281"/>
      <c r="D58" s="1281"/>
      <c r="E58" s="1281"/>
      <c r="F58" s="1281"/>
      <c r="G58" s="1281"/>
      <c r="H58" s="1281"/>
    </row>
  </sheetData>
  <sheetProtection algorithmName="SHA-512" hashValue="HRj1St53H1NeTI1JkelMl4zJK7tnrB2YShYzqsG61ZwypTLUf24t400uzPHOHuXYSjqzNDudtf9auF2MfLBhvg==" saltValue="+zGKRBOZgMKddNSjVlpZ1Q=="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63"/>
  <sheetViews>
    <sheetView showGridLines="0" zoomScaleNormal="100" workbookViewId="0">
      <pane xSplit="2" ySplit="11" topLeftCell="C12" activePane="bottomRight" state="frozen"/>
      <selection pane="topRight" activeCell="C1" sqref="C1"/>
      <selection pane="bottomLeft" activeCell="A12" sqref="A12"/>
      <selection pane="bottomRight"/>
    </sheetView>
  </sheetViews>
  <sheetFormatPr defaultColWidth="6.81640625" defaultRowHeight="15" x14ac:dyDescent="0.25"/>
  <cols>
    <col min="1" max="1" width="10.6328125" customWidth="1"/>
    <col min="2" max="2" width="35.81640625" customWidth="1"/>
    <col min="3" max="3" width="15.81640625" style="59" customWidth="1"/>
    <col min="4" max="4" width="19.36328125" style="59" customWidth="1"/>
  </cols>
  <sheetData>
    <row r="1" spans="1:4" ht="16.2" thickBot="1" x14ac:dyDescent="0.35">
      <c r="A1" s="79"/>
      <c r="B1" s="79"/>
      <c r="C1" s="404"/>
      <c r="D1" s="404"/>
    </row>
    <row r="2" spans="1:4" ht="15.6" x14ac:dyDescent="0.3">
      <c r="A2" s="1370" t="s">
        <v>615</v>
      </c>
      <c r="B2" s="1371"/>
      <c r="C2" s="1371"/>
      <c r="D2" s="1372"/>
    </row>
    <row r="3" spans="1:4" ht="15.6" x14ac:dyDescent="0.3">
      <c r="A3" s="1373" t="s">
        <v>303</v>
      </c>
      <c r="B3" s="1374"/>
      <c r="C3" s="1374"/>
      <c r="D3" s="1375"/>
    </row>
    <row r="4" spans="1:4" ht="16.2" thickBot="1" x14ac:dyDescent="0.35">
      <c r="A4" s="1341" t="s">
        <v>361</v>
      </c>
      <c r="B4" s="1342"/>
      <c r="C4" s="1342"/>
      <c r="D4" s="1343"/>
    </row>
    <row r="5" spans="1:4" ht="15.6" x14ac:dyDescent="0.3">
      <c r="A5" s="534" t="s">
        <v>119</v>
      </c>
      <c r="B5" s="198" t="s">
        <v>610</v>
      </c>
      <c r="C5" s="778"/>
      <c r="D5" s="779"/>
    </row>
    <row r="6" spans="1:4" ht="15.6" x14ac:dyDescent="0.3">
      <c r="A6" s="536" t="s">
        <v>121</v>
      </c>
      <c r="B6" s="231" t="s">
        <v>391</v>
      </c>
      <c r="C6" s="1416" t="str">
        <f>Coverpage!A51</f>
        <v>ENTITY NAME</v>
      </c>
      <c r="D6" s="1417"/>
    </row>
    <row r="7" spans="1:4" ht="15.6" x14ac:dyDescent="0.3">
      <c r="A7" s="573" t="s">
        <v>124</v>
      </c>
      <c r="B7" s="231" t="s">
        <v>391</v>
      </c>
      <c r="C7" s="1418" t="str">
        <f>Coverpage!A47</f>
        <v>Fiscal Year ending June 30, 2027</v>
      </c>
      <c r="D7" s="1419"/>
    </row>
    <row r="8" spans="1:4" ht="15.6" x14ac:dyDescent="0.3">
      <c r="A8" s="537"/>
      <c r="B8" s="538"/>
      <c r="C8" s="781"/>
      <c r="D8" s="782"/>
    </row>
    <row r="9" spans="1:4" ht="15.6" x14ac:dyDescent="0.3">
      <c r="A9" s="540" t="s">
        <v>131</v>
      </c>
      <c r="B9" s="541"/>
      <c r="C9" s="783" t="s">
        <v>305</v>
      </c>
      <c r="D9" s="784" t="s">
        <v>137</v>
      </c>
    </row>
    <row r="10" spans="1:4" ht="15.6" x14ac:dyDescent="0.3">
      <c r="A10" s="542" t="s">
        <v>138</v>
      </c>
      <c r="B10" s="315" t="s">
        <v>131</v>
      </c>
      <c r="C10" s="772" t="s">
        <v>141</v>
      </c>
      <c r="D10" s="412" t="s">
        <v>140</v>
      </c>
    </row>
    <row r="11" spans="1:4" ht="18" customHeight="1" x14ac:dyDescent="0.3">
      <c r="A11" s="526" t="s">
        <v>309</v>
      </c>
      <c r="B11" s="564"/>
      <c r="C11" s="792"/>
      <c r="D11" s="737"/>
    </row>
    <row r="12" spans="1:4" ht="15.6" x14ac:dyDescent="0.3">
      <c r="A12" s="598"/>
      <c r="B12" s="599"/>
      <c r="C12" s="786"/>
      <c r="D12" s="787"/>
    </row>
    <row r="13" spans="1:4" ht="15.6" x14ac:dyDescent="0.3">
      <c r="A13" s="451"/>
      <c r="B13" s="452"/>
      <c r="C13" s="786"/>
      <c r="D13" s="787"/>
    </row>
    <row r="14" spans="1:4" ht="15.6" x14ac:dyDescent="0.3">
      <c r="A14" s="454"/>
      <c r="B14" s="119"/>
      <c r="C14" s="746"/>
      <c r="D14" s="389"/>
    </row>
    <row r="15" spans="1:4" ht="15.6" x14ac:dyDescent="0.3">
      <c r="A15" s="454"/>
      <c r="B15" s="119"/>
      <c r="C15" s="746"/>
      <c r="D15" s="389"/>
    </row>
    <row r="16" spans="1:4" ht="15.6" x14ac:dyDescent="0.3">
      <c r="A16" s="466"/>
      <c r="B16" s="127"/>
      <c r="C16" s="746"/>
      <c r="D16" s="389"/>
    </row>
    <row r="17" spans="1:4" ht="16.2" thickBot="1" x14ac:dyDescent="0.35">
      <c r="A17" s="920" t="s">
        <v>611</v>
      </c>
      <c r="B17" s="921"/>
      <c r="C17" s="748">
        <f>SUM(C12:C16)</f>
        <v>0</v>
      </c>
      <c r="D17" s="393">
        <f>SUM(D12:D16)</f>
        <v>0</v>
      </c>
    </row>
    <row r="18" spans="1:4" ht="16.2" thickTop="1" x14ac:dyDescent="0.3">
      <c r="A18" s="919" t="s">
        <v>120</v>
      </c>
      <c r="B18" s="659"/>
      <c r="C18" s="747"/>
      <c r="D18" s="739"/>
    </row>
    <row r="19" spans="1:4" ht="15.6" x14ac:dyDescent="0.3">
      <c r="A19" s="600"/>
      <c r="B19" s="601"/>
      <c r="C19" s="788"/>
      <c r="D19" s="789"/>
    </row>
    <row r="20" spans="1:4" ht="15.6" x14ac:dyDescent="0.3">
      <c r="A20" s="454"/>
      <c r="B20" s="119"/>
      <c r="C20" s="746"/>
      <c r="D20" s="389"/>
    </row>
    <row r="21" spans="1:4" ht="15.6" x14ac:dyDescent="0.3">
      <c r="A21" s="454"/>
      <c r="B21" s="119"/>
      <c r="C21" s="746"/>
      <c r="D21" s="389"/>
    </row>
    <row r="22" spans="1:4" ht="15.6" x14ac:dyDescent="0.3">
      <c r="A22" s="454"/>
      <c r="B22" s="119"/>
      <c r="C22" s="746"/>
      <c r="D22" s="389"/>
    </row>
    <row r="23" spans="1:4" ht="15.6" x14ac:dyDescent="0.3">
      <c r="A23" s="454"/>
      <c r="B23" s="119"/>
      <c r="C23" s="746"/>
      <c r="D23" s="389"/>
    </row>
    <row r="24" spans="1:4" ht="15.6" x14ac:dyDescent="0.3">
      <c r="A24" s="454"/>
      <c r="B24" s="119"/>
      <c r="C24" s="746"/>
      <c r="D24" s="389"/>
    </row>
    <row r="25" spans="1:4" ht="15.6" x14ac:dyDescent="0.3">
      <c r="A25" s="454"/>
      <c r="B25" s="119"/>
      <c r="C25" s="746"/>
      <c r="D25" s="389"/>
    </row>
    <row r="26" spans="1:4" ht="15.6" x14ac:dyDescent="0.3">
      <c r="A26" s="916"/>
      <c r="B26" s="127"/>
      <c r="C26" s="746"/>
      <c r="D26" s="389"/>
    </row>
    <row r="27" spans="1:4" ht="16.2" thickBot="1" x14ac:dyDescent="0.35">
      <c r="A27" s="920" t="s">
        <v>612</v>
      </c>
      <c r="B27" s="921"/>
      <c r="C27" s="748">
        <f>SUM(C19:C26)</f>
        <v>0</v>
      </c>
      <c r="D27" s="393">
        <f>SUM(D19:D26)</f>
        <v>0</v>
      </c>
    </row>
    <row r="28" spans="1:4" ht="16.8" thickTop="1" thickBot="1" x14ac:dyDescent="0.35">
      <c r="A28" s="284"/>
      <c r="B28" s="148"/>
      <c r="C28" s="425"/>
      <c r="D28" s="923"/>
    </row>
    <row r="29" spans="1:4" ht="15.6" x14ac:dyDescent="0.3">
      <c r="A29" s="924" t="s">
        <v>119</v>
      </c>
      <c r="B29" s="198" t="s">
        <v>610</v>
      </c>
      <c r="C29" s="922"/>
      <c r="D29" s="780"/>
    </row>
    <row r="30" spans="1:4" ht="15.6" x14ac:dyDescent="0.3">
      <c r="A30" s="536" t="s">
        <v>121</v>
      </c>
      <c r="B30" s="231" t="s">
        <v>394</v>
      </c>
      <c r="C30" s="1416" t="str">
        <f>C6</f>
        <v>ENTITY NAME</v>
      </c>
      <c r="D30" s="1417"/>
    </row>
    <row r="31" spans="1:4" ht="15.6" x14ac:dyDescent="0.3">
      <c r="A31" s="573" t="s">
        <v>124</v>
      </c>
      <c r="B31" s="231" t="s">
        <v>394</v>
      </c>
      <c r="C31" s="1418" t="str">
        <f>C7</f>
        <v>Fiscal Year ending June 30, 2027</v>
      </c>
      <c r="D31" s="1419"/>
    </row>
    <row r="32" spans="1:4" ht="15.6" x14ac:dyDescent="0.3">
      <c r="A32" s="537"/>
      <c r="B32" s="538"/>
      <c r="C32" s="781"/>
      <c r="D32" s="782"/>
    </row>
    <row r="33" spans="1:4" ht="15.6" x14ac:dyDescent="0.3">
      <c r="A33" s="540" t="s">
        <v>131</v>
      </c>
      <c r="B33" s="541"/>
      <c r="C33" s="783" t="s">
        <v>305</v>
      </c>
      <c r="D33" s="784" t="s">
        <v>137</v>
      </c>
    </row>
    <row r="34" spans="1:4" ht="15.6" x14ac:dyDescent="0.3">
      <c r="A34" s="542" t="s">
        <v>138</v>
      </c>
      <c r="B34" s="315" t="s">
        <v>131</v>
      </c>
      <c r="C34" s="772" t="s">
        <v>141</v>
      </c>
      <c r="D34" s="412" t="s">
        <v>140</v>
      </c>
    </row>
    <row r="35" spans="1:4" ht="15.6" x14ac:dyDescent="0.3">
      <c r="A35" s="572" t="s">
        <v>309</v>
      </c>
      <c r="B35" s="609"/>
      <c r="C35" s="749"/>
      <c r="D35" s="745"/>
    </row>
    <row r="36" spans="1:4" ht="15.6" x14ac:dyDescent="0.3">
      <c r="A36" s="605"/>
      <c r="B36" s="606"/>
      <c r="C36" s="747"/>
      <c r="D36" s="739"/>
    </row>
    <row r="37" spans="1:4" ht="15.6" x14ac:dyDescent="0.3">
      <c r="A37" s="454"/>
      <c r="B37" s="119"/>
      <c r="C37" s="746"/>
      <c r="D37" s="389"/>
    </row>
    <row r="38" spans="1:4" ht="15.6" x14ac:dyDescent="0.3">
      <c r="A38" s="454"/>
      <c r="B38" s="119"/>
      <c r="C38" s="746"/>
      <c r="D38" s="389"/>
    </row>
    <row r="39" spans="1:4" ht="15.6" x14ac:dyDescent="0.3">
      <c r="A39" s="454"/>
      <c r="B39" s="119"/>
      <c r="C39" s="746"/>
      <c r="D39" s="389"/>
    </row>
    <row r="40" spans="1:4" ht="15.6" x14ac:dyDescent="0.3">
      <c r="A40" s="454"/>
      <c r="B40" s="119"/>
      <c r="C40" s="746"/>
      <c r="D40" s="389"/>
    </row>
    <row r="41" spans="1:4" ht="15.6" x14ac:dyDescent="0.3">
      <c r="A41" s="454"/>
      <c r="B41" s="119"/>
      <c r="C41" s="746"/>
      <c r="D41" s="389"/>
    </row>
    <row r="42" spans="1:4" ht="15.6" x14ac:dyDescent="0.3">
      <c r="A42" s="454"/>
      <c r="B42" s="119"/>
      <c r="C42" s="746"/>
      <c r="D42" s="389"/>
    </row>
    <row r="43" spans="1:4" ht="15.6" x14ac:dyDescent="0.3">
      <c r="A43" s="454"/>
      <c r="B43" s="119"/>
      <c r="C43" s="746"/>
      <c r="D43" s="389"/>
    </row>
    <row r="44" spans="1:4" ht="15.6" x14ac:dyDescent="0.3">
      <c r="A44" s="454"/>
      <c r="B44" s="119"/>
      <c r="C44" s="746"/>
      <c r="D44" s="389"/>
    </row>
    <row r="45" spans="1:4" ht="15.6" x14ac:dyDescent="0.3">
      <c r="A45" s="916"/>
      <c r="B45" s="127"/>
      <c r="C45" s="394"/>
      <c r="D45" s="389"/>
    </row>
    <row r="46" spans="1:4" ht="16.2" thickBot="1" x14ac:dyDescent="0.35">
      <c r="A46" s="920" t="s">
        <v>611</v>
      </c>
      <c r="B46" s="921"/>
      <c r="C46" s="748">
        <f>SUM(C36:C45)</f>
        <v>0</v>
      </c>
      <c r="D46" s="393">
        <f>SUM(D36:D45)</f>
        <v>0</v>
      </c>
    </row>
    <row r="47" spans="1:4" ht="16.2" thickTop="1" x14ac:dyDescent="0.3">
      <c r="A47" s="917" t="s">
        <v>120</v>
      </c>
      <c r="B47" s="693"/>
      <c r="C47" s="747"/>
      <c r="D47" s="739"/>
    </row>
    <row r="48" spans="1:4" ht="15.6" x14ac:dyDescent="0.3">
      <c r="A48" s="607"/>
      <c r="B48" s="608"/>
      <c r="C48" s="740"/>
      <c r="D48" s="741"/>
    </row>
    <row r="49" spans="1:4" ht="15.6" x14ac:dyDescent="0.3">
      <c r="A49" s="454"/>
      <c r="B49" s="119"/>
      <c r="C49" s="746"/>
      <c r="D49" s="389"/>
    </row>
    <row r="50" spans="1:4" ht="15.6" x14ac:dyDescent="0.3">
      <c r="A50" s="454"/>
      <c r="B50" s="119"/>
      <c r="C50" s="746"/>
      <c r="D50" s="389"/>
    </row>
    <row r="51" spans="1:4" ht="15.6" x14ac:dyDescent="0.3">
      <c r="A51" s="454"/>
      <c r="B51" s="119"/>
      <c r="C51" s="746"/>
      <c r="D51" s="389"/>
    </row>
    <row r="52" spans="1:4" ht="15.6" x14ac:dyDescent="0.3">
      <c r="A52" s="454"/>
      <c r="B52" s="119"/>
      <c r="C52" s="746"/>
      <c r="D52" s="389"/>
    </row>
    <row r="53" spans="1:4" ht="15.6" x14ac:dyDescent="0.3">
      <c r="A53" s="454"/>
      <c r="B53" s="119"/>
      <c r="C53" s="746"/>
      <c r="D53" s="389"/>
    </row>
    <row r="54" spans="1:4" ht="15.6" x14ac:dyDescent="0.3">
      <c r="A54" s="454"/>
      <c r="B54" s="119"/>
      <c r="C54" s="746"/>
      <c r="D54" s="389"/>
    </row>
    <row r="55" spans="1:4" ht="15.6" x14ac:dyDescent="0.3">
      <c r="A55" s="454"/>
      <c r="B55" s="119"/>
      <c r="C55" s="746"/>
      <c r="D55" s="389"/>
    </row>
    <row r="56" spans="1:4" ht="15.6" x14ac:dyDescent="0.3">
      <c r="A56" s="454"/>
      <c r="B56" s="119"/>
      <c r="C56" s="746"/>
      <c r="D56" s="389"/>
    </row>
    <row r="57" spans="1:4" ht="15.6" x14ac:dyDescent="0.3">
      <c r="A57" s="462"/>
      <c r="B57" s="609"/>
      <c r="C57" s="746"/>
      <c r="D57" s="389"/>
    </row>
    <row r="58" spans="1:4" ht="16.2" thickBot="1" x14ac:dyDescent="0.35">
      <c r="A58" s="920" t="s">
        <v>612</v>
      </c>
      <c r="B58" s="910"/>
      <c r="C58" s="748">
        <f>SUM(C48:C57)</f>
        <v>0</v>
      </c>
      <c r="D58" s="393">
        <f>SUM(D48:D57)</f>
        <v>0</v>
      </c>
    </row>
    <row r="59" spans="1:4" ht="16.5" customHeight="1" thickTop="1" x14ac:dyDescent="0.25">
      <c r="A59" s="1367" t="s">
        <v>1412</v>
      </c>
      <c r="B59" s="1367"/>
      <c r="C59" s="1367"/>
      <c r="D59" s="1367"/>
    </row>
    <row r="60" spans="1:4" ht="15.75" customHeight="1" x14ac:dyDescent="0.25">
      <c r="A60" s="1367" t="s">
        <v>1414</v>
      </c>
      <c r="B60" s="1367"/>
      <c r="C60" s="1367"/>
      <c r="D60" s="1367"/>
    </row>
    <row r="61" spans="1:4" ht="15.6" x14ac:dyDescent="0.3">
      <c r="A61" s="151"/>
      <c r="B61" s="395" t="s">
        <v>616</v>
      </c>
      <c r="C61" s="405"/>
      <c r="D61" s="405"/>
    </row>
    <row r="62" spans="1:4" x14ac:dyDescent="0.25">
      <c r="A62" s="15"/>
      <c r="B62" s="20"/>
      <c r="C62" s="61"/>
      <c r="D62" s="61"/>
    </row>
    <row r="63" spans="1:4" x14ac:dyDescent="0.25">
      <c r="A63" s="19"/>
      <c r="B63" s="20"/>
      <c r="C63" s="61"/>
      <c r="D63" s="61"/>
    </row>
  </sheetData>
  <sheetProtection algorithmName="SHA-512" hashValue="t3gt5/j7TIXtPnTfr4p1NKE2pANyqgpnI3q+pI9gEt5xlBxI5y8H/w3gNBOmzYP5Z4mBvT71F7wdYtC+Ac0teQ==" saltValue="GGbPcM1QansRkkfNATn3IA==" spinCount="100000" sheet="1" objects="1" scenarios="1"/>
  <mergeCells count="9">
    <mergeCell ref="A59:D59"/>
    <mergeCell ref="A60:D60"/>
    <mergeCell ref="A2:D2"/>
    <mergeCell ref="A3:D3"/>
    <mergeCell ref="A4:D4"/>
    <mergeCell ref="C6:D6"/>
    <mergeCell ref="C7:D7"/>
    <mergeCell ref="C30:D30"/>
    <mergeCell ref="C31:D31"/>
  </mergeCells>
  <phoneticPr fontId="0" type="noConversion"/>
  <pageMargins left="0.5" right="0.5" top="0" bottom="0" header="0.5" footer="0.5"/>
  <pageSetup paperSize="5" scale="98"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6BF4C-52E3-4F95-8128-12A0309E1FFC}">
  <sheetPr>
    <tabColor rgb="FFFFC000"/>
  </sheetPr>
  <dimension ref="A1:U372"/>
  <sheetViews>
    <sheetView zoomScaleNormal="100" workbookViewId="0">
      <selection activeCell="B1" sqref="B1"/>
    </sheetView>
  </sheetViews>
  <sheetFormatPr defaultColWidth="0" defaultRowHeight="14.4" zeroHeight="1" x14ac:dyDescent="0.3"/>
  <cols>
    <col min="1" max="1" width="1.90625" style="941" customWidth="1"/>
    <col min="2" max="2" width="5.36328125" style="941" customWidth="1"/>
    <col min="3" max="3" width="5.1796875" style="941" customWidth="1"/>
    <col min="4" max="4" width="66.1796875" style="941" customWidth="1"/>
    <col min="5" max="5" width="2.1796875" style="945" customWidth="1"/>
    <col min="6" max="17" width="7.08984375" style="941" hidden="1" customWidth="1"/>
    <col min="18" max="18" width="8.1796875" style="941" hidden="1" customWidth="1"/>
    <col min="19" max="19" width="21.1796875" style="941" hidden="1" customWidth="1"/>
    <col min="20" max="20" width="10.6328125" style="941" hidden="1" customWidth="1"/>
    <col min="21" max="21" width="0" style="941" hidden="1" customWidth="1"/>
    <col min="22" max="16384" width="7.08984375" style="941" hidden="1"/>
  </cols>
  <sheetData>
    <row r="1" spans="1:20" ht="15" thickBot="1" x14ac:dyDescent="0.35">
      <c r="A1" s="939"/>
      <c r="B1" s="940"/>
      <c r="C1" s="940"/>
      <c r="D1" s="940"/>
      <c r="E1" s="940"/>
      <c r="R1" s="942" t="s">
        <v>1144</v>
      </c>
      <c r="S1" s="942" t="s">
        <v>841</v>
      </c>
      <c r="T1" s="942" t="s">
        <v>1145</v>
      </c>
    </row>
    <row r="2" spans="1:20" ht="26.4" thickBot="1" x14ac:dyDescent="0.55000000000000004">
      <c r="A2" s="943"/>
      <c r="B2" s="1433" t="s">
        <v>1146</v>
      </c>
      <c r="C2" s="1434"/>
      <c r="D2" s="1435"/>
      <c r="E2" s="944"/>
      <c r="R2" s="942"/>
      <c r="S2" s="942" t="s">
        <v>1147</v>
      </c>
      <c r="T2" s="942"/>
    </row>
    <row r="3" spans="1:20" ht="15" thickBot="1" x14ac:dyDescent="0.35">
      <c r="A3" s="943"/>
      <c r="B3" s="1093"/>
      <c r="C3" s="1093"/>
      <c r="D3" s="1179" t="s">
        <v>1771</v>
      </c>
      <c r="R3" s="946" t="s">
        <v>1148</v>
      </c>
      <c r="S3" s="946" t="s">
        <v>842</v>
      </c>
      <c r="T3" s="946" t="s">
        <v>1149</v>
      </c>
    </row>
    <row r="4" spans="1:20" ht="36" customHeight="1" x14ac:dyDescent="0.45">
      <c r="A4" s="943"/>
      <c r="B4" s="1439" t="s">
        <v>1726</v>
      </c>
      <c r="C4" s="1440"/>
      <c r="D4" s="1441"/>
      <c r="R4" s="946" t="s">
        <v>1148</v>
      </c>
      <c r="S4" s="946" t="s">
        <v>843</v>
      </c>
      <c r="T4" s="946" t="s">
        <v>1150</v>
      </c>
    </row>
    <row r="5" spans="1:20" ht="15.6" x14ac:dyDescent="0.3">
      <c r="A5" s="943"/>
      <c r="B5" s="1436" t="s">
        <v>1757</v>
      </c>
      <c r="C5" s="1437"/>
      <c r="D5" s="1438"/>
      <c r="R5" s="946" t="s">
        <v>1148</v>
      </c>
      <c r="S5" s="946" t="s">
        <v>844</v>
      </c>
      <c r="T5" s="946" t="s">
        <v>1151</v>
      </c>
    </row>
    <row r="6" spans="1:20" ht="15.6" customHeight="1" thickBot="1" x14ac:dyDescent="0.35">
      <c r="A6" s="943"/>
      <c r="B6" s="1442" t="s">
        <v>1758</v>
      </c>
      <c r="C6" s="1443"/>
      <c r="D6" s="1444"/>
      <c r="R6" s="946" t="s">
        <v>1148</v>
      </c>
      <c r="S6" s="946" t="s">
        <v>845</v>
      </c>
      <c r="T6" s="946" t="s">
        <v>1152</v>
      </c>
    </row>
    <row r="7" spans="1:20" ht="18" customHeight="1" thickTop="1" thickBot="1" x14ac:dyDescent="0.35">
      <c r="A7" s="943"/>
      <c r="B7" s="1094"/>
      <c r="C7" s="1131" t="s">
        <v>1744</v>
      </c>
      <c r="D7" s="1132"/>
      <c r="R7" s="946" t="s">
        <v>1148</v>
      </c>
      <c r="S7" s="946" t="s">
        <v>846</v>
      </c>
      <c r="T7" s="946" t="s">
        <v>1153</v>
      </c>
    </row>
    <row r="8" spans="1:20" ht="15" thickTop="1" x14ac:dyDescent="0.3">
      <c r="A8" s="943"/>
      <c r="B8" s="1130"/>
      <c r="C8" s="1095" t="s">
        <v>1759</v>
      </c>
      <c r="D8" s="1096"/>
      <c r="E8" s="947"/>
      <c r="R8" s="946" t="s">
        <v>1148</v>
      </c>
      <c r="S8" s="946" t="s">
        <v>847</v>
      </c>
      <c r="T8" s="946" t="s">
        <v>1154</v>
      </c>
    </row>
    <row r="9" spans="1:20" x14ac:dyDescent="0.3">
      <c r="A9" s="943"/>
      <c r="B9" s="1097"/>
      <c r="C9" s="1095"/>
      <c r="D9" s="1096" t="s">
        <v>1766</v>
      </c>
      <c r="R9" s="946" t="s">
        <v>1148</v>
      </c>
      <c r="S9" s="946" t="s">
        <v>848</v>
      </c>
      <c r="T9" s="946" t="s">
        <v>1155</v>
      </c>
    </row>
    <row r="10" spans="1:20" x14ac:dyDescent="0.3">
      <c r="A10" s="943"/>
      <c r="B10" s="1100"/>
      <c r="C10" s="1098"/>
      <c r="D10" s="1099" t="s">
        <v>1760</v>
      </c>
      <c r="R10" s="946" t="s">
        <v>1148</v>
      </c>
      <c r="S10" s="946" t="s">
        <v>849</v>
      </c>
      <c r="T10" s="946" t="s">
        <v>1156</v>
      </c>
    </row>
    <row r="11" spans="1:20" x14ac:dyDescent="0.3">
      <c r="A11" s="943"/>
      <c r="B11" s="1100"/>
      <c r="C11" s="1095"/>
      <c r="D11" s="1096" t="s">
        <v>1761</v>
      </c>
      <c r="R11" s="946" t="s">
        <v>1148</v>
      </c>
      <c r="S11" s="946" t="s">
        <v>850</v>
      </c>
      <c r="T11" s="946" t="s">
        <v>1157</v>
      </c>
    </row>
    <row r="12" spans="1:20" ht="29.4" customHeight="1" x14ac:dyDescent="0.3">
      <c r="A12" s="943"/>
      <c r="B12" s="1100"/>
      <c r="C12" s="1467" t="s">
        <v>1775</v>
      </c>
      <c r="D12" s="1468"/>
      <c r="R12" s="946" t="s">
        <v>1148</v>
      </c>
      <c r="S12" s="946" t="s">
        <v>851</v>
      </c>
      <c r="T12" s="946" t="s">
        <v>1158</v>
      </c>
    </row>
    <row r="13" spans="1:20" ht="17.399999999999999" customHeight="1" x14ac:dyDescent="0.3">
      <c r="A13" s="943"/>
      <c r="B13" s="1100"/>
      <c r="C13" s="1425" t="s">
        <v>1866</v>
      </c>
      <c r="D13" s="1426"/>
      <c r="F13" s="948"/>
      <c r="R13" s="946" t="s">
        <v>1148</v>
      </c>
      <c r="S13" s="946" t="s">
        <v>852</v>
      </c>
      <c r="T13" s="946" t="s">
        <v>1159</v>
      </c>
    </row>
    <row r="14" spans="1:20" x14ac:dyDescent="0.3">
      <c r="A14" s="943"/>
      <c r="B14" s="1100"/>
      <c r="C14" s="1171"/>
      <c r="D14" s="1172" t="s">
        <v>1776</v>
      </c>
      <c r="F14" s="948"/>
      <c r="R14" s="946" t="s">
        <v>1148</v>
      </c>
      <c r="S14" s="946" t="s">
        <v>853</v>
      </c>
      <c r="T14" s="946" t="s">
        <v>1161</v>
      </c>
    </row>
    <row r="15" spans="1:20" ht="15" thickBot="1" x14ac:dyDescent="0.35">
      <c r="A15" s="943"/>
      <c r="B15" s="1447" t="s">
        <v>1160</v>
      </c>
      <c r="C15" s="1448"/>
      <c r="D15" s="1449"/>
      <c r="R15" s="946" t="s">
        <v>1148</v>
      </c>
      <c r="S15" s="946" t="s">
        <v>854</v>
      </c>
      <c r="T15" s="946" t="s">
        <v>1162</v>
      </c>
    </row>
    <row r="16" spans="1:20" ht="15" thickBot="1" x14ac:dyDescent="0.35">
      <c r="A16" s="943"/>
      <c r="B16" s="1093"/>
      <c r="C16" s="1093"/>
      <c r="D16" s="1093"/>
      <c r="R16" s="946" t="s">
        <v>1148</v>
      </c>
      <c r="S16" s="946" t="s">
        <v>855</v>
      </c>
      <c r="T16" s="946" t="s">
        <v>1164</v>
      </c>
    </row>
    <row r="17" spans="1:20" ht="18" x14ac:dyDescent="0.35">
      <c r="A17" s="943"/>
      <c r="B17" s="1422" t="s">
        <v>1163</v>
      </c>
      <c r="C17" s="1423"/>
      <c r="D17" s="1424"/>
      <c r="R17" s="946" t="s">
        <v>1148</v>
      </c>
      <c r="S17" s="946" t="s">
        <v>856</v>
      </c>
      <c r="T17" s="946" t="s">
        <v>1166</v>
      </c>
    </row>
    <row r="18" spans="1:20" x14ac:dyDescent="0.3">
      <c r="A18" s="943"/>
      <c r="B18" s="1133" t="s">
        <v>1165</v>
      </c>
      <c r="C18" s="1206"/>
      <c r="D18" s="1134"/>
      <c r="R18" s="946" t="s">
        <v>1148</v>
      </c>
      <c r="S18" s="946" t="s">
        <v>857</v>
      </c>
      <c r="T18" s="946" t="s">
        <v>1168</v>
      </c>
    </row>
    <row r="19" spans="1:20" ht="18" x14ac:dyDescent="0.35">
      <c r="A19" s="943"/>
      <c r="B19" s="1104" t="s">
        <v>1167</v>
      </c>
      <c r="C19" s="1207"/>
      <c r="D19" s="1105"/>
      <c r="R19" s="946" t="s">
        <v>1148</v>
      </c>
      <c r="S19" s="946" t="s">
        <v>858</v>
      </c>
      <c r="T19" s="946" t="s">
        <v>1170</v>
      </c>
    </row>
    <row r="20" spans="1:20" ht="18" x14ac:dyDescent="0.35">
      <c r="A20" s="943"/>
      <c r="B20" s="1104" t="s">
        <v>1169</v>
      </c>
      <c r="C20" s="1207"/>
      <c r="D20" s="1105"/>
      <c r="R20" s="946" t="s">
        <v>1148</v>
      </c>
      <c r="S20" s="946" t="s">
        <v>859</v>
      </c>
      <c r="T20" s="946" t="s">
        <v>1172</v>
      </c>
    </row>
    <row r="21" spans="1:20" x14ac:dyDescent="0.3">
      <c r="A21" s="943"/>
      <c r="B21" s="1101"/>
      <c r="C21" s="1102" t="s">
        <v>1171</v>
      </c>
      <c r="D21" s="1103"/>
      <c r="R21" s="946" t="s">
        <v>1148</v>
      </c>
      <c r="S21" s="946" t="s">
        <v>860</v>
      </c>
      <c r="T21" s="946" t="s">
        <v>1173</v>
      </c>
    </row>
    <row r="22" spans="1:20" ht="18" x14ac:dyDescent="0.35">
      <c r="A22" s="943"/>
      <c r="B22" s="1104" t="s">
        <v>1767</v>
      </c>
      <c r="C22" s="1208"/>
      <c r="D22" s="1106"/>
      <c r="R22" s="946" t="s">
        <v>1148</v>
      </c>
      <c r="S22" s="946" t="s">
        <v>861</v>
      </c>
      <c r="T22" s="946" t="s">
        <v>1174</v>
      </c>
    </row>
    <row r="23" spans="1:20" ht="27" customHeight="1" x14ac:dyDescent="0.3">
      <c r="A23" s="943"/>
      <c r="B23" s="1101"/>
      <c r="C23" s="1420" t="s">
        <v>1778</v>
      </c>
      <c r="D23" s="1421"/>
      <c r="R23" s="946" t="s">
        <v>1148</v>
      </c>
      <c r="S23" s="946" t="s">
        <v>862</v>
      </c>
      <c r="T23" s="946" t="s">
        <v>1175</v>
      </c>
    </row>
    <row r="24" spans="1:20" x14ac:dyDescent="0.3">
      <c r="A24" s="943"/>
      <c r="B24" s="1101"/>
      <c r="C24" s="1463" t="s">
        <v>1768</v>
      </c>
      <c r="D24" s="1464"/>
      <c r="R24" s="946" t="s">
        <v>1148</v>
      </c>
      <c r="S24" s="946" t="s">
        <v>863</v>
      </c>
      <c r="T24" s="946" t="s">
        <v>1176</v>
      </c>
    </row>
    <row r="25" spans="1:20" ht="30.6" customHeight="1" x14ac:dyDescent="0.3">
      <c r="A25" s="943"/>
      <c r="B25" s="1101"/>
      <c r="C25" s="1209"/>
      <c r="D25" s="1211" t="s">
        <v>1829</v>
      </c>
      <c r="R25" s="946" t="s">
        <v>1148</v>
      </c>
      <c r="S25" s="946" t="s">
        <v>864</v>
      </c>
      <c r="T25" s="946" t="s">
        <v>1177</v>
      </c>
    </row>
    <row r="26" spans="1:20" ht="47.4" customHeight="1" x14ac:dyDescent="0.3">
      <c r="A26" s="943"/>
      <c r="B26" s="1101"/>
      <c r="C26" s="1102"/>
      <c r="D26" s="1211" t="s">
        <v>1831</v>
      </c>
      <c r="R26" s="946" t="s">
        <v>1148</v>
      </c>
      <c r="S26" s="946" t="s">
        <v>865</v>
      </c>
      <c r="T26" s="946" t="s">
        <v>1178</v>
      </c>
    </row>
    <row r="27" spans="1:20" ht="34.950000000000003" customHeight="1" x14ac:dyDescent="0.3">
      <c r="A27" s="943"/>
      <c r="B27" s="1101"/>
      <c r="C27" s="1102"/>
      <c r="D27" s="1092" t="s">
        <v>1777</v>
      </c>
      <c r="R27" s="946" t="s">
        <v>1148</v>
      </c>
      <c r="S27" s="946" t="s">
        <v>866</v>
      </c>
      <c r="T27" s="946" t="s">
        <v>1179</v>
      </c>
    </row>
    <row r="28" spans="1:20" ht="19.2" customHeight="1" x14ac:dyDescent="0.3">
      <c r="A28" s="943"/>
      <c r="B28" s="1101"/>
      <c r="C28" s="1102"/>
      <c r="D28" s="1107" t="s">
        <v>1779</v>
      </c>
      <c r="R28" s="946" t="s">
        <v>1148</v>
      </c>
      <c r="S28" s="946" t="s">
        <v>867</v>
      </c>
      <c r="T28" s="946" t="s">
        <v>1180</v>
      </c>
    </row>
    <row r="29" spans="1:20" ht="45" customHeight="1" x14ac:dyDescent="0.3">
      <c r="A29" s="943"/>
      <c r="B29" s="1101"/>
      <c r="C29" s="1102"/>
      <c r="D29" s="1092" t="s">
        <v>1780</v>
      </c>
      <c r="R29" s="946" t="s">
        <v>1148</v>
      </c>
      <c r="S29" s="946" t="s">
        <v>868</v>
      </c>
      <c r="T29" s="946" t="s">
        <v>1182</v>
      </c>
    </row>
    <row r="30" spans="1:20" x14ac:dyDescent="0.3">
      <c r="A30" s="943"/>
      <c r="B30" s="1101"/>
      <c r="C30" s="1461" t="s">
        <v>1769</v>
      </c>
      <c r="D30" s="1462"/>
      <c r="R30" s="946" t="s">
        <v>1148</v>
      </c>
      <c r="S30" s="946" t="s">
        <v>869</v>
      </c>
      <c r="T30" s="946" t="s">
        <v>1183</v>
      </c>
    </row>
    <row r="31" spans="1:20" ht="31.95" customHeight="1" x14ac:dyDescent="0.3">
      <c r="A31" s="943"/>
      <c r="B31" s="1101"/>
      <c r="C31" s="1420" t="s">
        <v>1848</v>
      </c>
      <c r="D31" s="1421"/>
      <c r="R31" s="946" t="s">
        <v>1148</v>
      </c>
      <c r="S31" s="946" t="s">
        <v>870</v>
      </c>
      <c r="T31" s="946" t="s">
        <v>1184</v>
      </c>
    </row>
    <row r="32" spans="1:20" ht="15.6" x14ac:dyDescent="0.3">
      <c r="A32" s="943"/>
      <c r="B32" s="1101"/>
      <c r="C32" s="1102"/>
      <c r="D32" s="1219" t="s">
        <v>762</v>
      </c>
      <c r="R32" s="946" t="s">
        <v>1148</v>
      </c>
      <c r="S32" s="946" t="s">
        <v>871</v>
      </c>
      <c r="T32" s="946" t="s">
        <v>1186</v>
      </c>
    </row>
    <row r="33" spans="1:20" x14ac:dyDescent="0.3">
      <c r="A33" s="943"/>
      <c r="B33" s="1101"/>
      <c r="C33" s="1102"/>
      <c r="D33" s="1103"/>
      <c r="R33" s="946" t="s">
        <v>1148</v>
      </c>
      <c r="S33" s="946" t="s">
        <v>872</v>
      </c>
      <c r="T33" s="946" t="s">
        <v>1188</v>
      </c>
    </row>
    <row r="34" spans="1:20" x14ac:dyDescent="0.3">
      <c r="A34" s="943"/>
      <c r="B34" s="1101" t="s">
        <v>1770</v>
      </c>
      <c r="C34" s="1102"/>
      <c r="D34" s="1103"/>
      <c r="R34" s="946" t="s">
        <v>1148</v>
      </c>
      <c r="S34" s="946" t="s">
        <v>873</v>
      </c>
      <c r="T34" s="946" t="s">
        <v>1190</v>
      </c>
    </row>
    <row r="35" spans="1:20" x14ac:dyDescent="0.3">
      <c r="A35" s="943"/>
      <c r="B35" s="1101"/>
      <c r="C35" s="1208" t="s">
        <v>1181</v>
      </c>
      <c r="D35" s="1103"/>
      <c r="R35" s="946" t="s">
        <v>1148</v>
      </c>
      <c r="S35" s="946" t="s">
        <v>874</v>
      </c>
      <c r="T35" s="946" t="s">
        <v>1192</v>
      </c>
    </row>
    <row r="36" spans="1:20" x14ac:dyDescent="0.3">
      <c r="A36" s="943"/>
      <c r="B36" s="1101"/>
      <c r="C36" s="1102"/>
      <c r="D36" s="1103"/>
      <c r="R36" s="946" t="s">
        <v>1148</v>
      </c>
      <c r="S36" s="946" t="s">
        <v>875</v>
      </c>
      <c r="T36" s="946" t="s">
        <v>1194</v>
      </c>
    </row>
    <row r="37" spans="1:20" x14ac:dyDescent="0.3">
      <c r="A37" s="943"/>
      <c r="B37" s="1101" t="s">
        <v>1185</v>
      </c>
      <c r="C37" s="1102"/>
      <c r="D37" s="1103"/>
      <c r="R37" s="946" t="s">
        <v>1148</v>
      </c>
      <c r="S37" s="946" t="s">
        <v>876</v>
      </c>
      <c r="T37" s="946" t="s">
        <v>1196</v>
      </c>
    </row>
    <row r="38" spans="1:20" x14ac:dyDescent="0.3">
      <c r="A38" s="943"/>
      <c r="B38" s="1101"/>
      <c r="C38" s="1102" t="s">
        <v>1187</v>
      </c>
      <c r="D38" s="1103"/>
      <c r="R38" s="946" t="s">
        <v>1148</v>
      </c>
      <c r="S38" s="946" t="s">
        <v>877</v>
      </c>
      <c r="T38" s="946" t="s">
        <v>1197</v>
      </c>
    </row>
    <row r="39" spans="1:20" x14ac:dyDescent="0.3">
      <c r="A39" s="943"/>
      <c r="B39" s="1101"/>
      <c r="C39" s="1102" t="s">
        <v>1189</v>
      </c>
      <c r="D39" s="1103"/>
      <c r="R39" s="946" t="s">
        <v>1148</v>
      </c>
      <c r="S39" s="946" t="s">
        <v>878</v>
      </c>
      <c r="T39" s="946" t="s">
        <v>1199</v>
      </c>
    </row>
    <row r="40" spans="1:20" x14ac:dyDescent="0.3">
      <c r="A40" s="943"/>
      <c r="B40" s="1101"/>
      <c r="C40" s="1102" t="s">
        <v>1191</v>
      </c>
      <c r="D40" s="1103"/>
      <c r="R40" s="946" t="s">
        <v>1148</v>
      </c>
      <c r="S40" s="946" t="s">
        <v>879</v>
      </c>
      <c r="T40" s="946" t="s">
        <v>1200</v>
      </c>
    </row>
    <row r="41" spans="1:20" x14ac:dyDescent="0.3">
      <c r="A41" s="943"/>
      <c r="B41" s="1101" t="s">
        <v>1193</v>
      </c>
      <c r="C41" s="1102"/>
      <c r="D41" s="1103"/>
      <c r="R41" s="946" t="s">
        <v>1148</v>
      </c>
      <c r="S41" s="946" t="s">
        <v>880</v>
      </c>
      <c r="T41" s="946" t="s">
        <v>1203</v>
      </c>
    </row>
    <row r="42" spans="1:20" x14ac:dyDescent="0.3">
      <c r="A42" s="943"/>
      <c r="B42" s="1101"/>
      <c r="C42" s="1102" t="s">
        <v>1195</v>
      </c>
      <c r="D42" s="1103"/>
      <c r="R42" s="946" t="s">
        <v>1148</v>
      </c>
      <c r="S42" s="946" t="s">
        <v>881</v>
      </c>
      <c r="T42" s="946" t="s">
        <v>1205</v>
      </c>
    </row>
    <row r="43" spans="1:20" x14ac:dyDescent="0.3">
      <c r="A43" s="943"/>
      <c r="B43" s="1101"/>
      <c r="C43" s="1102"/>
      <c r="D43" s="1103"/>
      <c r="R43" s="946" t="s">
        <v>1148</v>
      </c>
      <c r="S43" s="946" t="s">
        <v>882</v>
      </c>
      <c r="T43" s="946" t="s">
        <v>1206</v>
      </c>
    </row>
    <row r="44" spans="1:20" x14ac:dyDescent="0.3">
      <c r="A44" s="943"/>
      <c r="B44" s="1450" t="s">
        <v>1198</v>
      </c>
      <c r="C44" s="1451"/>
      <c r="D44" s="1452"/>
      <c r="R44" s="946" t="s">
        <v>1148</v>
      </c>
      <c r="S44" s="946" t="s">
        <v>883</v>
      </c>
      <c r="T44" s="946" t="s">
        <v>1208</v>
      </c>
    </row>
    <row r="45" spans="1:20" ht="15" thickBot="1" x14ac:dyDescent="0.35">
      <c r="A45" s="943"/>
      <c r="B45" s="1101"/>
      <c r="C45" s="1102"/>
      <c r="D45" s="1103"/>
      <c r="R45" s="946" t="s">
        <v>1148</v>
      </c>
      <c r="S45" s="946" t="s">
        <v>884</v>
      </c>
      <c r="T45" s="946" t="s">
        <v>1209</v>
      </c>
    </row>
    <row r="46" spans="1:20" x14ac:dyDescent="0.3">
      <c r="A46" s="943"/>
      <c r="B46" s="1453" t="s">
        <v>1201</v>
      </c>
      <c r="C46" s="1454"/>
      <c r="D46" s="1109" t="s">
        <v>1202</v>
      </c>
      <c r="R46" s="946" t="s">
        <v>1148</v>
      </c>
      <c r="S46" s="946" t="s">
        <v>885</v>
      </c>
      <c r="T46" s="946" t="s">
        <v>1210</v>
      </c>
    </row>
    <row r="47" spans="1:20" ht="15" thickBot="1" x14ac:dyDescent="0.35">
      <c r="A47" s="943"/>
      <c r="B47" s="1455"/>
      <c r="C47" s="1456"/>
      <c r="D47" s="1110" t="s">
        <v>1204</v>
      </c>
      <c r="R47" s="946" t="s">
        <v>1148</v>
      </c>
      <c r="S47" s="946" t="s">
        <v>886</v>
      </c>
      <c r="T47" s="946" t="s">
        <v>1213</v>
      </c>
    </row>
    <row r="48" spans="1:20" ht="14.4" customHeight="1" thickBot="1" x14ac:dyDescent="0.35">
      <c r="A48" s="943"/>
      <c r="B48" s="1111"/>
      <c r="C48" s="1102"/>
      <c r="D48" s="1103"/>
      <c r="R48" s="946" t="s">
        <v>1148</v>
      </c>
      <c r="S48" s="946" t="s">
        <v>887</v>
      </c>
      <c r="T48" s="946" t="s">
        <v>1215</v>
      </c>
    </row>
    <row r="49" spans="1:20" ht="17.399999999999999" customHeight="1" x14ac:dyDescent="0.3">
      <c r="A49" s="943"/>
      <c r="B49" s="1427" t="s">
        <v>1207</v>
      </c>
      <c r="C49" s="1428"/>
      <c r="D49" s="1109" t="s">
        <v>1381</v>
      </c>
      <c r="E49" s="949"/>
      <c r="R49" s="946" t="s">
        <v>1148</v>
      </c>
      <c r="S49" s="946" t="s">
        <v>888</v>
      </c>
      <c r="T49" s="946" t="s">
        <v>1216</v>
      </c>
    </row>
    <row r="50" spans="1:20" ht="15.6" customHeight="1" x14ac:dyDescent="0.3">
      <c r="A50" s="943"/>
      <c r="B50" s="1429"/>
      <c r="C50" s="1430"/>
      <c r="D50" s="1203" t="s">
        <v>1828</v>
      </c>
      <c r="E50" s="949"/>
      <c r="R50" s="946" t="s">
        <v>1148</v>
      </c>
      <c r="S50" s="946" t="s">
        <v>889</v>
      </c>
      <c r="T50" s="946" t="s">
        <v>1218</v>
      </c>
    </row>
    <row r="51" spans="1:20" ht="31.95" customHeight="1" thickBot="1" x14ac:dyDescent="0.35">
      <c r="A51" s="945"/>
      <c r="B51" s="1431"/>
      <c r="C51" s="1432"/>
      <c r="D51" s="1210" t="s">
        <v>1830</v>
      </c>
      <c r="R51" s="946" t="s">
        <v>1148</v>
      </c>
      <c r="S51" s="946" t="s">
        <v>890</v>
      </c>
      <c r="T51" s="946" t="s">
        <v>1220</v>
      </c>
    </row>
    <row r="52" spans="1:20" ht="15" customHeight="1" thickBot="1" x14ac:dyDescent="0.35">
      <c r="A52" s="943"/>
      <c r="B52" s="1204"/>
      <c r="C52" s="1205"/>
      <c r="D52" s="1203"/>
      <c r="E52" s="949"/>
      <c r="R52" s="946" t="s">
        <v>1148</v>
      </c>
      <c r="S52" s="946" t="s">
        <v>891</v>
      </c>
      <c r="T52" s="946" t="s">
        <v>1223</v>
      </c>
    </row>
    <row r="53" spans="1:20" x14ac:dyDescent="0.3">
      <c r="A53" s="943"/>
      <c r="B53" s="1457" t="s">
        <v>1211</v>
      </c>
      <c r="C53" s="1458"/>
      <c r="D53" s="1109" t="s">
        <v>1212</v>
      </c>
      <c r="E53" s="949"/>
      <c r="R53" s="946" t="s">
        <v>1148</v>
      </c>
      <c r="S53" s="946" t="s">
        <v>892</v>
      </c>
      <c r="T53" s="946" t="s">
        <v>1225</v>
      </c>
    </row>
    <row r="54" spans="1:20" ht="15" customHeight="1" thickBot="1" x14ac:dyDescent="0.35">
      <c r="A54" s="943"/>
      <c r="B54" s="1459"/>
      <c r="C54" s="1460"/>
      <c r="D54" s="1112" t="s">
        <v>1214</v>
      </c>
      <c r="E54" s="949"/>
      <c r="R54" s="946" t="s">
        <v>1148</v>
      </c>
      <c r="S54" s="946" t="s">
        <v>893</v>
      </c>
      <c r="T54" s="946" t="s">
        <v>1226</v>
      </c>
    </row>
    <row r="55" spans="1:20" ht="15" thickBot="1" x14ac:dyDescent="0.35">
      <c r="A55" s="943"/>
      <c r="B55" s="1093"/>
      <c r="C55" s="1093"/>
      <c r="D55" s="1093"/>
      <c r="R55" s="946" t="s">
        <v>1148</v>
      </c>
      <c r="S55" s="946" t="s">
        <v>894</v>
      </c>
      <c r="T55" s="946" t="s">
        <v>1227</v>
      </c>
    </row>
    <row r="56" spans="1:20" ht="18" x14ac:dyDescent="0.35">
      <c r="A56" s="943"/>
      <c r="B56" s="1422" t="s">
        <v>1217</v>
      </c>
      <c r="C56" s="1423"/>
      <c r="D56" s="1424"/>
      <c r="R56" s="946" t="s">
        <v>1148</v>
      </c>
      <c r="S56" s="946" t="s">
        <v>895</v>
      </c>
      <c r="T56" s="946" t="s">
        <v>1229</v>
      </c>
    </row>
    <row r="57" spans="1:20" ht="18" x14ac:dyDescent="0.35">
      <c r="A57" s="943"/>
      <c r="B57" s="1104" t="s">
        <v>1219</v>
      </c>
      <c r="C57" s="1113"/>
      <c r="D57" s="1114"/>
      <c r="R57" s="946" t="s">
        <v>1148</v>
      </c>
      <c r="S57" s="946" t="s">
        <v>896</v>
      </c>
      <c r="T57" s="946" t="s">
        <v>1231</v>
      </c>
    </row>
    <row r="58" spans="1:20" x14ac:dyDescent="0.3">
      <c r="A58" s="943"/>
      <c r="B58" s="1445" t="s">
        <v>1221</v>
      </c>
      <c r="C58" s="1446"/>
      <c r="D58" s="1115" t="s">
        <v>1222</v>
      </c>
      <c r="R58" s="946" t="s">
        <v>1148</v>
      </c>
      <c r="S58" s="946" t="s">
        <v>897</v>
      </c>
      <c r="T58" s="946" t="s">
        <v>1233</v>
      </c>
    </row>
    <row r="59" spans="1:20" x14ac:dyDescent="0.3">
      <c r="A59" s="943"/>
      <c r="B59" s="1108"/>
      <c r="C59" s="1102"/>
      <c r="D59" s="1103" t="s">
        <v>1224</v>
      </c>
      <c r="R59" s="946" t="s">
        <v>1235</v>
      </c>
      <c r="S59" s="946" t="s">
        <v>898</v>
      </c>
      <c r="T59" s="946" t="s">
        <v>1236</v>
      </c>
    </row>
    <row r="60" spans="1:20" x14ac:dyDescent="0.3">
      <c r="A60" s="943"/>
      <c r="B60" s="1101"/>
      <c r="C60" s="1420" t="s">
        <v>1390</v>
      </c>
      <c r="D60" s="1421"/>
      <c r="R60" s="946" t="s">
        <v>1235</v>
      </c>
      <c r="S60" s="946" t="s">
        <v>899</v>
      </c>
      <c r="T60" s="946" t="s">
        <v>1237</v>
      </c>
    </row>
    <row r="61" spans="1:20" x14ac:dyDescent="0.3">
      <c r="A61" s="943"/>
      <c r="B61" s="1118"/>
      <c r="C61" s="1420"/>
      <c r="D61" s="1421"/>
      <c r="R61" s="946" t="s">
        <v>1235</v>
      </c>
      <c r="S61" s="946" t="s">
        <v>900</v>
      </c>
      <c r="T61" s="946" t="s">
        <v>1239</v>
      </c>
    </row>
    <row r="62" spans="1:20" ht="18" x14ac:dyDescent="0.35">
      <c r="A62" s="943"/>
      <c r="B62" s="1104" t="s">
        <v>1228</v>
      </c>
      <c r="C62" s="1113"/>
      <c r="D62" s="1114"/>
      <c r="R62" s="946" t="s">
        <v>1235</v>
      </c>
      <c r="S62" s="946" t="s">
        <v>901</v>
      </c>
      <c r="T62" s="946" t="s">
        <v>1241</v>
      </c>
    </row>
    <row r="63" spans="1:20" x14ac:dyDescent="0.3">
      <c r="A63" s="943"/>
      <c r="B63" s="1108"/>
      <c r="C63" s="1102" t="s">
        <v>1230</v>
      </c>
      <c r="D63" s="1103"/>
      <c r="R63" s="946" t="s">
        <v>1235</v>
      </c>
      <c r="S63" s="946" t="s">
        <v>902</v>
      </c>
      <c r="T63" s="946" t="s">
        <v>1243</v>
      </c>
    </row>
    <row r="64" spans="1:20" x14ac:dyDescent="0.3">
      <c r="A64" s="943"/>
      <c r="B64" s="1108"/>
      <c r="C64" s="1102"/>
      <c r="D64" s="1119" t="s">
        <v>1232</v>
      </c>
      <c r="R64" s="946" t="s">
        <v>1235</v>
      </c>
      <c r="S64" s="946" t="s">
        <v>903</v>
      </c>
      <c r="T64" s="946" t="s">
        <v>1244</v>
      </c>
    </row>
    <row r="65" spans="1:20" ht="15" customHeight="1" x14ac:dyDescent="0.3">
      <c r="A65" s="943"/>
      <c r="B65" s="1108"/>
      <c r="C65" s="1420" t="s">
        <v>1234</v>
      </c>
      <c r="D65" s="1421"/>
      <c r="R65" s="946" t="s">
        <v>1235</v>
      </c>
      <c r="S65" s="946" t="s">
        <v>904</v>
      </c>
      <c r="T65" s="946" t="s">
        <v>1246</v>
      </c>
    </row>
    <row r="66" spans="1:20" x14ac:dyDescent="0.3">
      <c r="A66" s="943"/>
      <c r="B66" s="1101"/>
      <c r="C66" s="1420"/>
      <c r="D66" s="1421"/>
      <c r="R66" s="946" t="s">
        <v>1235</v>
      </c>
      <c r="S66" s="946" t="s">
        <v>905</v>
      </c>
      <c r="T66" s="946" t="s">
        <v>1248</v>
      </c>
    </row>
    <row r="67" spans="1:20" x14ac:dyDescent="0.3">
      <c r="A67" s="943"/>
      <c r="B67" s="1101"/>
      <c r="C67" s="1116"/>
      <c r="D67" s="1117" t="s">
        <v>1238</v>
      </c>
      <c r="R67" s="946" t="s">
        <v>1235</v>
      </c>
      <c r="S67" s="946" t="s">
        <v>906</v>
      </c>
      <c r="T67" s="946" t="s">
        <v>1249</v>
      </c>
    </row>
    <row r="68" spans="1:20" x14ac:dyDescent="0.3">
      <c r="A68" s="943"/>
      <c r="B68" s="1118"/>
      <c r="C68" s="1102"/>
      <c r="D68" s="1103" t="s">
        <v>1240</v>
      </c>
      <c r="R68" s="946" t="s">
        <v>1235</v>
      </c>
      <c r="S68" s="946" t="s">
        <v>907</v>
      </c>
      <c r="T68" s="946" t="s">
        <v>1250</v>
      </c>
    </row>
    <row r="69" spans="1:20" ht="15" thickBot="1" x14ac:dyDescent="0.35">
      <c r="A69" s="943"/>
      <c r="B69" s="1120"/>
      <c r="C69" s="1121"/>
      <c r="D69" s="1122" t="s">
        <v>1242</v>
      </c>
      <c r="R69" s="946" t="s">
        <v>1235</v>
      </c>
      <c r="S69" s="946" t="s">
        <v>908</v>
      </c>
      <c r="T69" s="946" t="s">
        <v>1251</v>
      </c>
    </row>
    <row r="70" spans="1:20" ht="15" thickBot="1" x14ac:dyDescent="0.35">
      <c r="A70" s="943"/>
      <c r="B70" s="1093"/>
      <c r="C70" s="1093"/>
      <c r="D70" s="1093"/>
      <c r="R70" s="946" t="s">
        <v>1235</v>
      </c>
      <c r="S70" s="946" t="s">
        <v>909</v>
      </c>
      <c r="T70" s="946" t="s">
        <v>1252</v>
      </c>
    </row>
    <row r="71" spans="1:20" ht="18" x14ac:dyDescent="0.35">
      <c r="A71" s="943"/>
      <c r="B71" s="1422" t="s">
        <v>1245</v>
      </c>
      <c r="C71" s="1423"/>
      <c r="D71" s="1424"/>
      <c r="R71" s="946" t="s">
        <v>1235</v>
      </c>
      <c r="S71" s="946" t="s">
        <v>910</v>
      </c>
      <c r="T71" s="946" t="s">
        <v>1253</v>
      </c>
    </row>
    <row r="72" spans="1:20" x14ac:dyDescent="0.3">
      <c r="A72" s="943"/>
      <c r="B72" s="1101" t="s">
        <v>1247</v>
      </c>
      <c r="C72" s="1102"/>
      <c r="D72" s="1103"/>
      <c r="R72" s="946" t="s">
        <v>1235</v>
      </c>
      <c r="S72" s="946" t="s">
        <v>911</v>
      </c>
      <c r="T72" s="946" t="s">
        <v>1254</v>
      </c>
    </row>
    <row r="73" spans="1:20" ht="15.6" x14ac:dyDescent="0.3">
      <c r="A73" s="943"/>
      <c r="B73" s="1101"/>
      <c r="C73" s="1102" t="s">
        <v>1727</v>
      </c>
      <c r="D73" s="1103"/>
      <c r="R73" s="946" t="s">
        <v>1235</v>
      </c>
      <c r="S73" s="946" t="s">
        <v>912</v>
      </c>
      <c r="T73" s="946" t="s">
        <v>1255</v>
      </c>
    </row>
    <row r="74" spans="1:20" x14ac:dyDescent="0.3">
      <c r="A74" s="943"/>
      <c r="B74" s="1101"/>
      <c r="C74" s="1102"/>
      <c r="D74" s="1185" t="s">
        <v>1867</v>
      </c>
      <c r="R74" s="946" t="s">
        <v>1235</v>
      </c>
      <c r="S74" s="946" t="s">
        <v>913</v>
      </c>
      <c r="T74" s="946" t="s">
        <v>1257</v>
      </c>
    </row>
    <row r="75" spans="1:20" ht="15.6" x14ac:dyDescent="0.3">
      <c r="A75" s="943"/>
      <c r="B75" s="1101"/>
      <c r="C75" s="1102" t="s">
        <v>1728</v>
      </c>
      <c r="D75" s="1103"/>
      <c r="R75" s="946" t="s">
        <v>1235</v>
      </c>
      <c r="S75" s="946" t="s">
        <v>914</v>
      </c>
      <c r="T75" s="946" t="s">
        <v>1259</v>
      </c>
    </row>
    <row r="76" spans="1:20" ht="15.6" x14ac:dyDescent="0.3">
      <c r="A76" s="943"/>
      <c r="B76" s="1101"/>
      <c r="C76" s="1102" t="s">
        <v>1729</v>
      </c>
      <c r="D76" s="1103"/>
      <c r="R76" s="946" t="s">
        <v>1235</v>
      </c>
      <c r="S76" s="946" t="s">
        <v>915</v>
      </c>
      <c r="T76" s="946" t="s">
        <v>1261</v>
      </c>
    </row>
    <row r="77" spans="1:20" ht="15.6" x14ac:dyDescent="0.3">
      <c r="A77" s="943"/>
      <c r="B77" s="1101"/>
      <c r="C77" s="1102" t="s">
        <v>1730</v>
      </c>
      <c r="D77" s="1103"/>
      <c r="R77" s="946" t="s">
        <v>1235</v>
      </c>
      <c r="S77" s="946" t="s">
        <v>916</v>
      </c>
      <c r="T77" s="946" t="s">
        <v>1263</v>
      </c>
    </row>
    <row r="78" spans="1:20" x14ac:dyDescent="0.3">
      <c r="A78" s="943"/>
      <c r="B78" s="1101"/>
      <c r="C78" s="1123" t="s">
        <v>1827</v>
      </c>
      <c r="D78" s="1103"/>
      <c r="R78" s="946" t="s">
        <v>1235</v>
      </c>
      <c r="S78" s="946" t="s">
        <v>917</v>
      </c>
      <c r="T78" s="946" t="s">
        <v>1265</v>
      </c>
    </row>
    <row r="79" spans="1:20" ht="15.6" x14ac:dyDescent="0.3">
      <c r="A79" s="943"/>
      <c r="B79" s="1101"/>
      <c r="C79" s="1102" t="s">
        <v>1731</v>
      </c>
      <c r="D79" s="1103"/>
      <c r="R79" s="946" t="s">
        <v>1235</v>
      </c>
      <c r="S79" s="946" t="s">
        <v>918</v>
      </c>
      <c r="T79" s="946" t="s">
        <v>1267</v>
      </c>
    </row>
    <row r="80" spans="1:20" ht="15" thickBot="1" x14ac:dyDescent="0.35">
      <c r="A80" s="943"/>
      <c r="B80" s="1120"/>
      <c r="C80" s="1465" t="s">
        <v>1732</v>
      </c>
      <c r="D80" s="1466"/>
      <c r="R80" s="946" t="s">
        <v>1235</v>
      </c>
      <c r="S80" s="946" t="s">
        <v>919</v>
      </c>
      <c r="T80" s="946" t="s">
        <v>1269</v>
      </c>
    </row>
    <row r="81" spans="1:20" ht="15" thickBot="1" x14ac:dyDescent="0.35">
      <c r="A81" s="943"/>
      <c r="B81" s="1093"/>
      <c r="C81" s="1093"/>
      <c r="D81" s="1124"/>
      <c r="R81" s="946" t="s">
        <v>1235</v>
      </c>
      <c r="S81" s="946" t="s">
        <v>920</v>
      </c>
      <c r="T81" s="946" t="s">
        <v>1271</v>
      </c>
    </row>
    <row r="82" spans="1:20" ht="18" x14ac:dyDescent="0.35">
      <c r="A82" s="943"/>
      <c r="B82" s="1422" t="s">
        <v>1256</v>
      </c>
      <c r="C82" s="1423"/>
      <c r="D82" s="1424"/>
      <c r="R82" s="946" t="s">
        <v>1235</v>
      </c>
      <c r="S82" s="946" t="s">
        <v>921</v>
      </c>
      <c r="T82" s="946" t="s">
        <v>1272</v>
      </c>
    </row>
    <row r="83" spans="1:20" x14ac:dyDescent="0.3">
      <c r="A83" s="943"/>
      <c r="B83" s="1101" t="s">
        <v>1258</v>
      </c>
      <c r="C83" s="1102"/>
      <c r="D83" s="1125"/>
      <c r="R83" s="946" t="s">
        <v>1235</v>
      </c>
      <c r="S83" s="946" t="s">
        <v>922</v>
      </c>
      <c r="T83" s="946" t="s">
        <v>1273</v>
      </c>
    </row>
    <row r="84" spans="1:20" x14ac:dyDescent="0.3">
      <c r="A84" s="943"/>
      <c r="B84" s="1101"/>
      <c r="C84" s="1102" t="s">
        <v>1260</v>
      </c>
      <c r="D84" s="1103"/>
      <c r="R84" s="946" t="s">
        <v>1235</v>
      </c>
      <c r="S84" s="946" t="s">
        <v>923</v>
      </c>
      <c r="T84" s="946" t="s">
        <v>1274</v>
      </c>
    </row>
    <row r="85" spans="1:20" x14ac:dyDescent="0.3">
      <c r="A85" s="943"/>
      <c r="B85" s="1101"/>
      <c r="C85" s="1102" t="s">
        <v>1262</v>
      </c>
      <c r="D85" s="1103"/>
      <c r="R85" s="946" t="s">
        <v>1235</v>
      </c>
      <c r="S85" s="946" t="s">
        <v>924</v>
      </c>
      <c r="T85" s="946" t="s">
        <v>1275</v>
      </c>
    </row>
    <row r="86" spans="1:20" x14ac:dyDescent="0.3">
      <c r="A86" s="943"/>
      <c r="B86" s="1101"/>
      <c r="C86" s="1102" t="s">
        <v>1264</v>
      </c>
      <c r="D86" s="1103"/>
      <c r="R86" s="946" t="s">
        <v>1235</v>
      </c>
      <c r="S86" s="946" t="s">
        <v>925</v>
      </c>
      <c r="T86" s="946" t="s">
        <v>1276</v>
      </c>
    </row>
    <row r="87" spans="1:20" x14ac:dyDescent="0.3">
      <c r="A87" s="943"/>
      <c r="B87" s="1101"/>
      <c r="C87" s="1102"/>
      <c r="D87" s="1103" t="s">
        <v>1266</v>
      </c>
      <c r="R87" s="946" t="s">
        <v>1235</v>
      </c>
      <c r="S87" s="946" t="s">
        <v>926</v>
      </c>
      <c r="T87" s="946" t="s">
        <v>1277</v>
      </c>
    </row>
    <row r="88" spans="1:20" x14ac:dyDescent="0.3">
      <c r="A88" s="945"/>
      <c r="B88" s="1101"/>
      <c r="C88" s="1102"/>
      <c r="D88" s="1103" t="s">
        <v>1268</v>
      </c>
      <c r="R88" s="946" t="s">
        <v>1235</v>
      </c>
      <c r="S88" s="946" t="s">
        <v>927</v>
      </c>
      <c r="T88" s="946" t="s">
        <v>1278</v>
      </c>
    </row>
    <row r="89" spans="1:20" x14ac:dyDescent="0.3">
      <c r="A89" s="945"/>
      <c r="B89" s="1101"/>
      <c r="C89" s="1102"/>
      <c r="D89" s="1126" t="s">
        <v>1270</v>
      </c>
      <c r="R89" s="946" t="s">
        <v>1235</v>
      </c>
      <c r="S89" s="946" t="s">
        <v>928</v>
      </c>
      <c r="T89" s="946" t="s">
        <v>1279</v>
      </c>
    </row>
    <row r="90" spans="1:20" ht="15" thickBot="1" x14ac:dyDescent="0.35">
      <c r="A90" s="945"/>
      <c r="B90" s="1120"/>
      <c r="C90" s="1121" t="s">
        <v>1826</v>
      </c>
      <c r="D90" s="1122"/>
      <c r="R90" s="946" t="s">
        <v>1235</v>
      </c>
      <c r="S90" s="946" t="s">
        <v>929</v>
      </c>
      <c r="T90" s="946" t="s">
        <v>1280</v>
      </c>
    </row>
    <row r="91" spans="1:20" x14ac:dyDescent="0.3">
      <c r="A91" s="945"/>
      <c r="B91" s="1093"/>
      <c r="C91" s="1093"/>
      <c r="D91" s="1127" t="s">
        <v>1845</v>
      </c>
      <c r="R91" s="946" t="s">
        <v>1235</v>
      </c>
      <c r="S91" s="946" t="s">
        <v>930</v>
      </c>
      <c r="T91" s="946" t="s">
        <v>1281</v>
      </c>
    </row>
    <row r="92" spans="1:20" hidden="1" x14ac:dyDescent="0.3">
      <c r="B92" s="1128"/>
      <c r="C92" s="1128"/>
      <c r="D92" s="1128"/>
      <c r="E92" s="941"/>
      <c r="R92" s="946" t="s">
        <v>1235</v>
      </c>
      <c r="S92" s="946" t="s">
        <v>931</v>
      </c>
      <c r="T92" s="946" t="s">
        <v>1282</v>
      </c>
    </row>
    <row r="93" spans="1:20" hidden="1" x14ac:dyDescent="0.3">
      <c r="B93" s="1128"/>
      <c r="C93" s="1128"/>
      <c r="D93" s="1128"/>
      <c r="E93" s="941"/>
      <c r="R93" s="946" t="s">
        <v>1235</v>
      </c>
      <c r="S93" s="946" t="s">
        <v>932</v>
      </c>
      <c r="T93" s="946" t="s">
        <v>1283</v>
      </c>
    </row>
    <row r="94" spans="1:20" hidden="1" x14ac:dyDescent="0.3">
      <c r="B94" s="1128"/>
      <c r="C94" s="1128"/>
      <c r="D94" s="1128"/>
      <c r="E94" s="941"/>
      <c r="R94" s="946" t="s">
        <v>1235</v>
      </c>
      <c r="S94" s="946" t="s">
        <v>933</v>
      </c>
      <c r="T94" s="946" t="s">
        <v>1284</v>
      </c>
    </row>
    <row r="95" spans="1:20" hidden="1" x14ac:dyDescent="0.3">
      <c r="B95" s="1128"/>
      <c r="C95" s="1128"/>
      <c r="D95" s="1128"/>
      <c r="E95" s="941"/>
      <c r="R95" s="946" t="s">
        <v>1235</v>
      </c>
      <c r="S95" s="946" t="s">
        <v>934</v>
      </c>
      <c r="T95" s="946" t="s">
        <v>1285</v>
      </c>
    </row>
    <row r="96" spans="1:20" hidden="1" x14ac:dyDescent="0.3">
      <c r="B96" s="1128"/>
      <c r="C96" s="1128"/>
      <c r="D96" s="1128"/>
      <c r="E96" s="941"/>
      <c r="R96" s="946" t="s">
        <v>1235</v>
      </c>
      <c r="S96" s="946" t="s">
        <v>935</v>
      </c>
      <c r="T96" s="946" t="s">
        <v>1286</v>
      </c>
    </row>
    <row r="97" spans="2:20" hidden="1" x14ac:dyDescent="0.3">
      <c r="B97" s="1128"/>
      <c r="C97" s="1128"/>
      <c r="D97" s="1128"/>
      <c r="E97" s="941"/>
      <c r="R97" s="946" t="s">
        <v>1235</v>
      </c>
      <c r="S97" s="946" t="s">
        <v>936</v>
      </c>
      <c r="T97" s="946" t="s">
        <v>1287</v>
      </c>
    </row>
    <row r="98" spans="2:20" hidden="1" x14ac:dyDescent="0.3">
      <c r="B98" s="1128"/>
      <c r="C98" s="1128"/>
      <c r="D98" s="1128"/>
      <c r="E98" s="941"/>
      <c r="R98" s="946" t="s">
        <v>1235</v>
      </c>
      <c r="S98" s="946" t="s">
        <v>937</v>
      </c>
      <c r="T98" s="946" t="s">
        <v>1288</v>
      </c>
    </row>
    <row r="99" spans="2:20" hidden="1" x14ac:dyDescent="0.3">
      <c r="B99" s="1128"/>
      <c r="C99" s="1128"/>
      <c r="D99" s="1128"/>
      <c r="E99" s="941"/>
      <c r="R99" s="946" t="s">
        <v>1235</v>
      </c>
      <c r="S99" s="946" t="s">
        <v>938</v>
      </c>
      <c r="T99" s="946" t="s">
        <v>1289</v>
      </c>
    </row>
    <row r="100" spans="2:20" hidden="1" x14ac:dyDescent="0.3">
      <c r="B100" s="1128"/>
      <c r="C100" s="1128"/>
      <c r="D100" s="1128"/>
      <c r="E100" s="941"/>
      <c r="R100" s="946" t="s">
        <v>1235</v>
      </c>
      <c r="S100" s="946" t="s">
        <v>939</v>
      </c>
      <c r="T100" s="946" t="s">
        <v>1290</v>
      </c>
    </row>
    <row r="101" spans="2:20" hidden="1" x14ac:dyDescent="0.3">
      <c r="B101" s="1128"/>
      <c r="C101" s="1128"/>
      <c r="D101" s="1128"/>
      <c r="E101" s="941"/>
      <c r="R101" s="946" t="s">
        <v>1235</v>
      </c>
      <c r="S101" s="946" t="s">
        <v>940</v>
      </c>
      <c r="T101" s="946" t="s">
        <v>1291</v>
      </c>
    </row>
    <row r="102" spans="2:20" hidden="1" x14ac:dyDescent="0.3">
      <c r="B102" s="1128"/>
      <c r="C102" s="1128"/>
      <c r="D102" s="1128"/>
      <c r="E102" s="941"/>
      <c r="R102" s="946" t="s">
        <v>1235</v>
      </c>
      <c r="S102" s="946" t="s">
        <v>941</v>
      </c>
      <c r="T102" s="946" t="s">
        <v>1292</v>
      </c>
    </row>
    <row r="103" spans="2:20" hidden="1" x14ac:dyDescent="0.3">
      <c r="B103" s="1128"/>
      <c r="C103" s="1128"/>
      <c r="D103" s="1128"/>
      <c r="E103" s="941"/>
      <c r="R103" s="946" t="s">
        <v>1235</v>
      </c>
      <c r="S103" s="946" t="s">
        <v>942</v>
      </c>
      <c r="T103" s="946" t="s">
        <v>1293</v>
      </c>
    </row>
    <row r="104" spans="2:20" hidden="1" x14ac:dyDescent="0.3">
      <c r="B104" s="1128"/>
      <c r="C104" s="1128"/>
      <c r="D104" s="1128"/>
      <c r="E104" s="941"/>
      <c r="R104" s="946" t="s">
        <v>1235</v>
      </c>
      <c r="S104" s="946" t="s">
        <v>943</v>
      </c>
      <c r="T104" s="946" t="s">
        <v>1294</v>
      </c>
    </row>
    <row r="105" spans="2:20" hidden="1" x14ac:dyDescent="0.3">
      <c r="B105" s="1128"/>
      <c r="C105" s="1128"/>
      <c r="D105" s="1128"/>
      <c r="E105" s="941"/>
      <c r="R105" s="946" t="s">
        <v>1235</v>
      </c>
      <c r="S105" s="946" t="s">
        <v>944</v>
      </c>
      <c r="T105" s="946" t="s">
        <v>1295</v>
      </c>
    </row>
    <row r="106" spans="2:20" hidden="1" x14ac:dyDescent="0.3">
      <c r="B106" s="1128"/>
      <c r="C106" s="1128"/>
      <c r="D106" s="1128"/>
      <c r="E106" s="941"/>
      <c r="R106" s="946" t="s">
        <v>1235</v>
      </c>
      <c r="S106" s="946" t="s">
        <v>945</v>
      </c>
      <c r="T106" s="946" t="s">
        <v>1296</v>
      </c>
    </row>
    <row r="107" spans="2:20" hidden="1" x14ac:dyDescent="0.3">
      <c r="B107" s="1128"/>
      <c r="C107" s="1128"/>
      <c r="D107" s="1128"/>
      <c r="E107" s="941"/>
      <c r="R107" s="946" t="s">
        <v>1235</v>
      </c>
      <c r="S107" s="946" t="s">
        <v>946</v>
      </c>
      <c r="T107" s="946" t="s">
        <v>1297</v>
      </c>
    </row>
    <row r="108" spans="2:20" hidden="1" x14ac:dyDescent="0.3">
      <c r="E108" s="941"/>
      <c r="R108" s="946" t="s">
        <v>1235</v>
      </c>
      <c r="S108" s="946" t="s">
        <v>947</v>
      </c>
      <c r="T108" s="946" t="s">
        <v>1298</v>
      </c>
    </row>
    <row r="109" spans="2:20" hidden="1" x14ac:dyDescent="0.3">
      <c r="E109" s="941"/>
      <c r="R109" s="946" t="s">
        <v>1235</v>
      </c>
      <c r="S109" s="946" t="s">
        <v>948</v>
      </c>
      <c r="T109" s="946" t="s">
        <v>1299</v>
      </c>
    </row>
    <row r="110" spans="2:20" hidden="1" x14ac:dyDescent="0.3">
      <c r="E110" s="941"/>
      <c r="R110" s="946" t="s">
        <v>1300</v>
      </c>
      <c r="S110" s="946" t="s">
        <v>949</v>
      </c>
      <c r="T110" s="946" t="s">
        <v>1301</v>
      </c>
    </row>
    <row r="111" spans="2:20" hidden="1" x14ac:dyDescent="0.3">
      <c r="E111" s="941"/>
      <c r="R111" s="946" t="s">
        <v>1300</v>
      </c>
      <c r="S111" s="946" t="s">
        <v>950</v>
      </c>
      <c r="T111" s="946" t="s">
        <v>1302</v>
      </c>
    </row>
    <row r="112" spans="2:20" hidden="1" x14ac:dyDescent="0.3">
      <c r="E112" s="941"/>
      <c r="R112" s="946" t="s">
        <v>1300</v>
      </c>
      <c r="S112" s="946" t="s">
        <v>951</v>
      </c>
      <c r="T112" s="946" t="s">
        <v>1303</v>
      </c>
    </row>
    <row r="113" spans="5:20" hidden="1" x14ac:dyDescent="0.3">
      <c r="E113" s="941"/>
      <c r="R113" s="946" t="s">
        <v>1300</v>
      </c>
      <c r="S113" s="946" t="s">
        <v>952</v>
      </c>
      <c r="T113" s="946" t="s">
        <v>1304</v>
      </c>
    </row>
    <row r="114" spans="5:20" hidden="1" x14ac:dyDescent="0.3">
      <c r="E114" s="941"/>
      <c r="R114" s="946" t="s">
        <v>1300</v>
      </c>
      <c r="S114" s="946" t="s">
        <v>953</v>
      </c>
      <c r="T114" s="946" t="s">
        <v>1305</v>
      </c>
    </row>
    <row r="115" spans="5:20" hidden="1" x14ac:dyDescent="0.3">
      <c r="E115" s="941"/>
      <c r="R115" s="946" t="s">
        <v>1300</v>
      </c>
      <c r="S115" s="946" t="s">
        <v>954</v>
      </c>
      <c r="T115" s="946" t="s">
        <v>1306</v>
      </c>
    </row>
    <row r="116" spans="5:20" hidden="1" x14ac:dyDescent="0.3">
      <c r="E116" s="941"/>
      <c r="R116" s="946" t="s">
        <v>1300</v>
      </c>
      <c r="S116" s="946" t="s">
        <v>955</v>
      </c>
      <c r="T116" s="946" t="s">
        <v>1307</v>
      </c>
    </row>
    <row r="117" spans="5:20" hidden="1" x14ac:dyDescent="0.3">
      <c r="E117" s="941"/>
      <c r="R117" s="946" t="s">
        <v>1300</v>
      </c>
      <c r="S117" s="946" t="s">
        <v>956</v>
      </c>
      <c r="T117" s="946" t="s">
        <v>1308</v>
      </c>
    </row>
    <row r="118" spans="5:20" hidden="1" x14ac:dyDescent="0.3">
      <c r="E118" s="941"/>
      <c r="R118" s="946" t="s">
        <v>1300</v>
      </c>
      <c r="S118" s="946" t="s">
        <v>957</v>
      </c>
      <c r="T118" s="946" t="s">
        <v>1309</v>
      </c>
    </row>
    <row r="119" spans="5:20" hidden="1" x14ac:dyDescent="0.3">
      <c r="E119" s="941"/>
      <c r="R119" s="946" t="s">
        <v>1300</v>
      </c>
      <c r="S119" s="946" t="s">
        <v>958</v>
      </c>
      <c r="T119" s="946" t="s">
        <v>1310</v>
      </c>
    </row>
    <row r="120" spans="5:20" hidden="1" x14ac:dyDescent="0.3">
      <c r="E120" s="941"/>
      <c r="R120" s="946" t="s">
        <v>1300</v>
      </c>
      <c r="S120" s="946" t="s">
        <v>959</v>
      </c>
      <c r="T120" s="946" t="s">
        <v>1311</v>
      </c>
    </row>
    <row r="121" spans="5:20" hidden="1" x14ac:dyDescent="0.3">
      <c r="E121" s="941"/>
      <c r="R121" s="946" t="s">
        <v>1300</v>
      </c>
      <c r="S121" s="946" t="s">
        <v>960</v>
      </c>
      <c r="T121" s="946" t="s">
        <v>1312</v>
      </c>
    </row>
    <row r="122" spans="5:20" hidden="1" x14ac:dyDescent="0.3">
      <c r="E122" s="941"/>
      <c r="R122" s="946" t="s">
        <v>1300</v>
      </c>
      <c r="S122" s="946" t="s">
        <v>961</v>
      </c>
      <c r="T122" s="946" t="s">
        <v>1313</v>
      </c>
    </row>
    <row r="123" spans="5:20" hidden="1" x14ac:dyDescent="0.3">
      <c r="E123" s="941"/>
      <c r="R123" s="946" t="s">
        <v>1300</v>
      </c>
      <c r="S123" s="946" t="s">
        <v>962</v>
      </c>
      <c r="T123" s="946" t="s">
        <v>1314</v>
      </c>
    </row>
    <row r="124" spans="5:20" hidden="1" x14ac:dyDescent="0.3">
      <c r="E124" s="941"/>
      <c r="R124" s="946" t="s">
        <v>1300</v>
      </c>
      <c r="S124" s="946" t="s">
        <v>963</v>
      </c>
      <c r="T124" s="946" t="s">
        <v>1315</v>
      </c>
    </row>
    <row r="125" spans="5:20" hidden="1" x14ac:dyDescent="0.3">
      <c r="E125" s="941"/>
      <c r="R125" s="946" t="s">
        <v>1300</v>
      </c>
      <c r="S125" s="946" t="s">
        <v>964</v>
      </c>
      <c r="T125" s="946" t="s">
        <v>1316</v>
      </c>
    </row>
    <row r="126" spans="5:20" hidden="1" x14ac:dyDescent="0.3">
      <c r="E126" s="941"/>
      <c r="R126" s="946" t="s">
        <v>1300</v>
      </c>
      <c r="S126" s="946" t="s">
        <v>965</v>
      </c>
      <c r="T126" s="946" t="s">
        <v>1317</v>
      </c>
    </row>
    <row r="127" spans="5:20" hidden="1" x14ac:dyDescent="0.3">
      <c r="E127" s="941"/>
      <c r="R127" s="946" t="s">
        <v>1300</v>
      </c>
      <c r="S127" s="946" t="s">
        <v>966</v>
      </c>
      <c r="T127" s="946" t="s">
        <v>1318</v>
      </c>
    </row>
    <row r="128" spans="5:20" hidden="1" x14ac:dyDescent="0.3">
      <c r="E128" s="941"/>
      <c r="R128" s="946" t="s">
        <v>1300</v>
      </c>
      <c r="S128" s="946" t="s">
        <v>967</v>
      </c>
      <c r="T128" s="946" t="s">
        <v>1319</v>
      </c>
    </row>
    <row r="129" spans="5:20" hidden="1" x14ac:dyDescent="0.3">
      <c r="E129" s="941"/>
      <c r="R129" s="946" t="s">
        <v>1300</v>
      </c>
      <c r="S129" s="946" t="s">
        <v>968</v>
      </c>
      <c r="T129" s="946" t="s">
        <v>1320</v>
      </c>
    </row>
    <row r="130" spans="5:20" hidden="1" x14ac:dyDescent="0.3">
      <c r="E130" s="941"/>
      <c r="R130" s="946" t="s">
        <v>1300</v>
      </c>
      <c r="S130" s="946" t="s">
        <v>969</v>
      </c>
      <c r="T130" s="946" t="s">
        <v>1321</v>
      </c>
    </row>
    <row r="131" spans="5:20" hidden="1" x14ac:dyDescent="0.3">
      <c r="E131" s="941"/>
      <c r="R131" s="946" t="s">
        <v>1300</v>
      </c>
      <c r="S131" s="946" t="s">
        <v>970</v>
      </c>
      <c r="T131" s="946" t="s">
        <v>1322</v>
      </c>
    </row>
    <row r="132" spans="5:20" hidden="1" x14ac:dyDescent="0.3">
      <c r="E132" s="941"/>
      <c r="R132" s="946" t="s">
        <v>1300</v>
      </c>
      <c r="S132" s="946" t="s">
        <v>971</v>
      </c>
      <c r="T132" s="946" t="s">
        <v>1323</v>
      </c>
    </row>
    <row r="133" spans="5:20" hidden="1" x14ac:dyDescent="0.3">
      <c r="E133" s="941"/>
      <c r="R133" s="946" t="s">
        <v>1300</v>
      </c>
      <c r="S133" s="946" t="s">
        <v>972</v>
      </c>
      <c r="T133" s="946" t="s">
        <v>1324</v>
      </c>
    </row>
    <row r="134" spans="5:20" hidden="1" x14ac:dyDescent="0.3">
      <c r="E134" s="941"/>
      <c r="R134" s="946" t="s">
        <v>1300</v>
      </c>
      <c r="S134" s="946" t="s">
        <v>973</v>
      </c>
      <c r="T134" s="946" t="s">
        <v>1325</v>
      </c>
    </row>
    <row r="135" spans="5:20" hidden="1" x14ac:dyDescent="0.3">
      <c r="E135" s="941"/>
      <c r="R135" s="946" t="s">
        <v>1300</v>
      </c>
      <c r="S135" s="946" t="s">
        <v>974</v>
      </c>
      <c r="T135" s="946" t="s">
        <v>1326</v>
      </c>
    </row>
    <row r="136" spans="5:20" hidden="1" x14ac:dyDescent="0.3">
      <c r="E136" s="941"/>
      <c r="R136" s="946" t="s">
        <v>1300</v>
      </c>
      <c r="S136" s="946" t="s">
        <v>975</v>
      </c>
      <c r="T136" s="946" t="s">
        <v>1327</v>
      </c>
    </row>
    <row r="137" spans="5:20" hidden="1" x14ac:dyDescent="0.3">
      <c r="E137" s="941"/>
      <c r="R137" s="946" t="s">
        <v>1300</v>
      </c>
      <c r="S137" s="946" t="s">
        <v>976</v>
      </c>
      <c r="T137" s="946" t="s">
        <v>1328</v>
      </c>
    </row>
    <row r="138" spans="5:20" hidden="1" x14ac:dyDescent="0.3">
      <c r="E138" s="941"/>
      <c r="R138" s="946" t="s">
        <v>1300</v>
      </c>
      <c r="S138" s="946" t="s">
        <v>977</v>
      </c>
      <c r="T138" s="946" t="s">
        <v>1329</v>
      </c>
    </row>
    <row r="139" spans="5:20" hidden="1" x14ac:dyDescent="0.3">
      <c r="E139" s="941"/>
      <c r="R139" s="946" t="s">
        <v>1300</v>
      </c>
      <c r="S139" s="946" t="s">
        <v>978</v>
      </c>
      <c r="T139" s="946" t="s">
        <v>1330</v>
      </c>
    </row>
    <row r="140" spans="5:20" hidden="1" x14ac:dyDescent="0.3">
      <c r="E140" s="941"/>
      <c r="R140" s="946" t="s">
        <v>1300</v>
      </c>
      <c r="S140" s="946" t="s">
        <v>979</v>
      </c>
      <c r="T140" s="946" t="s">
        <v>1331</v>
      </c>
    </row>
    <row r="141" spans="5:20" hidden="1" x14ac:dyDescent="0.3">
      <c r="E141" s="941"/>
      <c r="R141" s="946" t="s">
        <v>1300</v>
      </c>
      <c r="S141" s="946" t="s">
        <v>980</v>
      </c>
      <c r="T141" s="946" t="s">
        <v>1332</v>
      </c>
    </row>
    <row r="142" spans="5:20" hidden="1" x14ac:dyDescent="0.3">
      <c r="E142" s="941"/>
      <c r="R142" s="946" t="s">
        <v>1300</v>
      </c>
      <c r="S142" s="946" t="s">
        <v>981</v>
      </c>
      <c r="T142" s="946" t="s">
        <v>1333</v>
      </c>
    </row>
    <row r="143" spans="5:20" hidden="1" x14ac:dyDescent="0.3">
      <c r="E143" s="941"/>
      <c r="R143" s="946" t="s">
        <v>1300</v>
      </c>
      <c r="S143" s="946" t="s">
        <v>982</v>
      </c>
      <c r="T143" s="946" t="s">
        <v>1334</v>
      </c>
    </row>
    <row r="144" spans="5:20" hidden="1" x14ac:dyDescent="0.3">
      <c r="E144" s="941"/>
      <c r="R144" s="946" t="s">
        <v>1300</v>
      </c>
      <c r="S144" s="946" t="s">
        <v>983</v>
      </c>
      <c r="T144" s="946" t="s">
        <v>1335</v>
      </c>
    </row>
    <row r="145" spans="5:20" hidden="1" x14ac:dyDescent="0.3">
      <c r="E145" s="941"/>
      <c r="R145" s="946" t="s">
        <v>1300</v>
      </c>
      <c r="S145" s="946" t="s">
        <v>984</v>
      </c>
      <c r="T145" s="946" t="s">
        <v>1336</v>
      </c>
    </row>
    <row r="146" spans="5:20" hidden="1" x14ac:dyDescent="0.3">
      <c r="E146" s="941"/>
      <c r="R146" s="946" t="s">
        <v>1300</v>
      </c>
      <c r="S146" s="946" t="s">
        <v>985</v>
      </c>
      <c r="T146" s="946" t="s">
        <v>1337</v>
      </c>
    </row>
    <row r="147" spans="5:20" hidden="1" x14ac:dyDescent="0.3">
      <c r="E147" s="941"/>
      <c r="R147" s="946" t="s">
        <v>1300</v>
      </c>
      <c r="S147" s="946" t="s">
        <v>986</v>
      </c>
      <c r="T147" s="946" t="s">
        <v>1338</v>
      </c>
    </row>
    <row r="148" spans="5:20" hidden="1" x14ac:dyDescent="0.3">
      <c r="E148" s="941"/>
      <c r="R148" s="946" t="s">
        <v>1300</v>
      </c>
      <c r="S148" s="946" t="s">
        <v>987</v>
      </c>
      <c r="T148" s="946" t="s">
        <v>1339</v>
      </c>
    </row>
    <row r="149" spans="5:20" hidden="1" x14ac:dyDescent="0.3">
      <c r="E149" s="941"/>
      <c r="R149" s="946" t="s">
        <v>1300</v>
      </c>
      <c r="S149" s="946" t="s">
        <v>988</v>
      </c>
      <c r="T149" s="946" t="s">
        <v>1340</v>
      </c>
    </row>
    <row r="150" spans="5:20" hidden="1" x14ac:dyDescent="0.3">
      <c r="E150" s="941"/>
      <c r="R150" s="946" t="s">
        <v>1300</v>
      </c>
      <c r="S150" s="946" t="s">
        <v>989</v>
      </c>
      <c r="T150" s="946" t="s">
        <v>1341</v>
      </c>
    </row>
    <row r="151" spans="5:20" hidden="1" x14ac:dyDescent="0.3">
      <c r="E151" s="941"/>
      <c r="R151" s="946" t="s">
        <v>1300</v>
      </c>
      <c r="S151" s="946" t="s">
        <v>990</v>
      </c>
      <c r="T151" s="946" t="s">
        <v>1342</v>
      </c>
    </row>
    <row r="152" spans="5:20" hidden="1" x14ac:dyDescent="0.3">
      <c r="E152" s="941"/>
      <c r="R152" s="946" t="s">
        <v>1300</v>
      </c>
      <c r="S152" s="946" t="s">
        <v>991</v>
      </c>
      <c r="T152" s="946" t="s">
        <v>1343</v>
      </c>
    </row>
    <row r="153" spans="5:20" hidden="1" x14ac:dyDescent="0.3">
      <c r="E153" s="941"/>
      <c r="R153" s="946" t="s">
        <v>1300</v>
      </c>
      <c r="S153" s="946" t="s">
        <v>992</v>
      </c>
      <c r="T153" s="946" t="s">
        <v>1344</v>
      </c>
    </row>
    <row r="154" spans="5:20" hidden="1" x14ac:dyDescent="0.3">
      <c r="E154" s="941"/>
      <c r="R154" s="946" t="s">
        <v>1300</v>
      </c>
      <c r="S154" s="946" t="s">
        <v>993</v>
      </c>
      <c r="T154" s="946" t="s">
        <v>1345</v>
      </c>
    </row>
    <row r="155" spans="5:20" hidden="1" x14ac:dyDescent="0.3">
      <c r="E155" s="941"/>
      <c r="R155" s="946" t="s">
        <v>1300</v>
      </c>
      <c r="S155" s="946" t="s">
        <v>994</v>
      </c>
      <c r="T155" s="946" t="s">
        <v>1346</v>
      </c>
    </row>
    <row r="156" spans="5:20" hidden="1" x14ac:dyDescent="0.3">
      <c r="E156" s="941"/>
      <c r="R156" s="946" t="s">
        <v>1300</v>
      </c>
      <c r="S156" s="946" t="s">
        <v>995</v>
      </c>
      <c r="T156" s="946" t="s">
        <v>1347</v>
      </c>
    </row>
    <row r="157" spans="5:20" hidden="1" x14ac:dyDescent="0.3">
      <c r="E157" s="941"/>
      <c r="R157" s="946" t="s">
        <v>1300</v>
      </c>
      <c r="S157" s="946" t="s">
        <v>996</v>
      </c>
      <c r="T157" s="946" t="s">
        <v>1348</v>
      </c>
    </row>
    <row r="158" spans="5:20" hidden="1" x14ac:dyDescent="0.3">
      <c r="E158" s="941"/>
      <c r="R158" s="946" t="s">
        <v>1300</v>
      </c>
      <c r="S158" s="946" t="s">
        <v>997</v>
      </c>
      <c r="T158" s="946" t="s">
        <v>1349</v>
      </c>
    </row>
    <row r="159" spans="5:20" hidden="1" x14ac:dyDescent="0.3">
      <c r="E159" s="941"/>
      <c r="R159" s="946" t="s">
        <v>1300</v>
      </c>
      <c r="S159" s="946" t="s">
        <v>998</v>
      </c>
      <c r="T159" s="946" t="s">
        <v>1350</v>
      </c>
    </row>
    <row r="160" spans="5:20" hidden="1" x14ac:dyDescent="0.3">
      <c r="E160" s="941"/>
      <c r="R160" s="946" t="s">
        <v>1300</v>
      </c>
      <c r="S160" s="946" t="s">
        <v>999</v>
      </c>
      <c r="T160" s="946" t="s">
        <v>1351</v>
      </c>
    </row>
    <row r="161" spans="5:20" hidden="1" x14ac:dyDescent="0.3">
      <c r="E161" s="941"/>
      <c r="R161" s="946" t="s">
        <v>1300</v>
      </c>
      <c r="S161" s="946" t="s">
        <v>1000</v>
      </c>
      <c r="T161" s="946" t="s">
        <v>1352</v>
      </c>
    </row>
    <row r="162" spans="5:20" hidden="1" x14ac:dyDescent="0.3">
      <c r="E162" s="941"/>
      <c r="R162" s="946" t="s">
        <v>1300</v>
      </c>
      <c r="S162" s="946" t="s">
        <v>1001</v>
      </c>
      <c r="T162" s="946" t="s">
        <v>1353</v>
      </c>
    </row>
    <row r="163" spans="5:20" hidden="1" x14ac:dyDescent="0.3">
      <c r="E163" s="941"/>
      <c r="R163" s="946" t="s">
        <v>1300</v>
      </c>
      <c r="S163" s="946" t="s">
        <v>1002</v>
      </c>
      <c r="T163" s="946" t="s">
        <v>1354</v>
      </c>
    </row>
    <row r="164" spans="5:20" hidden="1" x14ac:dyDescent="0.3">
      <c r="E164" s="941"/>
      <c r="R164" s="946" t="s">
        <v>1300</v>
      </c>
      <c r="S164" s="946" t="s">
        <v>1003</v>
      </c>
      <c r="T164" s="946" t="s">
        <v>1355</v>
      </c>
    </row>
    <row r="165" spans="5:20" hidden="1" x14ac:dyDescent="0.3">
      <c r="E165" s="941"/>
      <c r="R165" s="946" t="s">
        <v>1300</v>
      </c>
      <c r="S165" s="946" t="s">
        <v>1004</v>
      </c>
      <c r="T165" s="946" t="s">
        <v>1356</v>
      </c>
    </row>
    <row r="166" spans="5:20" hidden="1" x14ac:dyDescent="0.3">
      <c r="E166" s="941"/>
      <c r="R166" s="946" t="s">
        <v>1300</v>
      </c>
      <c r="S166" s="946" t="s">
        <v>1005</v>
      </c>
      <c r="T166" s="946" t="s">
        <v>1357</v>
      </c>
    </row>
    <row r="167" spans="5:20" hidden="1" x14ac:dyDescent="0.3">
      <c r="E167" s="941"/>
      <c r="R167" s="946" t="s">
        <v>1300</v>
      </c>
      <c r="S167" s="946" t="s">
        <v>1006</v>
      </c>
      <c r="T167" s="946" t="s">
        <v>1358</v>
      </c>
    </row>
    <row r="168" spans="5:20" hidden="1" x14ac:dyDescent="0.3">
      <c r="E168" s="941"/>
      <c r="R168" s="946" t="s">
        <v>1300</v>
      </c>
      <c r="S168" s="946" t="s">
        <v>1007</v>
      </c>
      <c r="T168" s="946" t="s">
        <v>1359</v>
      </c>
    </row>
    <row r="169" spans="5:20" hidden="1" x14ac:dyDescent="0.3">
      <c r="E169" s="941"/>
      <c r="R169" s="946" t="s">
        <v>1300</v>
      </c>
      <c r="S169" s="946" t="s">
        <v>1008</v>
      </c>
      <c r="T169" s="946" t="s">
        <v>1360</v>
      </c>
    </row>
    <row r="170" spans="5:20" hidden="1" x14ac:dyDescent="0.3">
      <c r="E170" s="941"/>
      <c r="R170" s="946" t="s">
        <v>1300</v>
      </c>
      <c r="S170" s="946" t="s">
        <v>1009</v>
      </c>
      <c r="T170" s="946" t="s">
        <v>1361</v>
      </c>
    </row>
    <row r="171" spans="5:20" hidden="1" x14ac:dyDescent="0.3">
      <c r="E171" s="941"/>
      <c r="R171" s="946" t="s">
        <v>1300</v>
      </c>
      <c r="S171" s="946" t="s">
        <v>1010</v>
      </c>
      <c r="T171" s="946" t="s">
        <v>1362</v>
      </c>
    </row>
    <row r="172" spans="5:20" hidden="1" x14ac:dyDescent="0.3">
      <c r="E172" s="941"/>
      <c r="R172" s="946" t="s">
        <v>1300</v>
      </c>
      <c r="S172" s="946" t="s">
        <v>1011</v>
      </c>
      <c r="T172" s="946" t="s">
        <v>1363</v>
      </c>
    </row>
    <row r="173" spans="5:20" hidden="1" x14ac:dyDescent="0.3">
      <c r="E173" s="941"/>
      <c r="R173" s="946" t="s">
        <v>1300</v>
      </c>
      <c r="S173" s="946" t="s">
        <v>1012</v>
      </c>
      <c r="T173" s="946" t="s">
        <v>1364</v>
      </c>
    </row>
    <row r="174" spans="5:20" hidden="1" x14ac:dyDescent="0.3">
      <c r="E174" s="941"/>
      <c r="R174" s="946" t="s">
        <v>1300</v>
      </c>
      <c r="S174" s="946" t="s">
        <v>1013</v>
      </c>
      <c r="T174" s="946" t="s">
        <v>1365</v>
      </c>
    </row>
    <row r="175" spans="5:20" hidden="1" x14ac:dyDescent="0.3">
      <c r="E175" s="941"/>
      <c r="R175" s="946" t="s">
        <v>1300</v>
      </c>
      <c r="S175" s="946" t="s">
        <v>1014</v>
      </c>
      <c r="T175" s="946" t="s">
        <v>1366</v>
      </c>
    </row>
    <row r="176" spans="5:20" hidden="1" x14ac:dyDescent="0.3">
      <c r="E176" s="941"/>
      <c r="R176" s="946" t="s">
        <v>1300</v>
      </c>
      <c r="S176" s="946" t="s">
        <v>1015</v>
      </c>
      <c r="T176" s="946" t="s">
        <v>1367</v>
      </c>
    </row>
    <row r="177" spans="5:21" hidden="1" x14ac:dyDescent="0.3">
      <c r="E177" s="941"/>
      <c r="R177" s="946" t="s">
        <v>1300</v>
      </c>
      <c r="S177" s="946" t="s">
        <v>1016</v>
      </c>
      <c r="T177" s="946" t="s">
        <v>1368</v>
      </c>
    </row>
    <row r="178" spans="5:21" hidden="1" x14ac:dyDescent="0.3">
      <c r="E178" s="941"/>
      <c r="R178" s="946" t="s">
        <v>1300</v>
      </c>
      <c r="S178" s="946" t="s">
        <v>1017</v>
      </c>
      <c r="T178" s="946" t="s">
        <v>1369</v>
      </c>
    </row>
    <row r="179" spans="5:21" hidden="1" x14ac:dyDescent="0.3">
      <c r="E179" s="941"/>
      <c r="R179" s="946" t="s">
        <v>1300</v>
      </c>
      <c r="S179" s="946" t="s">
        <v>1018</v>
      </c>
      <c r="T179" s="946" t="s">
        <v>1370</v>
      </c>
    </row>
    <row r="180" spans="5:21" hidden="1" x14ac:dyDescent="0.3">
      <c r="E180" s="941"/>
      <c r="R180" s="946" t="s">
        <v>1300</v>
      </c>
      <c r="S180" s="946" t="s">
        <v>1019</v>
      </c>
      <c r="T180" s="946" t="s">
        <v>1371</v>
      </c>
    </row>
    <row r="181" spans="5:21" hidden="1" x14ac:dyDescent="0.3">
      <c r="E181" s="941"/>
      <c r="R181" s="946" t="s">
        <v>1300</v>
      </c>
      <c r="S181" s="946" t="s">
        <v>1020</v>
      </c>
      <c r="T181" s="946" t="s">
        <v>1372</v>
      </c>
    </row>
    <row r="182" spans="5:21" hidden="1" x14ac:dyDescent="0.3">
      <c r="E182" s="941"/>
      <c r="R182" s="946" t="s">
        <v>1300</v>
      </c>
      <c r="S182" s="946" t="s">
        <v>1021</v>
      </c>
      <c r="T182" s="946" t="s">
        <v>1373</v>
      </c>
    </row>
    <row r="183" spans="5:21" hidden="1" x14ac:dyDescent="0.3">
      <c r="E183" s="941"/>
      <c r="R183" s="946" t="s">
        <v>1300</v>
      </c>
      <c r="S183" s="946" t="s">
        <v>1022</v>
      </c>
      <c r="T183" s="946" t="s">
        <v>1374</v>
      </c>
    </row>
    <row r="184" spans="5:21" hidden="1" x14ac:dyDescent="0.3">
      <c r="E184" s="941"/>
      <c r="U184" s="941" t="s">
        <v>1375</v>
      </c>
    </row>
    <row r="185" spans="5:21" hidden="1" x14ac:dyDescent="0.3">
      <c r="E185" s="941"/>
      <c r="U185" s="941" t="s">
        <v>1376</v>
      </c>
    </row>
    <row r="186" spans="5:21" hidden="1" x14ac:dyDescent="0.3">
      <c r="E186" s="941"/>
      <c r="U186" s="941" t="s">
        <v>1377</v>
      </c>
    </row>
    <row r="187" spans="5:21" hidden="1" x14ac:dyDescent="0.3">
      <c r="E187" s="941"/>
    </row>
    <row r="188" spans="5:21" hidden="1" x14ac:dyDescent="0.3">
      <c r="E188" s="941"/>
    </row>
    <row r="189" spans="5:21" hidden="1" x14ac:dyDescent="0.3">
      <c r="E189" s="941"/>
    </row>
    <row r="190" spans="5:21" hidden="1" x14ac:dyDescent="0.3">
      <c r="E190" s="941"/>
    </row>
    <row r="191" spans="5:21" hidden="1" x14ac:dyDescent="0.3">
      <c r="E191" s="941"/>
    </row>
    <row r="192" spans="5:21" hidden="1" x14ac:dyDescent="0.3">
      <c r="E192" s="941"/>
    </row>
    <row r="193" spans="5:5" hidden="1" x14ac:dyDescent="0.3">
      <c r="E193" s="941"/>
    </row>
    <row r="194" spans="5:5" hidden="1" x14ac:dyDescent="0.3">
      <c r="E194" s="941"/>
    </row>
    <row r="195" spans="5:5" hidden="1" x14ac:dyDescent="0.3">
      <c r="E195" s="941"/>
    </row>
    <row r="196" spans="5:5" hidden="1" x14ac:dyDescent="0.3">
      <c r="E196" s="941"/>
    </row>
    <row r="197" spans="5:5" hidden="1" x14ac:dyDescent="0.3">
      <c r="E197" s="941"/>
    </row>
    <row r="198" spans="5:5" hidden="1" x14ac:dyDescent="0.3">
      <c r="E198" s="941"/>
    </row>
    <row r="199" spans="5:5" hidden="1" x14ac:dyDescent="0.3">
      <c r="E199" s="941"/>
    </row>
    <row r="200" spans="5:5" hidden="1" x14ac:dyDescent="0.3">
      <c r="E200" s="941"/>
    </row>
    <row r="201" spans="5:5" hidden="1" x14ac:dyDescent="0.3">
      <c r="E201" s="941"/>
    </row>
    <row r="202" spans="5:5" hidden="1" x14ac:dyDescent="0.3">
      <c r="E202" s="941"/>
    </row>
    <row r="203" spans="5:5" hidden="1" x14ac:dyDescent="0.3">
      <c r="E203" s="941"/>
    </row>
    <row r="204" spans="5:5" hidden="1" x14ac:dyDescent="0.3">
      <c r="E204" s="941"/>
    </row>
    <row r="205" spans="5:5" hidden="1" x14ac:dyDescent="0.3">
      <c r="E205" s="941"/>
    </row>
    <row r="206" spans="5:5" hidden="1" x14ac:dyDescent="0.3">
      <c r="E206" s="941"/>
    </row>
    <row r="207" spans="5:5" hidden="1" x14ac:dyDescent="0.3">
      <c r="E207" s="941"/>
    </row>
    <row r="208" spans="5:5" hidden="1" x14ac:dyDescent="0.3">
      <c r="E208" s="941"/>
    </row>
    <row r="209" spans="5:5" hidden="1" x14ac:dyDescent="0.3">
      <c r="E209" s="941"/>
    </row>
    <row r="210" spans="5:5" hidden="1" x14ac:dyDescent="0.3">
      <c r="E210" s="941"/>
    </row>
    <row r="211" spans="5:5" hidden="1" x14ac:dyDescent="0.3">
      <c r="E211" s="941"/>
    </row>
    <row r="212" spans="5:5" hidden="1" x14ac:dyDescent="0.3">
      <c r="E212" s="941"/>
    </row>
    <row r="213" spans="5:5" hidden="1" x14ac:dyDescent="0.3">
      <c r="E213" s="941"/>
    </row>
    <row r="214" spans="5:5" hidden="1" x14ac:dyDescent="0.3">
      <c r="E214" s="941"/>
    </row>
    <row r="215" spans="5:5" hidden="1" x14ac:dyDescent="0.3">
      <c r="E215" s="941"/>
    </row>
    <row r="216" spans="5:5" hidden="1" x14ac:dyDescent="0.3">
      <c r="E216" s="941"/>
    </row>
    <row r="217" spans="5:5" hidden="1" x14ac:dyDescent="0.3">
      <c r="E217" s="941"/>
    </row>
    <row r="218" spans="5:5" hidden="1" x14ac:dyDescent="0.3">
      <c r="E218" s="941"/>
    </row>
    <row r="219" spans="5:5" hidden="1" x14ac:dyDescent="0.3">
      <c r="E219" s="941"/>
    </row>
    <row r="220" spans="5:5" hidden="1" x14ac:dyDescent="0.3">
      <c r="E220" s="941"/>
    </row>
    <row r="221" spans="5:5" hidden="1" x14ac:dyDescent="0.3">
      <c r="E221" s="941"/>
    </row>
    <row r="222" spans="5:5" hidden="1" x14ac:dyDescent="0.3">
      <c r="E222" s="941"/>
    </row>
    <row r="223" spans="5:5" hidden="1" x14ac:dyDescent="0.3">
      <c r="E223" s="941"/>
    </row>
    <row r="224" spans="5:5" hidden="1" x14ac:dyDescent="0.3">
      <c r="E224" s="941"/>
    </row>
    <row r="225" spans="5:5" hidden="1" x14ac:dyDescent="0.3">
      <c r="E225" s="941"/>
    </row>
    <row r="226" spans="5:5" hidden="1" x14ac:dyDescent="0.3">
      <c r="E226" s="941"/>
    </row>
    <row r="227" spans="5:5" hidden="1" x14ac:dyDescent="0.3">
      <c r="E227" s="941"/>
    </row>
    <row r="228" spans="5:5" hidden="1" x14ac:dyDescent="0.3">
      <c r="E228" s="941"/>
    </row>
    <row r="229" spans="5:5" hidden="1" x14ac:dyDescent="0.3">
      <c r="E229" s="941"/>
    </row>
    <row r="230" spans="5:5" hidden="1" x14ac:dyDescent="0.3">
      <c r="E230" s="941"/>
    </row>
    <row r="231" spans="5:5" hidden="1" x14ac:dyDescent="0.3">
      <c r="E231" s="941"/>
    </row>
    <row r="232" spans="5:5" hidden="1" x14ac:dyDescent="0.3">
      <c r="E232" s="941"/>
    </row>
    <row r="233" spans="5:5" hidden="1" x14ac:dyDescent="0.3">
      <c r="E233" s="941"/>
    </row>
    <row r="234" spans="5:5" hidden="1" x14ac:dyDescent="0.3">
      <c r="E234" s="941"/>
    </row>
    <row r="235" spans="5:5" hidden="1" x14ac:dyDescent="0.3">
      <c r="E235" s="941"/>
    </row>
    <row r="236" spans="5:5" hidden="1" x14ac:dyDescent="0.3">
      <c r="E236" s="941"/>
    </row>
    <row r="237" spans="5:5" hidden="1" x14ac:dyDescent="0.3">
      <c r="E237" s="941"/>
    </row>
    <row r="238" spans="5:5" hidden="1" x14ac:dyDescent="0.3">
      <c r="E238" s="941"/>
    </row>
    <row r="239" spans="5:5" hidden="1" x14ac:dyDescent="0.3">
      <c r="E239" s="941"/>
    </row>
    <row r="240" spans="5:5" hidden="1" x14ac:dyDescent="0.3">
      <c r="E240" s="941"/>
    </row>
    <row r="241" spans="5:5" hidden="1" x14ac:dyDescent="0.3">
      <c r="E241" s="941"/>
    </row>
    <row r="242" spans="5:5" hidden="1" x14ac:dyDescent="0.3">
      <c r="E242" s="941"/>
    </row>
    <row r="243" spans="5:5" hidden="1" x14ac:dyDescent="0.3">
      <c r="E243" s="941"/>
    </row>
    <row r="244" spans="5:5" hidden="1" x14ac:dyDescent="0.3">
      <c r="E244" s="941"/>
    </row>
    <row r="245" spans="5:5" hidden="1" x14ac:dyDescent="0.3">
      <c r="E245" s="941"/>
    </row>
    <row r="246" spans="5:5" hidden="1" x14ac:dyDescent="0.3">
      <c r="E246" s="941"/>
    </row>
    <row r="247" spans="5:5" hidden="1" x14ac:dyDescent="0.3">
      <c r="E247" s="941"/>
    </row>
    <row r="248" spans="5:5" hidden="1" x14ac:dyDescent="0.3">
      <c r="E248" s="941"/>
    </row>
    <row r="249" spans="5:5" hidden="1" x14ac:dyDescent="0.3">
      <c r="E249" s="941"/>
    </row>
    <row r="250" spans="5:5" hidden="1" x14ac:dyDescent="0.3">
      <c r="E250" s="941"/>
    </row>
    <row r="251" spans="5:5" hidden="1" x14ac:dyDescent="0.3">
      <c r="E251" s="941"/>
    </row>
    <row r="252" spans="5:5" hidden="1" x14ac:dyDescent="0.3">
      <c r="E252" s="941"/>
    </row>
    <row r="253" spans="5:5" hidden="1" x14ac:dyDescent="0.3">
      <c r="E253" s="941"/>
    </row>
    <row r="254" spans="5:5" hidden="1" x14ac:dyDescent="0.3">
      <c r="E254" s="941"/>
    </row>
    <row r="255" spans="5:5" hidden="1" x14ac:dyDescent="0.3">
      <c r="E255" s="941"/>
    </row>
    <row r="256" spans="5:5" hidden="1" x14ac:dyDescent="0.3">
      <c r="E256" s="941"/>
    </row>
    <row r="257" spans="5:5" hidden="1" x14ac:dyDescent="0.3">
      <c r="E257" s="941"/>
    </row>
    <row r="258" spans="5:5" hidden="1" x14ac:dyDescent="0.3">
      <c r="E258" s="941"/>
    </row>
    <row r="259" spans="5:5" hidden="1" x14ac:dyDescent="0.3">
      <c r="E259" s="941"/>
    </row>
    <row r="260" spans="5:5" hidden="1" x14ac:dyDescent="0.3">
      <c r="E260" s="941"/>
    </row>
    <row r="261" spans="5:5" hidden="1" x14ac:dyDescent="0.3">
      <c r="E261" s="941"/>
    </row>
    <row r="262" spans="5:5" hidden="1" x14ac:dyDescent="0.3">
      <c r="E262" s="941"/>
    </row>
    <row r="263" spans="5:5" hidden="1" x14ac:dyDescent="0.3">
      <c r="E263" s="941"/>
    </row>
    <row r="264" spans="5:5" hidden="1" x14ac:dyDescent="0.3">
      <c r="E264" s="941"/>
    </row>
    <row r="265" spans="5:5" hidden="1" x14ac:dyDescent="0.3">
      <c r="E265" s="941"/>
    </row>
    <row r="266" spans="5:5" hidden="1" x14ac:dyDescent="0.3">
      <c r="E266" s="941"/>
    </row>
    <row r="267" spans="5:5" hidden="1" x14ac:dyDescent="0.3">
      <c r="E267" s="941"/>
    </row>
    <row r="268" spans="5:5" hidden="1" x14ac:dyDescent="0.3">
      <c r="E268" s="941"/>
    </row>
    <row r="269" spans="5:5" hidden="1" x14ac:dyDescent="0.3">
      <c r="E269" s="941"/>
    </row>
    <row r="270" spans="5:5" hidden="1" x14ac:dyDescent="0.3">
      <c r="E270" s="941"/>
    </row>
    <row r="271" spans="5:5" hidden="1" x14ac:dyDescent="0.3">
      <c r="E271" s="941"/>
    </row>
    <row r="272" spans="5:5" hidden="1" x14ac:dyDescent="0.3">
      <c r="E272" s="941"/>
    </row>
    <row r="273" spans="5:5" hidden="1" x14ac:dyDescent="0.3">
      <c r="E273" s="941"/>
    </row>
    <row r="274" spans="5:5" hidden="1" x14ac:dyDescent="0.3">
      <c r="E274" s="941"/>
    </row>
    <row r="275" spans="5:5" hidden="1" x14ac:dyDescent="0.3">
      <c r="E275" s="941"/>
    </row>
    <row r="276" spans="5:5" hidden="1" x14ac:dyDescent="0.3">
      <c r="E276" s="941"/>
    </row>
    <row r="277" spans="5:5" hidden="1" x14ac:dyDescent="0.3">
      <c r="E277" s="941"/>
    </row>
    <row r="278" spans="5:5" hidden="1" x14ac:dyDescent="0.3">
      <c r="E278" s="941"/>
    </row>
    <row r="279" spans="5:5" hidden="1" x14ac:dyDescent="0.3">
      <c r="E279" s="941"/>
    </row>
    <row r="280" spans="5:5" hidden="1" x14ac:dyDescent="0.3">
      <c r="E280" s="941"/>
    </row>
    <row r="281" spans="5:5" hidden="1" x14ac:dyDescent="0.3">
      <c r="E281" s="941"/>
    </row>
    <row r="282" spans="5:5" hidden="1" x14ac:dyDescent="0.3">
      <c r="E282" s="941"/>
    </row>
    <row r="283" spans="5:5" hidden="1" x14ac:dyDescent="0.3">
      <c r="E283" s="941"/>
    </row>
    <row r="284" spans="5:5" hidden="1" x14ac:dyDescent="0.3">
      <c r="E284" s="941"/>
    </row>
    <row r="285" spans="5:5" hidden="1" x14ac:dyDescent="0.3">
      <c r="E285" s="941"/>
    </row>
    <row r="286" spans="5:5" hidden="1" x14ac:dyDescent="0.3">
      <c r="E286" s="941"/>
    </row>
    <row r="287" spans="5:5" hidden="1" x14ac:dyDescent="0.3">
      <c r="E287" s="941"/>
    </row>
    <row r="288" spans="5:5" hidden="1" x14ac:dyDescent="0.3">
      <c r="E288" s="941"/>
    </row>
    <row r="289" spans="5:5" hidden="1" x14ac:dyDescent="0.3">
      <c r="E289" s="941"/>
    </row>
    <row r="290" spans="5:5" hidden="1" x14ac:dyDescent="0.3">
      <c r="E290" s="941"/>
    </row>
    <row r="291" spans="5:5" hidden="1" x14ac:dyDescent="0.3">
      <c r="E291" s="941"/>
    </row>
    <row r="292" spans="5:5" hidden="1" x14ac:dyDescent="0.3">
      <c r="E292" s="941"/>
    </row>
    <row r="293" spans="5:5" hidden="1" x14ac:dyDescent="0.3">
      <c r="E293" s="941"/>
    </row>
    <row r="294" spans="5:5" hidden="1" x14ac:dyDescent="0.3">
      <c r="E294" s="941"/>
    </row>
    <row r="295" spans="5:5" hidden="1" x14ac:dyDescent="0.3">
      <c r="E295" s="941"/>
    </row>
    <row r="296" spans="5:5" hidden="1" x14ac:dyDescent="0.3">
      <c r="E296" s="941"/>
    </row>
    <row r="297" spans="5:5" hidden="1" x14ac:dyDescent="0.3">
      <c r="E297" s="941"/>
    </row>
    <row r="298" spans="5:5" hidden="1" x14ac:dyDescent="0.3">
      <c r="E298" s="941"/>
    </row>
    <row r="299" spans="5:5" hidden="1" x14ac:dyDescent="0.3">
      <c r="E299" s="941"/>
    </row>
    <row r="300" spans="5:5" hidden="1" x14ac:dyDescent="0.3">
      <c r="E300" s="941"/>
    </row>
    <row r="301" spans="5:5" hidden="1" x14ac:dyDescent="0.3">
      <c r="E301" s="941"/>
    </row>
    <row r="302" spans="5:5" hidden="1" x14ac:dyDescent="0.3">
      <c r="E302" s="941"/>
    </row>
    <row r="303" spans="5:5" hidden="1" x14ac:dyDescent="0.3">
      <c r="E303" s="941"/>
    </row>
    <row r="304" spans="5:5" hidden="1" x14ac:dyDescent="0.3">
      <c r="E304" s="941"/>
    </row>
    <row r="305" spans="5:5" hidden="1" x14ac:dyDescent="0.3">
      <c r="E305" s="941"/>
    </row>
    <row r="306" spans="5:5" hidden="1" x14ac:dyDescent="0.3">
      <c r="E306" s="941"/>
    </row>
    <row r="307" spans="5:5" hidden="1" x14ac:dyDescent="0.3">
      <c r="E307" s="941"/>
    </row>
    <row r="308" spans="5:5" hidden="1" x14ac:dyDescent="0.3">
      <c r="E308" s="941"/>
    </row>
    <row r="309" spans="5:5" hidden="1" x14ac:dyDescent="0.3">
      <c r="E309" s="941"/>
    </row>
    <row r="310" spans="5:5" hidden="1" x14ac:dyDescent="0.3">
      <c r="E310" s="941"/>
    </row>
    <row r="311" spans="5:5" hidden="1" x14ac:dyDescent="0.3">
      <c r="E311" s="941"/>
    </row>
    <row r="312" spans="5:5" hidden="1" x14ac:dyDescent="0.3">
      <c r="E312" s="941"/>
    </row>
    <row r="313" spans="5:5" hidden="1" x14ac:dyDescent="0.3">
      <c r="E313" s="941"/>
    </row>
    <row r="314" spans="5:5" hidden="1" x14ac:dyDescent="0.3">
      <c r="E314" s="941"/>
    </row>
    <row r="315" spans="5:5" hidden="1" x14ac:dyDescent="0.3">
      <c r="E315" s="941"/>
    </row>
    <row r="316" spans="5:5" hidden="1" x14ac:dyDescent="0.3">
      <c r="E316" s="941"/>
    </row>
    <row r="317" spans="5:5" hidden="1" x14ac:dyDescent="0.3">
      <c r="E317" s="941"/>
    </row>
    <row r="318" spans="5:5" hidden="1" x14ac:dyDescent="0.3">
      <c r="E318" s="941"/>
    </row>
    <row r="319" spans="5:5" hidden="1" x14ac:dyDescent="0.3">
      <c r="E319" s="941"/>
    </row>
    <row r="320" spans="5:5" hidden="1" x14ac:dyDescent="0.3">
      <c r="E320" s="941"/>
    </row>
    <row r="321" spans="5:5" hidden="1" x14ac:dyDescent="0.3">
      <c r="E321" s="941"/>
    </row>
    <row r="322" spans="5:5" hidden="1" x14ac:dyDescent="0.3">
      <c r="E322" s="941"/>
    </row>
    <row r="323" spans="5:5" hidden="1" x14ac:dyDescent="0.3">
      <c r="E323" s="941"/>
    </row>
    <row r="324" spans="5:5" hidden="1" x14ac:dyDescent="0.3">
      <c r="E324" s="941"/>
    </row>
    <row r="325" spans="5:5" hidden="1" x14ac:dyDescent="0.3">
      <c r="E325" s="941"/>
    </row>
    <row r="326" spans="5:5" hidden="1" x14ac:dyDescent="0.3">
      <c r="E326" s="941"/>
    </row>
    <row r="327" spans="5:5" hidden="1" x14ac:dyDescent="0.3">
      <c r="E327" s="941"/>
    </row>
    <row r="328" spans="5:5" hidden="1" x14ac:dyDescent="0.3">
      <c r="E328" s="941"/>
    </row>
    <row r="329" spans="5:5" hidden="1" x14ac:dyDescent="0.3">
      <c r="E329" s="941"/>
    </row>
    <row r="330" spans="5:5" hidden="1" x14ac:dyDescent="0.3">
      <c r="E330" s="941"/>
    </row>
    <row r="331" spans="5:5" hidden="1" x14ac:dyDescent="0.3">
      <c r="E331" s="941"/>
    </row>
    <row r="332" spans="5:5" hidden="1" x14ac:dyDescent="0.3">
      <c r="E332" s="941"/>
    </row>
    <row r="333" spans="5:5" hidden="1" x14ac:dyDescent="0.3">
      <c r="E333" s="941"/>
    </row>
    <row r="334" spans="5:5" hidden="1" x14ac:dyDescent="0.3">
      <c r="E334" s="941"/>
    </row>
    <row r="335" spans="5:5" hidden="1" x14ac:dyDescent="0.3">
      <c r="E335" s="941"/>
    </row>
    <row r="336" spans="5:5" hidden="1" x14ac:dyDescent="0.3">
      <c r="E336" s="941"/>
    </row>
    <row r="337" spans="5:5" hidden="1" x14ac:dyDescent="0.3">
      <c r="E337" s="941"/>
    </row>
    <row r="338" spans="5:5" hidden="1" x14ac:dyDescent="0.3">
      <c r="E338" s="941"/>
    </row>
    <row r="339" spans="5:5" hidden="1" x14ac:dyDescent="0.3">
      <c r="E339" s="941"/>
    </row>
    <row r="340" spans="5:5" hidden="1" x14ac:dyDescent="0.3">
      <c r="E340" s="941"/>
    </row>
    <row r="341" spans="5:5" hidden="1" x14ac:dyDescent="0.3">
      <c r="E341" s="941"/>
    </row>
    <row r="342" spans="5:5" hidden="1" x14ac:dyDescent="0.3">
      <c r="E342" s="941"/>
    </row>
    <row r="343" spans="5:5" hidden="1" x14ac:dyDescent="0.3">
      <c r="E343" s="941"/>
    </row>
    <row r="344" spans="5:5" hidden="1" x14ac:dyDescent="0.3">
      <c r="E344" s="941"/>
    </row>
    <row r="345" spans="5:5" hidden="1" x14ac:dyDescent="0.3">
      <c r="E345" s="941"/>
    </row>
    <row r="346" spans="5:5" hidden="1" x14ac:dyDescent="0.3">
      <c r="E346" s="941"/>
    </row>
    <row r="347" spans="5:5" hidden="1" x14ac:dyDescent="0.3">
      <c r="E347" s="941"/>
    </row>
    <row r="348" spans="5:5" hidden="1" x14ac:dyDescent="0.3">
      <c r="E348" s="941"/>
    </row>
    <row r="349" spans="5:5" hidden="1" x14ac:dyDescent="0.3">
      <c r="E349" s="941"/>
    </row>
    <row r="350" spans="5:5" hidden="1" x14ac:dyDescent="0.3">
      <c r="E350" s="941"/>
    </row>
    <row r="351" spans="5:5" hidden="1" x14ac:dyDescent="0.3">
      <c r="E351" s="941"/>
    </row>
    <row r="352" spans="5:5" hidden="1" x14ac:dyDescent="0.3">
      <c r="E352" s="941"/>
    </row>
    <row r="353" spans="5:5" hidden="1" x14ac:dyDescent="0.3">
      <c r="E353" s="941"/>
    </row>
    <row r="354" spans="5:5" hidden="1" x14ac:dyDescent="0.3">
      <c r="E354" s="941"/>
    </row>
    <row r="355" spans="5:5" hidden="1" x14ac:dyDescent="0.3">
      <c r="E355" s="941"/>
    </row>
    <row r="356" spans="5:5" hidden="1" x14ac:dyDescent="0.3">
      <c r="E356" s="941"/>
    </row>
    <row r="357" spans="5:5" hidden="1" x14ac:dyDescent="0.3">
      <c r="E357" s="941"/>
    </row>
    <row r="358" spans="5:5" hidden="1" x14ac:dyDescent="0.3">
      <c r="E358" s="941"/>
    </row>
    <row r="359" spans="5:5" hidden="1" x14ac:dyDescent="0.3">
      <c r="E359" s="941"/>
    </row>
    <row r="360" spans="5:5" hidden="1" x14ac:dyDescent="0.3">
      <c r="E360" s="941"/>
    </row>
    <row r="361" spans="5:5" hidden="1" x14ac:dyDescent="0.3">
      <c r="E361" s="941"/>
    </row>
    <row r="362" spans="5:5" hidden="1" x14ac:dyDescent="0.3">
      <c r="E362" s="941"/>
    </row>
    <row r="363" spans="5:5" hidden="1" x14ac:dyDescent="0.3">
      <c r="E363" s="941"/>
    </row>
    <row r="364" spans="5:5" hidden="1" x14ac:dyDescent="0.3">
      <c r="E364" s="941"/>
    </row>
    <row r="365" spans="5:5" hidden="1" x14ac:dyDescent="0.3">
      <c r="E365" s="941"/>
    </row>
    <row r="366" spans="5:5" hidden="1" x14ac:dyDescent="0.3">
      <c r="E366" s="941"/>
    </row>
    <row r="367" spans="5:5" hidden="1" x14ac:dyDescent="0.3">
      <c r="E367" s="941"/>
    </row>
    <row r="368" spans="5:5" hidden="1" x14ac:dyDescent="0.3">
      <c r="E368" s="941"/>
    </row>
    <row r="369" spans="5:5" hidden="1" x14ac:dyDescent="0.3">
      <c r="E369" s="941"/>
    </row>
    <row r="370" spans="5:5" hidden="1" x14ac:dyDescent="0.3">
      <c r="E370" s="941"/>
    </row>
    <row r="371" spans="5:5" hidden="1" x14ac:dyDescent="0.3">
      <c r="E371" s="941"/>
    </row>
    <row r="372" spans="5:5" hidden="1" x14ac:dyDescent="0.3">
      <c r="E372" s="941"/>
    </row>
  </sheetData>
  <sheetProtection algorithmName="SHA-512" hashValue="vsM2BIjGHDqXKt54nHZejkt3FvalV67PSkOpqsvAP+pYzAkGksBPpqCE2OPDTKCFH0CpDHhFClbLVPtjU+hh6w==" saltValue="qhJdDqhzC48qABRhdOpD8g==" spinCount="100000" sheet="1" objects="1" scenarios="1"/>
  <mergeCells count="23">
    <mergeCell ref="B82:D82"/>
    <mergeCell ref="B2:D2"/>
    <mergeCell ref="B5:D5"/>
    <mergeCell ref="B4:D4"/>
    <mergeCell ref="B6:D6"/>
    <mergeCell ref="B58:C58"/>
    <mergeCell ref="B15:D15"/>
    <mergeCell ref="B17:D17"/>
    <mergeCell ref="B44:D44"/>
    <mergeCell ref="B46:C47"/>
    <mergeCell ref="B53:C54"/>
    <mergeCell ref="B56:D56"/>
    <mergeCell ref="C30:D30"/>
    <mergeCell ref="C24:D24"/>
    <mergeCell ref="C80:D80"/>
    <mergeCell ref="C12:D12"/>
    <mergeCell ref="C23:D23"/>
    <mergeCell ref="C60:D61"/>
    <mergeCell ref="C65:D66"/>
    <mergeCell ref="B71:D71"/>
    <mergeCell ref="C13:D13"/>
    <mergeCell ref="B49:C51"/>
    <mergeCell ref="C31:D31"/>
  </mergeCells>
  <hyperlinks>
    <hyperlink ref="D32" r:id="rId1" xr:uid="{B016E0A0-A140-4BCD-ABE6-A5B278F20606}"/>
  </hyperlinks>
  <pageMargins left="0.7" right="0.7" top="0.75" bottom="0.75" header="0.3" footer="0.3"/>
  <pageSetup orientation="portrait"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BC9CB-EB3A-4BB6-8965-E665E76DA670}">
  <sheetPr>
    <tabColor rgb="FFFFC000"/>
    <pageSetUpPr fitToPage="1"/>
  </sheetPr>
  <dimension ref="A1:AD49"/>
  <sheetViews>
    <sheetView zoomScale="80" zoomScaleNormal="80" workbookViewId="0"/>
  </sheetViews>
  <sheetFormatPr defaultColWidth="0" defaultRowHeight="14.4" zeroHeight="1" x14ac:dyDescent="0.3"/>
  <cols>
    <col min="1" max="1" width="3" style="958" customWidth="1"/>
    <col min="2" max="2" width="13.81640625" style="958" hidden="1" customWidth="1"/>
    <col min="3" max="3" width="15.1796875" style="958" hidden="1" customWidth="1"/>
    <col min="4" max="4" width="8.453125" style="958" hidden="1" customWidth="1"/>
    <col min="5" max="5" width="8.08984375" style="958" hidden="1" customWidth="1"/>
    <col min="6" max="6" width="7.54296875" style="958" customWidth="1"/>
    <col min="7" max="7" width="22.81640625" style="958" bestFit="1" customWidth="1"/>
    <col min="8" max="8" width="19.08984375" style="958" customWidth="1"/>
    <col min="9" max="16" width="14.54296875" style="966" customWidth="1"/>
    <col min="17" max="19" width="14.54296875" style="966" hidden="1" customWidth="1"/>
    <col min="20" max="21" width="10.6328125" style="966" customWidth="1"/>
    <col min="22" max="23" width="10.6328125" style="966" hidden="1" customWidth="1"/>
    <col min="24" max="24" width="14.54296875" style="958" customWidth="1"/>
    <col min="25" max="25" width="2.08984375" style="958" customWidth="1"/>
    <col min="26" max="26" width="12.6328125" style="958" customWidth="1"/>
    <col min="27" max="27" width="13.1796875" style="958" customWidth="1"/>
    <col min="28" max="28" width="6.81640625" style="958" customWidth="1"/>
    <col min="29" max="30" width="0" style="958" hidden="1" customWidth="1"/>
    <col min="31" max="16384" width="6.81640625" style="958" hidden="1"/>
  </cols>
  <sheetData>
    <row r="1" spans="1:27" ht="15.6" customHeight="1" thickBot="1" x14ac:dyDescent="0.35">
      <c r="A1" s="954"/>
      <c r="B1" s="955"/>
      <c r="C1" s="955"/>
      <c r="D1" s="955"/>
      <c r="E1" s="955"/>
      <c r="F1" s="956"/>
      <c r="G1" s="956"/>
      <c r="H1" s="956"/>
      <c r="I1" s="957"/>
      <c r="J1" s="957"/>
      <c r="K1" s="957"/>
      <c r="L1" s="957"/>
      <c r="M1" s="957"/>
      <c r="N1" s="957"/>
      <c r="O1" s="957"/>
      <c r="P1" s="957"/>
      <c r="Q1" s="957"/>
      <c r="R1" s="957"/>
      <c r="S1" s="957"/>
      <c r="T1" s="957"/>
      <c r="U1" s="957"/>
      <c r="V1" s="957"/>
      <c r="W1" s="957"/>
    </row>
    <row r="2" spans="1:27" ht="21" customHeight="1" x14ac:dyDescent="0.5">
      <c r="A2" s="954"/>
      <c r="B2" s="959" t="s">
        <v>1111</v>
      </c>
      <c r="C2" s="936" t="e">
        <f>VLOOKUP(C3,EntityInfo!A5:C60,2, FALSE)</f>
        <v>#N/A</v>
      </c>
      <c r="D2" s="960"/>
      <c r="E2" s="955"/>
      <c r="I2" s="1473" t="str">
        <f>C3&amp;" - "&amp;C5</f>
        <v>ENTITY NAME - FY2027</v>
      </c>
      <c r="J2" s="1473"/>
      <c r="K2" s="1473"/>
      <c r="L2" s="1473"/>
      <c r="M2" s="1473"/>
      <c r="N2" s="1473"/>
      <c r="O2" s="961"/>
      <c r="P2" s="962"/>
      <c r="Q2" s="961"/>
      <c r="R2" s="961"/>
      <c r="S2" s="961"/>
      <c r="T2" s="961"/>
      <c r="U2" s="961"/>
      <c r="V2" s="961"/>
      <c r="W2" s="961"/>
      <c r="X2" s="963"/>
      <c r="Y2" s="963"/>
      <c r="Z2" s="963"/>
      <c r="AA2" s="963"/>
    </row>
    <row r="3" spans="1:27" ht="21" customHeight="1" x14ac:dyDescent="0.45">
      <c r="A3" s="954"/>
      <c r="B3" s="964" t="s">
        <v>1112</v>
      </c>
      <c r="C3" s="937" t="str">
        <f>Coverpage!A51</f>
        <v>ENTITY NAME</v>
      </c>
      <c r="D3" s="965"/>
      <c r="E3" s="955"/>
      <c r="J3" s="1474" t="s">
        <v>617</v>
      </c>
      <c r="K3" s="1474"/>
      <c r="L3" s="1474"/>
      <c r="M3" s="1474"/>
      <c r="O3" s="967"/>
      <c r="P3" s="957"/>
      <c r="R3" s="957"/>
      <c r="S3" s="957"/>
      <c r="T3" s="957"/>
      <c r="U3" s="957"/>
      <c r="V3" s="957"/>
      <c r="W3" s="957"/>
      <c r="X3" s="963"/>
      <c r="Y3" s="963"/>
      <c r="Z3" s="963"/>
      <c r="AA3" s="963"/>
    </row>
    <row r="4" spans="1:27" ht="21" customHeight="1" thickBot="1" x14ac:dyDescent="0.5">
      <c r="A4" s="954"/>
      <c r="B4" s="964" t="s">
        <v>1113</v>
      </c>
      <c r="C4" s="937" t="e">
        <f>VLOOKUP(C3,EntityInfo!A5:C60,3, FALSE)</f>
        <v>#N/A</v>
      </c>
      <c r="D4" s="965"/>
      <c r="E4" s="955"/>
      <c r="J4" s="1474" t="s">
        <v>618</v>
      </c>
      <c r="K4" s="1474"/>
      <c r="L4" s="1474"/>
      <c r="M4" s="1474"/>
      <c r="O4" s="957"/>
      <c r="P4" s="957"/>
      <c r="R4" s="957"/>
      <c r="S4" s="957"/>
      <c r="T4" s="957"/>
      <c r="U4" s="957"/>
      <c r="V4" s="957"/>
      <c r="W4" s="957"/>
      <c r="X4" s="963"/>
      <c r="Y4" s="963"/>
      <c r="Z4" s="963"/>
      <c r="AA4" s="963"/>
    </row>
    <row r="5" spans="1:27" ht="24" thickBot="1" x14ac:dyDescent="0.5">
      <c r="A5" s="954"/>
      <c r="B5" s="968" t="s">
        <v>1114</v>
      </c>
      <c r="C5" s="938" t="str">
        <f>"FY"&amp; RIGHT(Coverpage!A47, 4)</f>
        <v>FY2027</v>
      </c>
      <c r="D5" s="955"/>
      <c r="E5" s="955"/>
      <c r="F5" s="969"/>
      <c r="G5" s="1216" t="s">
        <v>1842</v>
      </c>
      <c r="H5" s="1480"/>
      <c r="I5" s="1481"/>
      <c r="J5" s="1475" t="s">
        <v>1115</v>
      </c>
      <c r="K5" s="1475"/>
      <c r="L5" s="1475"/>
      <c r="M5" s="1475"/>
      <c r="O5" s="970"/>
      <c r="P5" s="957"/>
      <c r="Q5" s="970"/>
      <c r="R5" s="970"/>
      <c r="S5" s="970"/>
      <c r="T5" s="970"/>
      <c r="U5" s="970"/>
      <c r="V5" s="970"/>
      <c r="W5" s="970"/>
      <c r="X5" s="963"/>
      <c r="Y5" s="963"/>
      <c r="Z5" s="963"/>
      <c r="AA5" s="963"/>
    </row>
    <row r="6" spans="1:27" ht="16.2" thickBot="1" x14ac:dyDescent="0.35">
      <c r="A6" s="954"/>
      <c r="B6" s="955"/>
      <c r="C6" s="955"/>
      <c r="D6" s="955"/>
      <c r="E6" s="955"/>
      <c r="F6" s="969"/>
      <c r="G6" s="969"/>
      <c r="H6" s="969"/>
      <c r="I6" s="970"/>
      <c r="J6" s="970"/>
      <c r="L6" s="971"/>
      <c r="M6" s="967"/>
      <c r="O6" s="972"/>
      <c r="P6" s="957"/>
      <c r="Q6" s="970"/>
      <c r="R6" s="970"/>
      <c r="S6" s="970"/>
      <c r="T6" s="970"/>
      <c r="U6" s="970"/>
      <c r="V6" s="970"/>
      <c r="W6" s="970"/>
      <c r="X6" s="963"/>
      <c r="Y6" s="963"/>
      <c r="Z6" s="963"/>
      <c r="AA6" s="963"/>
    </row>
    <row r="7" spans="1:27" ht="18" x14ac:dyDescent="0.35">
      <c r="A7" s="954"/>
      <c r="B7" s="955"/>
      <c r="C7" s="955"/>
      <c r="D7" s="955"/>
      <c r="E7" s="955"/>
      <c r="G7" s="1476" t="s">
        <v>1116</v>
      </c>
      <c r="H7" s="1477"/>
      <c r="I7" s="1196"/>
      <c r="K7" s="973"/>
      <c r="L7" s="957"/>
      <c r="M7" s="967"/>
      <c r="O7" s="970"/>
      <c r="P7" s="957"/>
      <c r="Q7" s="970"/>
      <c r="R7" s="970"/>
      <c r="S7" s="970"/>
      <c r="T7" s="970"/>
      <c r="U7" s="970"/>
      <c r="V7" s="970"/>
      <c r="W7" s="970"/>
      <c r="X7" s="963"/>
      <c r="Y7" s="963"/>
      <c r="Z7" s="963"/>
      <c r="AA7" s="963"/>
    </row>
    <row r="8" spans="1:27" ht="18" x14ac:dyDescent="0.35">
      <c r="A8" s="954"/>
      <c r="C8" s="955"/>
      <c r="D8" s="955"/>
      <c r="E8" s="955"/>
      <c r="G8" s="1478" t="s">
        <v>1117</v>
      </c>
      <c r="H8" s="1479"/>
      <c r="I8" s="1197"/>
      <c r="K8" s="973"/>
      <c r="L8" s="957"/>
      <c r="M8" s="967"/>
      <c r="O8" s="970"/>
      <c r="P8" s="957"/>
      <c r="Q8" s="970"/>
      <c r="R8" s="970"/>
      <c r="S8" s="970"/>
      <c r="T8" s="970"/>
      <c r="U8" s="970"/>
      <c r="V8" s="970"/>
      <c r="W8" s="970"/>
      <c r="X8" s="963"/>
      <c r="Y8" s="963"/>
    </row>
    <row r="9" spans="1:27" ht="16.2" customHeight="1" thickBot="1" x14ac:dyDescent="0.4">
      <c r="A9" s="954"/>
      <c r="C9" s="955"/>
      <c r="D9" s="955"/>
      <c r="E9" s="955"/>
      <c r="G9" s="1469" t="s">
        <v>1720</v>
      </c>
      <c r="H9" s="1470"/>
      <c r="I9" s="1198">
        <f>I8/1000</f>
        <v>0</v>
      </c>
      <c r="K9" s="974"/>
      <c r="L9" s="957"/>
      <c r="M9" s="967"/>
      <c r="O9" s="967"/>
      <c r="P9" s="957"/>
      <c r="Q9" s="957"/>
      <c r="R9" s="957"/>
      <c r="S9" s="957"/>
      <c r="T9" s="957"/>
      <c r="U9" s="957"/>
      <c r="V9" s="957"/>
      <c r="W9" s="957"/>
      <c r="X9" s="963"/>
      <c r="Y9" s="963"/>
    </row>
    <row r="10" spans="1:27" ht="15.75" customHeight="1" x14ac:dyDescent="0.3">
      <c r="A10" s="954"/>
      <c r="B10" s="955"/>
      <c r="C10" s="955"/>
      <c r="D10" s="955"/>
      <c r="E10" s="955"/>
      <c r="F10" s="956"/>
      <c r="G10" s="956"/>
      <c r="H10" s="956"/>
      <c r="P10" s="957"/>
      <c r="Y10" s="963"/>
      <c r="Z10" s="975"/>
      <c r="AA10" s="975"/>
    </row>
    <row r="11" spans="1:27" ht="15.75" customHeight="1" x14ac:dyDescent="0.3">
      <c r="A11" s="954"/>
      <c r="B11" s="976"/>
      <c r="C11" s="976"/>
      <c r="D11" s="976"/>
      <c r="E11" s="976"/>
      <c r="F11" s="956"/>
      <c r="G11" s="956"/>
      <c r="H11" s="956"/>
      <c r="I11" s="957"/>
      <c r="J11" s="957"/>
      <c r="K11" s="957" t="s">
        <v>666</v>
      </c>
      <c r="L11" s="957"/>
      <c r="M11" s="957"/>
      <c r="N11" s="957"/>
      <c r="O11" s="957"/>
      <c r="P11" s="962"/>
      <c r="Q11" s="962"/>
      <c r="R11" s="962"/>
      <c r="S11" s="962"/>
      <c r="T11" s="957"/>
      <c r="U11" s="957"/>
      <c r="V11" s="957"/>
      <c r="W11" s="957"/>
      <c r="X11" s="963"/>
      <c r="Y11" s="963"/>
      <c r="Z11" s="977" t="s">
        <v>755</v>
      </c>
      <c r="AA11" s="977"/>
    </row>
    <row r="12" spans="1:27" ht="15.75" customHeight="1" x14ac:dyDescent="0.3">
      <c r="A12" s="954"/>
      <c r="B12" s="976"/>
      <c r="C12" s="976"/>
      <c r="D12" s="976"/>
      <c r="E12" s="976"/>
      <c r="F12" s="956"/>
      <c r="G12" s="956"/>
      <c r="H12" s="956"/>
      <c r="I12" s="978" t="s">
        <v>619</v>
      </c>
      <c r="J12" s="978" t="s">
        <v>1118</v>
      </c>
      <c r="K12" s="978" t="s">
        <v>747</v>
      </c>
      <c r="L12" s="978" t="s">
        <v>620</v>
      </c>
      <c r="M12" s="978" t="s">
        <v>621</v>
      </c>
      <c r="N12" s="978" t="s">
        <v>1388</v>
      </c>
      <c r="O12" s="979" t="s">
        <v>748</v>
      </c>
      <c r="P12" s="978" t="s">
        <v>749</v>
      </c>
      <c r="Q12" s="980"/>
      <c r="R12" s="980"/>
      <c r="S12" s="980"/>
      <c r="T12" s="978" t="s">
        <v>1389</v>
      </c>
      <c r="U12" s="981"/>
      <c r="V12" s="981"/>
      <c r="W12" s="981"/>
      <c r="X12" s="982" t="s">
        <v>667</v>
      </c>
      <c r="Y12" s="963"/>
      <c r="Z12" s="1471" t="s">
        <v>1119</v>
      </c>
      <c r="AA12" s="1471" t="s">
        <v>1120</v>
      </c>
    </row>
    <row r="13" spans="1:27" s="987" customFormat="1" ht="54" x14ac:dyDescent="0.35">
      <c r="A13" s="954"/>
      <c r="B13" s="983" t="s">
        <v>1121</v>
      </c>
      <c r="C13" s="983" t="s">
        <v>1122</v>
      </c>
      <c r="D13" s="983" t="s">
        <v>1123</v>
      </c>
      <c r="E13" s="983" t="s">
        <v>1124</v>
      </c>
      <c r="F13" s="984" t="s">
        <v>1125</v>
      </c>
      <c r="G13" s="984" t="s">
        <v>1721</v>
      </c>
      <c r="H13" s="984" t="s">
        <v>403</v>
      </c>
      <c r="I13" s="985" t="s">
        <v>746</v>
      </c>
      <c r="J13" s="985" t="s">
        <v>1126</v>
      </c>
      <c r="K13" s="985" t="s">
        <v>1127</v>
      </c>
      <c r="L13" s="985" t="s">
        <v>1128</v>
      </c>
      <c r="M13" s="985" t="s">
        <v>1129</v>
      </c>
      <c r="N13" s="985" t="s">
        <v>1130</v>
      </c>
      <c r="O13" s="985" t="s">
        <v>1131</v>
      </c>
      <c r="P13" s="985" t="s">
        <v>1132</v>
      </c>
      <c r="Q13" s="985" t="s">
        <v>1133</v>
      </c>
      <c r="R13" s="985" t="s">
        <v>1134</v>
      </c>
      <c r="S13" s="985" t="s">
        <v>1135</v>
      </c>
      <c r="T13" s="985" t="s">
        <v>1136</v>
      </c>
      <c r="U13" s="985" t="s">
        <v>1137</v>
      </c>
      <c r="V13" s="985" t="s">
        <v>1138</v>
      </c>
      <c r="W13" s="985" t="s">
        <v>1139</v>
      </c>
      <c r="X13" s="985" t="s">
        <v>1140</v>
      </c>
      <c r="Y13" s="986"/>
      <c r="Z13" s="1472"/>
      <c r="AA13" s="1472"/>
    </row>
    <row r="14" spans="1:27" ht="15.6" x14ac:dyDescent="0.3">
      <c r="A14" s="954"/>
      <c r="B14" s="988" t="str">
        <f>IF(F14="","",C2)</f>
        <v/>
      </c>
      <c r="C14" s="989" t="str">
        <f>IF(F14="","",C3)</f>
        <v/>
      </c>
      <c r="D14" s="989" t="str">
        <f>IF(F14="","",C4)</f>
        <v/>
      </c>
      <c r="E14" s="989" t="str">
        <f>IF(F14="","",C5)</f>
        <v/>
      </c>
      <c r="F14" s="990"/>
      <c r="G14" s="1214" t="str">
        <f>IF(F14="","",VLOOKUP(F14,EntityInfo!G2:H9001,2,FALSE))</f>
        <v/>
      </c>
      <c r="H14" s="990"/>
      <c r="I14" s="1199"/>
      <c r="J14" s="1200" t="str">
        <f t="shared" ref="J14:J43" si="0">IF(F14="","",P14-I14)</f>
        <v/>
      </c>
      <c r="K14" s="1201" t="str">
        <f t="shared" ref="K14:K43" si="1">IF(F14="","",I14+J14)</f>
        <v/>
      </c>
      <c r="L14" s="1199"/>
      <c r="M14" s="1199"/>
      <c r="N14" s="1201" t="str">
        <f>IF(F14="","", S14*T14)</f>
        <v/>
      </c>
      <c r="O14" s="1201" t="str">
        <f>IF(F14="","",M14+N14)</f>
        <v/>
      </c>
      <c r="P14" s="1201" t="str">
        <f>IF(F14="","",L14+O14)</f>
        <v/>
      </c>
      <c r="Q14" s="1201" t="str">
        <f>IF(F14="","",I7)</f>
        <v/>
      </c>
      <c r="R14" s="1201" t="str">
        <f>IF(F14="","",I8)</f>
        <v/>
      </c>
      <c r="S14" s="1201" t="str">
        <f>IF(F14="","",I9)</f>
        <v/>
      </c>
      <c r="T14" s="1180"/>
      <c r="U14" s="991" t="str">
        <f t="shared" ref="U14:U43" si="2">IF(F14="","","Non-Voted")</f>
        <v/>
      </c>
      <c r="V14" s="991"/>
      <c r="W14" s="992"/>
      <c r="X14" s="1202" t="str">
        <f>IF(F14="","",L14+O14-I14)</f>
        <v/>
      </c>
      <c r="Y14" s="963"/>
      <c r="Z14" s="993" t="str">
        <f t="shared" ref="Z14:Z43" si="3">IF(F14="","",P14-K14)</f>
        <v/>
      </c>
      <c r="AA14" s="994" t="str">
        <f>IF(F14="","",J14/I14)</f>
        <v/>
      </c>
    </row>
    <row r="15" spans="1:27" ht="15.6" x14ac:dyDescent="0.3">
      <c r="A15" s="954"/>
      <c r="B15" s="988" t="str">
        <f>IF(F15="","",C2)</f>
        <v/>
      </c>
      <c r="C15" s="989" t="str">
        <f>IF(F15="","",C3)</f>
        <v/>
      </c>
      <c r="D15" s="989" t="str">
        <f>IF(F15="","",C4)</f>
        <v/>
      </c>
      <c r="E15" s="989" t="str">
        <f>IF(F15="","",C5)</f>
        <v/>
      </c>
      <c r="F15" s="990"/>
      <c r="G15" s="1214" t="str">
        <f>IF(F15="","",VLOOKUP(F15,EntityInfo!G2:H9001,2,FALSE))</f>
        <v/>
      </c>
      <c r="H15" s="990"/>
      <c r="I15" s="1199"/>
      <c r="J15" s="1200" t="str">
        <f t="shared" si="0"/>
        <v/>
      </c>
      <c r="K15" s="1201" t="str">
        <f t="shared" si="1"/>
        <v/>
      </c>
      <c r="L15" s="1199"/>
      <c r="M15" s="1199"/>
      <c r="N15" s="1201" t="str">
        <f t="shared" ref="N15:N43" si="4">IF(F15="","", S15*T15)</f>
        <v/>
      </c>
      <c r="O15" s="1201" t="str">
        <f t="shared" ref="O15:O43" si="5">IF(F15="","",M15+N15)</f>
        <v/>
      </c>
      <c r="P15" s="1201" t="str">
        <f t="shared" ref="P15:P43" si="6">IF(F15="","",L15+O15)</f>
        <v/>
      </c>
      <c r="Q15" s="1201" t="str">
        <f>IF(F15="","",I7)</f>
        <v/>
      </c>
      <c r="R15" s="1201" t="str">
        <f>IF(F15="","",I8)</f>
        <v/>
      </c>
      <c r="S15" s="1201" t="str">
        <f>IF(F15="","",I9)</f>
        <v/>
      </c>
      <c r="T15" s="1180"/>
      <c r="U15" s="991" t="str">
        <f t="shared" si="2"/>
        <v/>
      </c>
      <c r="V15" s="991"/>
      <c r="W15" s="992"/>
      <c r="X15" s="1202" t="str">
        <f t="shared" ref="X15:X43" si="7">IF(F15="","",L15+O15-I15)</f>
        <v/>
      </c>
      <c r="Y15" s="963"/>
      <c r="Z15" s="993" t="str">
        <f t="shared" si="3"/>
        <v/>
      </c>
      <c r="AA15" s="994" t="str">
        <f t="shared" ref="AA15:AA43" si="8">IF(F15="","",J15/I15)</f>
        <v/>
      </c>
    </row>
    <row r="16" spans="1:27" ht="15.6" x14ac:dyDescent="0.3">
      <c r="A16" s="954"/>
      <c r="B16" s="988" t="str">
        <f>IF(F16="","",C2)</f>
        <v/>
      </c>
      <c r="C16" s="989" t="str">
        <f>IF(F16="","",C3)</f>
        <v/>
      </c>
      <c r="D16" s="989" t="str">
        <f>IF(F16="","",C4)</f>
        <v/>
      </c>
      <c r="E16" s="989" t="str">
        <f>IF(F16="","",C5)</f>
        <v/>
      </c>
      <c r="F16" s="990"/>
      <c r="G16" s="1214" t="str">
        <f>IF(F16="","",VLOOKUP(F16,EntityInfo!G2:H9001,2,FALSE))</f>
        <v/>
      </c>
      <c r="H16" s="990"/>
      <c r="I16" s="1199"/>
      <c r="J16" s="1200" t="str">
        <f t="shared" si="0"/>
        <v/>
      </c>
      <c r="K16" s="1201" t="str">
        <f t="shared" si="1"/>
        <v/>
      </c>
      <c r="L16" s="1199"/>
      <c r="M16" s="1199"/>
      <c r="N16" s="1201" t="str">
        <f t="shared" si="4"/>
        <v/>
      </c>
      <c r="O16" s="1201" t="str">
        <f t="shared" si="5"/>
        <v/>
      </c>
      <c r="P16" s="1201" t="str">
        <f t="shared" si="6"/>
        <v/>
      </c>
      <c r="Q16" s="1201" t="str">
        <f>IF(F16="","",I7)</f>
        <v/>
      </c>
      <c r="R16" s="1201" t="str">
        <f>IF(F16="","",I8)</f>
        <v/>
      </c>
      <c r="S16" s="1201" t="str">
        <f>IF(F16="","",I9)</f>
        <v/>
      </c>
      <c r="T16" s="1180"/>
      <c r="U16" s="991" t="str">
        <f t="shared" si="2"/>
        <v/>
      </c>
      <c r="V16" s="991"/>
      <c r="W16" s="992"/>
      <c r="X16" s="1202" t="str">
        <f t="shared" si="7"/>
        <v/>
      </c>
      <c r="Y16" s="963"/>
      <c r="Z16" s="993" t="str">
        <f t="shared" si="3"/>
        <v/>
      </c>
      <c r="AA16" s="994" t="str">
        <f t="shared" si="8"/>
        <v/>
      </c>
    </row>
    <row r="17" spans="1:27" ht="15.6" x14ac:dyDescent="0.3">
      <c r="A17" s="954"/>
      <c r="B17" s="988" t="str">
        <f>IF(F17="","",C2)</f>
        <v/>
      </c>
      <c r="C17" s="989" t="str">
        <f>IF(F17="","",C3)</f>
        <v/>
      </c>
      <c r="D17" s="989" t="str">
        <f>IF(F17="","",C4)</f>
        <v/>
      </c>
      <c r="E17" s="989" t="str">
        <f>IF(F17="","",C5)</f>
        <v/>
      </c>
      <c r="F17" s="990"/>
      <c r="G17" s="1214" t="str">
        <f>IF(F17="","",VLOOKUP(F17,EntityInfo!G2:H9001,2,FALSE))</f>
        <v/>
      </c>
      <c r="H17" s="990"/>
      <c r="I17" s="1199"/>
      <c r="J17" s="1200" t="str">
        <f t="shared" si="0"/>
        <v/>
      </c>
      <c r="K17" s="1201" t="str">
        <f t="shared" si="1"/>
        <v/>
      </c>
      <c r="L17" s="1199"/>
      <c r="M17" s="1199"/>
      <c r="N17" s="1201" t="str">
        <f t="shared" si="4"/>
        <v/>
      </c>
      <c r="O17" s="1201" t="str">
        <f t="shared" si="5"/>
        <v/>
      </c>
      <c r="P17" s="1201" t="str">
        <f t="shared" si="6"/>
        <v/>
      </c>
      <c r="Q17" s="1201" t="str">
        <f>IF(F17="","",I7)</f>
        <v/>
      </c>
      <c r="R17" s="1201" t="str">
        <f>IF(F17="","",I8)</f>
        <v/>
      </c>
      <c r="S17" s="1201" t="str">
        <f>IF(F17="","",I9)</f>
        <v/>
      </c>
      <c r="T17" s="1180"/>
      <c r="U17" s="991" t="str">
        <f t="shared" si="2"/>
        <v/>
      </c>
      <c r="V17" s="991"/>
      <c r="W17" s="992"/>
      <c r="X17" s="1202" t="str">
        <f t="shared" si="7"/>
        <v/>
      </c>
      <c r="Y17" s="963"/>
      <c r="Z17" s="993" t="str">
        <f t="shared" si="3"/>
        <v/>
      </c>
      <c r="AA17" s="994" t="str">
        <f t="shared" si="8"/>
        <v/>
      </c>
    </row>
    <row r="18" spans="1:27" ht="15.6" x14ac:dyDescent="0.3">
      <c r="A18" s="954"/>
      <c r="B18" s="988" t="str">
        <f>IF(F18="","",C2)</f>
        <v/>
      </c>
      <c r="C18" s="989" t="str">
        <f>IF(F18="","",C3)</f>
        <v/>
      </c>
      <c r="D18" s="989" t="str">
        <f>IF(F18="","",C4)</f>
        <v/>
      </c>
      <c r="E18" s="989" t="str">
        <f>IF(F18="","",C5)</f>
        <v/>
      </c>
      <c r="F18" s="990"/>
      <c r="G18" s="1214" t="str">
        <f>IF(F18="","",VLOOKUP(F18,EntityInfo!G2:H9001,2,FALSE))</f>
        <v/>
      </c>
      <c r="H18" s="990"/>
      <c r="I18" s="1199"/>
      <c r="J18" s="1200" t="str">
        <f t="shared" si="0"/>
        <v/>
      </c>
      <c r="K18" s="1201" t="str">
        <f t="shared" si="1"/>
        <v/>
      </c>
      <c r="L18" s="1199"/>
      <c r="M18" s="1199"/>
      <c r="N18" s="1201" t="str">
        <f t="shared" si="4"/>
        <v/>
      </c>
      <c r="O18" s="1201" t="str">
        <f t="shared" si="5"/>
        <v/>
      </c>
      <c r="P18" s="1201" t="str">
        <f t="shared" si="6"/>
        <v/>
      </c>
      <c r="Q18" s="1201" t="str">
        <f>IF(F18="","",I7)</f>
        <v/>
      </c>
      <c r="R18" s="1201" t="str">
        <f>IF(F18="","",I8)</f>
        <v/>
      </c>
      <c r="S18" s="1201" t="str">
        <f>IF(F18="","",I9)</f>
        <v/>
      </c>
      <c r="T18" s="1180"/>
      <c r="U18" s="991" t="str">
        <f t="shared" si="2"/>
        <v/>
      </c>
      <c r="V18" s="991"/>
      <c r="W18" s="992"/>
      <c r="X18" s="1202" t="str">
        <f t="shared" si="7"/>
        <v/>
      </c>
      <c r="Y18" s="963"/>
      <c r="Z18" s="993" t="str">
        <f t="shared" si="3"/>
        <v/>
      </c>
      <c r="AA18" s="994" t="str">
        <f t="shared" si="8"/>
        <v/>
      </c>
    </row>
    <row r="19" spans="1:27" ht="15.75" customHeight="1" x14ac:dyDescent="0.3">
      <c r="A19" s="954"/>
      <c r="B19" s="988" t="str">
        <f>IF(F19="","",C2)</f>
        <v/>
      </c>
      <c r="C19" s="989" t="str">
        <f>IF(F19="","",C3)</f>
        <v/>
      </c>
      <c r="D19" s="989" t="str">
        <f>IF(F19="","",C4)</f>
        <v/>
      </c>
      <c r="E19" s="989" t="str">
        <f>IF(F19="","",C5)</f>
        <v/>
      </c>
      <c r="F19" s="990"/>
      <c r="G19" s="1214" t="str">
        <f>IF(F19="","",VLOOKUP(F19,EntityInfo!G2:H9001,2,FALSE))</f>
        <v/>
      </c>
      <c r="H19" s="990"/>
      <c r="I19" s="1199"/>
      <c r="J19" s="1200" t="str">
        <f t="shared" si="0"/>
        <v/>
      </c>
      <c r="K19" s="1201" t="str">
        <f t="shared" si="1"/>
        <v/>
      </c>
      <c r="L19" s="1199"/>
      <c r="M19" s="1199"/>
      <c r="N19" s="1201" t="str">
        <f t="shared" si="4"/>
        <v/>
      </c>
      <c r="O19" s="1201" t="str">
        <f t="shared" si="5"/>
        <v/>
      </c>
      <c r="P19" s="1201" t="str">
        <f t="shared" si="6"/>
        <v/>
      </c>
      <c r="Q19" s="1201" t="str">
        <f>IF(F19="","",I7)</f>
        <v/>
      </c>
      <c r="R19" s="1201" t="str">
        <f>IF(F19="","",I8)</f>
        <v/>
      </c>
      <c r="S19" s="1201" t="str">
        <f>IF(F19="","",I9)</f>
        <v/>
      </c>
      <c r="T19" s="1180"/>
      <c r="U19" s="991" t="str">
        <f t="shared" si="2"/>
        <v/>
      </c>
      <c r="V19" s="991"/>
      <c r="W19" s="992"/>
      <c r="X19" s="1202" t="str">
        <f t="shared" si="7"/>
        <v/>
      </c>
      <c r="Y19" s="963"/>
      <c r="Z19" s="993" t="str">
        <f t="shared" si="3"/>
        <v/>
      </c>
      <c r="AA19" s="994" t="str">
        <f t="shared" si="8"/>
        <v/>
      </c>
    </row>
    <row r="20" spans="1:27" ht="15.75" customHeight="1" x14ac:dyDescent="0.3">
      <c r="A20" s="954"/>
      <c r="B20" s="988" t="str">
        <f>IF(F20="","",C2)</f>
        <v/>
      </c>
      <c r="C20" s="989" t="str">
        <f>IF(F20="","",C3)</f>
        <v/>
      </c>
      <c r="D20" s="989" t="str">
        <f>IF(F20="","",C4)</f>
        <v/>
      </c>
      <c r="E20" s="989" t="str">
        <f>IF(F20="","",C5)</f>
        <v/>
      </c>
      <c r="F20" s="990"/>
      <c r="G20" s="1214" t="str">
        <f>IF(F20="","",VLOOKUP(F20,EntityInfo!G2:H9001,2,FALSE))</f>
        <v/>
      </c>
      <c r="H20" s="990"/>
      <c r="I20" s="1199"/>
      <c r="J20" s="1200" t="str">
        <f t="shared" si="0"/>
        <v/>
      </c>
      <c r="K20" s="1201" t="str">
        <f t="shared" si="1"/>
        <v/>
      </c>
      <c r="L20" s="1199"/>
      <c r="M20" s="1199"/>
      <c r="N20" s="1201" t="str">
        <f t="shared" si="4"/>
        <v/>
      </c>
      <c r="O20" s="1201" t="str">
        <f t="shared" si="5"/>
        <v/>
      </c>
      <c r="P20" s="1201" t="str">
        <f t="shared" si="6"/>
        <v/>
      </c>
      <c r="Q20" s="1201" t="str">
        <f>IF(F20="","",I7)</f>
        <v/>
      </c>
      <c r="R20" s="1201" t="str">
        <f>IF(F20="","",I8)</f>
        <v/>
      </c>
      <c r="S20" s="1201" t="str">
        <f>IF(F20="","",I9)</f>
        <v/>
      </c>
      <c r="T20" s="1180"/>
      <c r="U20" s="991" t="str">
        <f t="shared" si="2"/>
        <v/>
      </c>
      <c r="V20" s="991"/>
      <c r="W20" s="992"/>
      <c r="X20" s="1202" t="str">
        <f t="shared" si="7"/>
        <v/>
      </c>
      <c r="Y20" s="963"/>
      <c r="Z20" s="993" t="str">
        <f t="shared" si="3"/>
        <v/>
      </c>
      <c r="AA20" s="994" t="str">
        <f t="shared" si="8"/>
        <v/>
      </c>
    </row>
    <row r="21" spans="1:27" ht="15.6" x14ac:dyDescent="0.3">
      <c r="A21" s="954"/>
      <c r="B21" s="988" t="str">
        <f>IF(F21="","",C2)</f>
        <v/>
      </c>
      <c r="C21" s="989" t="str">
        <f>IF(F21="","",C3)</f>
        <v/>
      </c>
      <c r="D21" s="989" t="str">
        <f>IF(F21="","",C4)</f>
        <v/>
      </c>
      <c r="E21" s="989" t="str">
        <f>IF(F21="","",C5)</f>
        <v/>
      </c>
      <c r="F21" s="990"/>
      <c r="G21" s="1214" t="str">
        <f>IF(F21="","",VLOOKUP(F21,EntityInfo!G2:H9001,2,FALSE))</f>
        <v/>
      </c>
      <c r="H21" s="990"/>
      <c r="I21" s="1199"/>
      <c r="J21" s="1200" t="str">
        <f t="shared" si="0"/>
        <v/>
      </c>
      <c r="K21" s="1201" t="str">
        <f t="shared" si="1"/>
        <v/>
      </c>
      <c r="L21" s="1199"/>
      <c r="M21" s="1199"/>
      <c r="N21" s="1201" t="str">
        <f t="shared" si="4"/>
        <v/>
      </c>
      <c r="O21" s="1201" t="str">
        <f t="shared" si="5"/>
        <v/>
      </c>
      <c r="P21" s="1201" t="str">
        <f t="shared" si="6"/>
        <v/>
      </c>
      <c r="Q21" s="1201" t="str">
        <f>IF(F21="","",I7)</f>
        <v/>
      </c>
      <c r="R21" s="1201" t="str">
        <f>IF(F21="","",I8)</f>
        <v/>
      </c>
      <c r="S21" s="1201" t="str">
        <f>IF(F21="","",I9)</f>
        <v/>
      </c>
      <c r="T21" s="1180"/>
      <c r="U21" s="991" t="str">
        <f t="shared" si="2"/>
        <v/>
      </c>
      <c r="V21" s="991"/>
      <c r="W21" s="992"/>
      <c r="X21" s="1202" t="str">
        <f t="shared" si="7"/>
        <v/>
      </c>
      <c r="Y21" s="963"/>
      <c r="Z21" s="993" t="str">
        <f t="shared" si="3"/>
        <v/>
      </c>
      <c r="AA21" s="994" t="str">
        <f t="shared" si="8"/>
        <v/>
      </c>
    </row>
    <row r="22" spans="1:27" ht="15.6" x14ac:dyDescent="0.3">
      <c r="A22" s="954"/>
      <c r="B22" s="988" t="str">
        <f>IF(F22="","",C2)</f>
        <v/>
      </c>
      <c r="C22" s="989" t="str">
        <f>IF(F22="","",C3)</f>
        <v/>
      </c>
      <c r="D22" s="989" t="str">
        <f>IF(F22="","",C4)</f>
        <v/>
      </c>
      <c r="E22" s="989" t="str">
        <f>IF(F22="","",C5)</f>
        <v/>
      </c>
      <c r="F22" s="990"/>
      <c r="G22" s="1214" t="str">
        <f>IF(F22="","",VLOOKUP(F22,EntityInfo!G2:H9001,2,FALSE))</f>
        <v/>
      </c>
      <c r="H22" s="990"/>
      <c r="I22" s="1199"/>
      <c r="J22" s="1200" t="str">
        <f t="shared" si="0"/>
        <v/>
      </c>
      <c r="K22" s="1201" t="str">
        <f t="shared" si="1"/>
        <v/>
      </c>
      <c r="L22" s="1199"/>
      <c r="M22" s="1199"/>
      <c r="N22" s="1201" t="str">
        <f t="shared" si="4"/>
        <v/>
      </c>
      <c r="O22" s="1201" t="str">
        <f t="shared" si="5"/>
        <v/>
      </c>
      <c r="P22" s="1201" t="str">
        <f t="shared" si="6"/>
        <v/>
      </c>
      <c r="Q22" s="1201" t="str">
        <f>IF(F22="","",I7)</f>
        <v/>
      </c>
      <c r="R22" s="1201" t="str">
        <f>IF(F22="","",I8)</f>
        <v/>
      </c>
      <c r="S22" s="1201" t="str">
        <f>IF(F22="","",I9)</f>
        <v/>
      </c>
      <c r="T22" s="1180"/>
      <c r="U22" s="991" t="str">
        <f t="shared" si="2"/>
        <v/>
      </c>
      <c r="V22" s="991"/>
      <c r="W22" s="992"/>
      <c r="X22" s="1202" t="str">
        <f t="shared" si="7"/>
        <v/>
      </c>
      <c r="Y22" s="963"/>
      <c r="Z22" s="993" t="str">
        <f t="shared" si="3"/>
        <v/>
      </c>
      <c r="AA22" s="994" t="str">
        <f t="shared" si="8"/>
        <v/>
      </c>
    </row>
    <row r="23" spans="1:27" ht="15.6" x14ac:dyDescent="0.3">
      <c r="A23" s="954"/>
      <c r="B23" s="988" t="str">
        <f>IF(F23="","",C2)</f>
        <v/>
      </c>
      <c r="C23" s="989" t="str">
        <f>IF(F23="","",C3)</f>
        <v/>
      </c>
      <c r="D23" s="989" t="str">
        <f>IF(F23="","",C4)</f>
        <v/>
      </c>
      <c r="E23" s="989" t="str">
        <f>IF(F23="","",C5)</f>
        <v/>
      </c>
      <c r="F23" s="990"/>
      <c r="G23" s="1214" t="str">
        <f>IF(F23="","",VLOOKUP(F23,EntityInfo!G2:H9001,2,FALSE))</f>
        <v/>
      </c>
      <c r="H23" s="990"/>
      <c r="I23" s="1199"/>
      <c r="J23" s="1200" t="str">
        <f t="shared" si="0"/>
        <v/>
      </c>
      <c r="K23" s="1201" t="str">
        <f t="shared" si="1"/>
        <v/>
      </c>
      <c r="L23" s="1199"/>
      <c r="M23" s="1199"/>
      <c r="N23" s="1201" t="str">
        <f t="shared" si="4"/>
        <v/>
      </c>
      <c r="O23" s="1201" t="str">
        <f t="shared" si="5"/>
        <v/>
      </c>
      <c r="P23" s="1201" t="str">
        <f t="shared" si="6"/>
        <v/>
      </c>
      <c r="Q23" s="1201" t="str">
        <f>IF(F23="","",I7)</f>
        <v/>
      </c>
      <c r="R23" s="1201" t="str">
        <f>IF(F23="","",I8)</f>
        <v/>
      </c>
      <c r="S23" s="1201" t="str">
        <f>IF(F23="","",I9)</f>
        <v/>
      </c>
      <c r="T23" s="1180"/>
      <c r="U23" s="991" t="str">
        <f t="shared" si="2"/>
        <v/>
      </c>
      <c r="V23" s="991"/>
      <c r="W23" s="992"/>
      <c r="X23" s="1202" t="str">
        <f t="shared" si="7"/>
        <v/>
      </c>
      <c r="Y23" s="963"/>
      <c r="Z23" s="993" t="str">
        <f t="shared" si="3"/>
        <v/>
      </c>
      <c r="AA23" s="994" t="str">
        <f t="shared" si="8"/>
        <v/>
      </c>
    </row>
    <row r="24" spans="1:27" ht="15.6" x14ac:dyDescent="0.3">
      <c r="A24" s="954"/>
      <c r="B24" s="988" t="str">
        <f>IF(F24="","",C2)</f>
        <v/>
      </c>
      <c r="C24" s="989" t="str">
        <f>IF(F24="","",C3)</f>
        <v/>
      </c>
      <c r="D24" s="989" t="str">
        <f>IF(F24="","",C4)</f>
        <v/>
      </c>
      <c r="E24" s="989" t="str">
        <f>IF(F24="","",C5)</f>
        <v/>
      </c>
      <c r="F24" s="990"/>
      <c r="G24" s="1214" t="str">
        <f>IF(F24="","",VLOOKUP(F24,EntityInfo!G2:H9001,2,FALSE))</f>
        <v/>
      </c>
      <c r="H24" s="990"/>
      <c r="I24" s="1199"/>
      <c r="J24" s="1200" t="str">
        <f t="shared" si="0"/>
        <v/>
      </c>
      <c r="K24" s="1201" t="str">
        <f t="shared" si="1"/>
        <v/>
      </c>
      <c r="L24" s="1199"/>
      <c r="M24" s="1199"/>
      <c r="N24" s="1201" t="str">
        <f t="shared" si="4"/>
        <v/>
      </c>
      <c r="O24" s="1201" t="str">
        <f t="shared" si="5"/>
        <v/>
      </c>
      <c r="P24" s="1201" t="str">
        <f t="shared" si="6"/>
        <v/>
      </c>
      <c r="Q24" s="1201" t="str">
        <f>IF(F24="","",I7)</f>
        <v/>
      </c>
      <c r="R24" s="1201" t="str">
        <f>IF(F24="","",I8)</f>
        <v/>
      </c>
      <c r="S24" s="1201" t="str">
        <f>IF(F24="","",I9)</f>
        <v/>
      </c>
      <c r="T24" s="1180"/>
      <c r="U24" s="991" t="str">
        <f t="shared" si="2"/>
        <v/>
      </c>
      <c r="V24" s="991"/>
      <c r="W24" s="992"/>
      <c r="X24" s="1202" t="str">
        <f t="shared" si="7"/>
        <v/>
      </c>
      <c r="Y24" s="963"/>
      <c r="Z24" s="993" t="str">
        <f t="shared" si="3"/>
        <v/>
      </c>
      <c r="AA24" s="994" t="str">
        <f t="shared" si="8"/>
        <v/>
      </c>
    </row>
    <row r="25" spans="1:27" ht="15.6" x14ac:dyDescent="0.3">
      <c r="A25" s="954"/>
      <c r="B25" s="988" t="str">
        <f>IF(F25="","",C2)</f>
        <v/>
      </c>
      <c r="C25" s="989" t="str">
        <f>IF(F25="","",C3)</f>
        <v/>
      </c>
      <c r="D25" s="989" t="str">
        <f>IF(F25="","",C4)</f>
        <v/>
      </c>
      <c r="E25" s="989" t="str">
        <f>IF(F25="","",C5)</f>
        <v/>
      </c>
      <c r="F25" s="990"/>
      <c r="G25" s="1214" t="str">
        <f>IF(F25="","",VLOOKUP(F25,EntityInfo!G2:H9001,2,FALSE))</f>
        <v/>
      </c>
      <c r="H25" s="990"/>
      <c r="I25" s="1199"/>
      <c r="J25" s="1200" t="str">
        <f t="shared" si="0"/>
        <v/>
      </c>
      <c r="K25" s="1201" t="str">
        <f t="shared" si="1"/>
        <v/>
      </c>
      <c r="L25" s="1199"/>
      <c r="M25" s="1199"/>
      <c r="N25" s="1201" t="str">
        <f t="shared" si="4"/>
        <v/>
      </c>
      <c r="O25" s="1201" t="str">
        <f t="shared" si="5"/>
        <v/>
      </c>
      <c r="P25" s="1201" t="str">
        <f t="shared" si="6"/>
        <v/>
      </c>
      <c r="Q25" s="1201" t="str">
        <f>IF(F25="","",I7)</f>
        <v/>
      </c>
      <c r="R25" s="1201" t="str">
        <f>IF(F25="","",I8)</f>
        <v/>
      </c>
      <c r="S25" s="1201" t="str">
        <f>IF(F25="","",I9)</f>
        <v/>
      </c>
      <c r="T25" s="1180"/>
      <c r="U25" s="991" t="str">
        <f t="shared" si="2"/>
        <v/>
      </c>
      <c r="V25" s="991"/>
      <c r="W25" s="992"/>
      <c r="X25" s="1202" t="str">
        <f t="shared" si="7"/>
        <v/>
      </c>
      <c r="Y25" s="963"/>
      <c r="Z25" s="993" t="str">
        <f t="shared" si="3"/>
        <v/>
      </c>
      <c r="AA25" s="994" t="str">
        <f t="shared" si="8"/>
        <v/>
      </c>
    </row>
    <row r="26" spans="1:27" ht="15.6" x14ac:dyDescent="0.3">
      <c r="A26" s="954"/>
      <c r="B26" s="988" t="str">
        <f>IF(F26="","",C2)</f>
        <v/>
      </c>
      <c r="C26" s="989" t="str">
        <f>IF(F26="","",C3)</f>
        <v/>
      </c>
      <c r="D26" s="989" t="str">
        <f>IF(F26="","",C4)</f>
        <v/>
      </c>
      <c r="E26" s="989" t="str">
        <f>IF(F26="","",C5)</f>
        <v/>
      </c>
      <c r="F26" s="990"/>
      <c r="G26" s="1214" t="str">
        <f>IF(F26="","",VLOOKUP(F26,EntityInfo!G2:H9001,2,FALSE))</f>
        <v/>
      </c>
      <c r="H26" s="990"/>
      <c r="I26" s="1199"/>
      <c r="J26" s="1200" t="str">
        <f t="shared" si="0"/>
        <v/>
      </c>
      <c r="K26" s="1201" t="str">
        <f t="shared" si="1"/>
        <v/>
      </c>
      <c r="L26" s="1199"/>
      <c r="M26" s="1199"/>
      <c r="N26" s="1201" t="str">
        <f t="shared" si="4"/>
        <v/>
      </c>
      <c r="O26" s="1201" t="str">
        <f t="shared" si="5"/>
        <v/>
      </c>
      <c r="P26" s="1201" t="str">
        <f t="shared" si="6"/>
        <v/>
      </c>
      <c r="Q26" s="1201" t="str">
        <f>IF(F26="","",I7)</f>
        <v/>
      </c>
      <c r="R26" s="1201" t="str">
        <f>IF(F26="","",I8)</f>
        <v/>
      </c>
      <c r="S26" s="1201" t="str">
        <f>IF(F26="","",I9)</f>
        <v/>
      </c>
      <c r="T26" s="1180"/>
      <c r="U26" s="991" t="str">
        <f t="shared" si="2"/>
        <v/>
      </c>
      <c r="V26" s="991"/>
      <c r="W26" s="992"/>
      <c r="X26" s="1202" t="str">
        <f t="shared" si="7"/>
        <v/>
      </c>
      <c r="Y26" s="963"/>
      <c r="Z26" s="993" t="str">
        <f t="shared" si="3"/>
        <v/>
      </c>
      <c r="AA26" s="994" t="str">
        <f t="shared" si="8"/>
        <v/>
      </c>
    </row>
    <row r="27" spans="1:27" ht="15.6" x14ac:dyDescent="0.3">
      <c r="A27" s="954"/>
      <c r="B27" s="988" t="str">
        <f>IF(F27="","",C2)</f>
        <v/>
      </c>
      <c r="C27" s="989" t="str">
        <f>IF(F27="","",C3)</f>
        <v/>
      </c>
      <c r="D27" s="989" t="str">
        <f>IF(F27="","",C4)</f>
        <v/>
      </c>
      <c r="E27" s="989" t="str">
        <f>IF(F27="","",C5)</f>
        <v/>
      </c>
      <c r="F27" s="990"/>
      <c r="G27" s="1214" t="str">
        <f>IF(F27="","",VLOOKUP(F27,EntityInfo!G2:H9001,2,FALSE))</f>
        <v/>
      </c>
      <c r="H27" s="990"/>
      <c r="I27" s="1199"/>
      <c r="J27" s="1200" t="str">
        <f t="shared" si="0"/>
        <v/>
      </c>
      <c r="K27" s="1201" t="str">
        <f t="shared" si="1"/>
        <v/>
      </c>
      <c r="L27" s="1199"/>
      <c r="M27" s="1199"/>
      <c r="N27" s="1201" t="str">
        <f t="shared" si="4"/>
        <v/>
      </c>
      <c r="O27" s="1201" t="str">
        <f t="shared" si="5"/>
        <v/>
      </c>
      <c r="P27" s="1201" t="str">
        <f t="shared" si="6"/>
        <v/>
      </c>
      <c r="Q27" s="1201" t="str">
        <f>IF(F27="","",I7)</f>
        <v/>
      </c>
      <c r="R27" s="1201" t="str">
        <f>IF(F27="","",I8)</f>
        <v/>
      </c>
      <c r="S27" s="1201" t="str">
        <f>IF(F27="","",I9)</f>
        <v/>
      </c>
      <c r="T27" s="1180"/>
      <c r="U27" s="991" t="str">
        <f t="shared" si="2"/>
        <v/>
      </c>
      <c r="V27" s="991"/>
      <c r="W27" s="992"/>
      <c r="X27" s="1202" t="str">
        <f t="shared" si="7"/>
        <v/>
      </c>
      <c r="Y27" s="963"/>
      <c r="Z27" s="993" t="str">
        <f t="shared" si="3"/>
        <v/>
      </c>
      <c r="AA27" s="994" t="str">
        <f t="shared" si="8"/>
        <v/>
      </c>
    </row>
    <row r="28" spans="1:27" ht="15.6" x14ac:dyDescent="0.3">
      <c r="A28" s="954"/>
      <c r="B28" s="988" t="str">
        <f>IF(F28="","",C2)</f>
        <v/>
      </c>
      <c r="C28" s="989" t="str">
        <f>IF(F28="","",C3)</f>
        <v/>
      </c>
      <c r="D28" s="989" t="str">
        <f>IF(F28="","",C4)</f>
        <v/>
      </c>
      <c r="E28" s="989" t="str">
        <f>IF(F28="","",C5)</f>
        <v/>
      </c>
      <c r="F28" s="990"/>
      <c r="G28" s="1214" t="str">
        <f>IF(F28="","",VLOOKUP(F28,EntityInfo!G2:H9001,2,FALSE))</f>
        <v/>
      </c>
      <c r="H28" s="990"/>
      <c r="I28" s="1199"/>
      <c r="J28" s="1200" t="str">
        <f t="shared" si="0"/>
        <v/>
      </c>
      <c r="K28" s="1201" t="str">
        <f t="shared" si="1"/>
        <v/>
      </c>
      <c r="L28" s="1199"/>
      <c r="M28" s="1199"/>
      <c r="N28" s="1201" t="str">
        <f t="shared" si="4"/>
        <v/>
      </c>
      <c r="O28" s="1201" t="str">
        <f t="shared" si="5"/>
        <v/>
      </c>
      <c r="P28" s="1201" t="str">
        <f t="shared" si="6"/>
        <v/>
      </c>
      <c r="Q28" s="1201" t="str">
        <f>IF(F28="","",I7)</f>
        <v/>
      </c>
      <c r="R28" s="1201" t="str">
        <f>IF(F28="","",I8)</f>
        <v/>
      </c>
      <c r="S28" s="1201" t="str">
        <f>IF(F28="","",I9)</f>
        <v/>
      </c>
      <c r="T28" s="1180"/>
      <c r="U28" s="991" t="str">
        <f t="shared" si="2"/>
        <v/>
      </c>
      <c r="V28" s="991"/>
      <c r="W28" s="992"/>
      <c r="X28" s="1202" t="str">
        <f t="shared" si="7"/>
        <v/>
      </c>
      <c r="Y28" s="963"/>
      <c r="Z28" s="993" t="str">
        <f t="shared" si="3"/>
        <v/>
      </c>
      <c r="AA28" s="994" t="str">
        <f t="shared" si="8"/>
        <v/>
      </c>
    </row>
    <row r="29" spans="1:27" ht="15.6" x14ac:dyDescent="0.3">
      <c r="A29" s="954"/>
      <c r="B29" s="988" t="str">
        <f>IF(F29="","",C2)</f>
        <v/>
      </c>
      <c r="C29" s="989" t="str">
        <f>IF(F29="","",C3)</f>
        <v/>
      </c>
      <c r="D29" s="989" t="str">
        <f>IF(F29="","",C4)</f>
        <v/>
      </c>
      <c r="E29" s="989" t="str">
        <f>IF(F29="","",C5)</f>
        <v/>
      </c>
      <c r="F29" s="990"/>
      <c r="G29" s="1214" t="str">
        <f>IF(F29="","",VLOOKUP(F29,EntityInfo!G2:H9001,2,FALSE))</f>
        <v/>
      </c>
      <c r="H29" s="990"/>
      <c r="I29" s="1199"/>
      <c r="J29" s="1200" t="str">
        <f t="shared" si="0"/>
        <v/>
      </c>
      <c r="K29" s="1201" t="str">
        <f t="shared" si="1"/>
        <v/>
      </c>
      <c r="L29" s="1199"/>
      <c r="M29" s="1199"/>
      <c r="N29" s="1201" t="str">
        <f t="shared" si="4"/>
        <v/>
      </c>
      <c r="O29" s="1201" t="str">
        <f t="shared" si="5"/>
        <v/>
      </c>
      <c r="P29" s="1201" t="str">
        <f t="shared" si="6"/>
        <v/>
      </c>
      <c r="Q29" s="1201" t="str">
        <f>IF(F29="","",I7)</f>
        <v/>
      </c>
      <c r="R29" s="1201" t="str">
        <f>IF(F29="","",I8)</f>
        <v/>
      </c>
      <c r="S29" s="1201" t="str">
        <f>IF(F29="","",I9)</f>
        <v/>
      </c>
      <c r="T29" s="1180"/>
      <c r="U29" s="991" t="str">
        <f t="shared" si="2"/>
        <v/>
      </c>
      <c r="V29" s="991"/>
      <c r="W29" s="992"/>
      <c r="X29" s="1202" t="str">
        <f t="shared" si="7"/>
        <v/>
      </c>
      <c r="Y29" s="963"/>
      <c r="Z29" s="993" t="str">
        <f t="shared" si="3"/>
        <v/>
      </c>
      <c r="AA29" s="994" t="str">
        <f t="shared" si="8"/>
        <v/>
      </c>
    </row>
    <row r="30" spans="1:27" ht="15.6" x14ac:dyDescent="0.3">
      <c r="A30" s="954"/>
      <c r="B30" s="988" t="str">
        <f>IF(F30="","",C2)</f>
        <v/>
      </c>
      <c r="C30" s="989" t="str">
        <f>IF(F30="","",C3)</f>
        <v/>
      </c>
      <c r="D30" s="989" t="str">
        <f>IF(F30="","",C4)</f>
        <v/>
      </c>
      <c r="E30" s="989" t="str">
        <f>IF(F30="","",C5)</f>
        <v/>
      </c>
      <c r="F30" s="990"/>
      <c r="G30" s="1214" t="str">
        <f>IF(F30="","",VLOOKUP(F30,EntityInfo!G2:H9001,2,FALSE))</f>
        <v/>
      </c>
      <c r="H30" s="990"/>
      <c r="I30" s="1199"/>
      <c r="J30" s="1200" t="str">
        <f t="shared" si="0"/>
        <v/>
      </c>
      <c r="K30" s="1201" t="str">
        <f t="shared" si="1"/>
        <v/>
      </c>
      <c r="L30" s="1199"/>
      <c r="M30" s="1199"/>
      <c r="N30" s="1201" t="str">
        <f t="shared" si="4"/>
        <v/>
      </c>
      <c r="O30" s="1201" t="str">
        <f t="shared" si="5"/>
        <v/>
      </c>
      <c r="P30" s="1201" t="str">
        <f t="shared" si="6"/>
        <v/>
      </c>
      <c r="Q30" s="1201" t="str">
        <f>IF(F30="","",I7)</f>
        <v/>
      </c>
      <c r="R30" s="1201" t="str">
        <f>IF(F30="","",I8)</f>
        <v/>
      </c>
      <c r="S30" s="1201" t="str">
        <f>IF(F30="","",I9)</f>
        <v/>
      </c>
      <c r="T30" s="1180"/>
      <c r="U30" s="991" t="str">
        <f t="shared" si="2"/>
        <v/>
      </c>
      <c r="V30" s="991"/>
      <c r="W30" s="992"/>
      <c r="X30" s="1202" t="str">
        <f t="shared" si="7"/>
        <v/>
      </c>
      <c r="Y30" s="963"/>
      <c r="Z30" s="993" t="str">
        <f t="shared" si="3"/>
        <v/>
      </c>
      <c r="AA30" s="994" t="str">
        <f t="shared" si="8"/>
        <v/>
      </c>
    </row>
    <row r="31" spans="1:27" ht="15.6" x14ac:dyDescent="0.3">
      <c r="A31" s="954"/>
      <c r="B31" s="988" t="str">
        <f>IF(F31="","",C2)</f>
        <v/>
      </c>
      <c r="C31" s="989" t="str">
        <f>IF(F31="","",C3)</f>
        <v/>
      </c>
      <c r="D31" s="989" t="str">
        <f>IF(F31="","",C4)</f>
        <v/>
      </c>
      <c r="E31" s="989" t="str">
        <f>IF(F31="","",C5)</f>
        <v/>
      </c>
      <c r="F31" s="990"/>
      <c r="G31" s="1214" t="str">
        <f>IF(F31="","",VLOOKUP(F31,EntityInfo!G2:H9001,2,FALSE))</f>
        <v/>
      </c>
      <c r="H31" s="990"/>
      <c r="I31" s="1199"/>
      <c r="J31" s="1200" t="str">
        <f t="shared" si="0"/>
        <v/>
      </c>
      <c r="K31" s="1201" t="str">
        <f t="shared" si="1"/>
        <v/>
      </c>
      <c r="L31" s="1199"/>
      <c r="M31" s="1199"/>
      <c r="N31" s="1201" t="str">
        <f t="shared" si="4"/>
        <v/>
      </c>
      <c r="O31" s="1201" t="str">
        <f t="shared" si="5"/>
        <v/>
      </c>
      <c r="P31" s="1201" t="str">
        <f t="shared" si="6"/>
        <v/>
      </c>
      <c r="Q31" s="1201" t="str">
        <f>IF(F31="","",I7)</f>
        <v/>
      </c>
      <c r="R31" s="1201" t="str">
        <f>IF(F31="","",I8)</f>
        <v/>
      </c>
      <c r="S31" s="1201" t="str">
        <f>IF(F31="","",I9)</f>
        <v/>
      </c>
      <c r="T31" s="1180"/>
      <c r="U31" s="991" t="str">
        <f t="shared" si="2"/>
        <v/>
      </c>
      <c r="V31" s="991"/>
      <c r="W31" s="992"/>
      <c r="X31" s="1202" t="str">
        <f t="shared" si="7"/>
        <v/>
      </c>
      <c r="Y31" s="963"/>
      <c r="Z31" s="993" t="str">
        <f t="shared" si="3"/>
        <v/>
      </c>
      <c r="AA31" s="994" t="str">
        <f t="shared" si="8"/>
        <v/>
      </c>
    </row>
    <row r="32" spans="1:27" ht="15.6" x14ac:dyDescent="0.3">
      <c r="A32" s="954"/>
      <c r="B32" s="988" t="str">
        <f>IF(F32="","",C2)</f>
        <v/>
      </c>
      <c r="C32" s="989" t="str">
        <f>IF(F32="","",C3)</f>
        <v/>
      </c>
      <c r="D32" s="989" t="str">
        <f>IF(F32="","",C4)</f>
        <v/>
      </c>
      <c r="E32" s="989" t="str">
        <f>IF(F32="","",C5)</f>
        <v/>
      </c>
      <c r="F32" s="990"/>
      <c r="G32" s="1214" t="str">
        <f>IF(F32="","",VLOOKUP(F32,EntityInfo!G2:H9001,2,FALSE))</f>
        <v/>
      </c>
      <c r="H32" s="990"/>
      <c r="I32" s="1199"/>
      <c r="J32" s="1200" t="str">
        <f t="shared" si="0"/>
        <v/>
      </c>
      <c r="K32" s="1201" t="str">
        <f t="shared" si="1"/>
        <v/>
      </c>
      <c r="L32" s="1199"/>
      <c r="M32" s="1199"/>
      <c r="N32" s="1201" t="str">
        <f t="shared" si="4"/>
        <v/>
      </c>
      <c r="O32" s="1201" t="str">
        <f t="shared" si="5"/>
        <v/>
      </c>
      <c r="P32" s="1201" t="str">
        <f t="shared" si="6"/>
        <v/>
      </c>
      <c r="Q32" s="1201" t="str">
        <f>IF(F32="","",I7)</f>
        <v/>
      </c>
      <c r="R32" s="1201" t="str">
        <f>IF(F32="","",I8)</f>
        <v/>
      </c>
      <c r="S32" s="1201" t="str">
        <f>IF(F32="","",I9)</f>
        <v/>
      </c>
      <c r="T32" s="1180"/>
      <c r="U32" s="991" t="str">
        <f t="shared" si="2"/>
        <v/>
      </c>
      <c r="V32" s="991"/>
      <c r="W32" s="992"/>
      <c r="X32" s="1202" t="str">
        <f t="shared" si="7"/>
        <v/>
      </c>
      <c r="Y32" s="963"/>
      <c r="Z32" s="993" t="str">
        <f t="shared" si="3"/>
        <v/>
      </c>
      <c r="AA32" s="994" t="str">
        <f t="shared" si="8"/>
        <v/>
      </c>
    </row>
    <row r="33" spans="1:27" ht="15.6" x14ac:dyDescent="0.3">
      <c r="A33" s="954"/>
      <c r="B33" s="988" t="str">
        <f>IF(F33="","",C2)</f>
        <v/>
      </c>
      <c r="C33" s="989" t="str">
        <f>IF(F33="","",C3)</f>
        <v/>
      </c>
      <c r="D33" s="989" t="str">
        <f>IF(F33="","",C4)</f>
        <v/>
      </c>
      <c r="E33" s="989" t="str">
        <f>IF(F33="","",C5)</f>
        <v/>
      </c>
      <c r="F33" s="990"/>
      <c r="G33" s="1214" t="str">
        <f>IF(F33="","",VLOOKUP(F33,EntityInfo!G2:H9001,2,FALSE))</f>
        <v/>
      </c>
      <c r="H33" s="990"/>
      <c r="I33" s="1199"/>
      <c r="J33" s="1200" t="str">
        <f t="shared" si="0"/>
        <v/>
      </c>
      <c r="K33" s="1201" t="str">
        <f t="shared" si="1"/>
        <v/>
      </c>
      <c r="L33" s="1199"/>
      <c r="M33" s="1199"/>
      <c r="N33" s="1201" t="str">
        <f t="shared" si="4"/>
        <v/>
      </c>
      <c r="O33" s="1201" t="str">
        <f t="shared" si="5"/>
        <v/>
      </c>
      <c r="P33" s="1201" t="str">
        <f t="shared" si="6"/>
        <v/>
      </c>
      <c r="Q33" s="1201" t="str">
        <f>IF(F33="","",I7)</f>
        <v/>
      </c>
      <c r="R33" s="1201" t="str">
        <f>IF(F33="","",I8)</f>
        <v/>
      </c>
      <c r="S33" s="1201" t="str">
        <f>IF(F33="","",I9)</f>
        <v/>
      </c>
      <c r="T33" s="1180"/>
      <c r="U33" s="991" t="str">
        <f t="shared" si="2"/>
        <v/>
      </c>
      <c r="V33" s="991"/>
      <c r="W33" s="992"/>
      <c r="X33" s="1202" t="str">
        <f t="shared" si="7"/>
        <v/>
      </c>
      <c r="Y33" s="963"/>
      <c r="Z33" s="993" t="str">
        <f t="shared" si="3"/>
        <v/>
      </c>
      <c r="AA33" s="994" t="str">
        <f t="shared" si="8"/>
        <v/>
      </c>
    </row>
    <row r="34" spans="1:27" ht="15.6" x14ac:dyDescent="0.3">
      <c r="A34" s="954"/>
      <c r="B34" s="988" t="str">
        <f>IF(F34="","",C2)</f>
        <v/>
      </c>
      <c r="C34" s="989" t="str">
        <f>IF(F34="","",C3)</f>
        <v/>
      </c>
      <c r="D34" s="989" t="str">
        <f>IF(F34="","",C4)</f>
        <v/>
      </c>
      <c r="E34" s="989" t="str">
        <f>IF(F34="","",C5)</f>
        <v/>
      </c>
      <c r="F34" s="990"/>
      <c r="G34" s="1214" t="str">
        <f>IF(F34="","",VLOOKUP(F34,EntityInfo!G2:H9001,2,FALSE))</f>
        <v/>
      </c>
      <c r="H34" s="990"/>
      <c r="I34" s="1199"/>
      <c r="J34" s="1200" t="str">
        <f t="shared" si="0"/>
        <v/>
      </c>
      <c r="K34" s="1201" t="str">
        <f t="shared" si="1"/>
        <v/>
      </c>
      <c r="L34" s="1199"/>
      <c r="M34" s="1199"/>
      <c r="N34" s="1201" t="str">
        <f t="shared" si="4"/>
        <v/>
      </c>
      <c r="O34" s="1201" t="str">
        <f t="shared" si="5"/>
        <v/>
      </c>
      <c r="P34" s="1201" t="str">
        <f t="shared" si="6"/>
        <v/>
      </c>
      <c r="Q34" s="1201" t="str">
        <f>IF(F34="","",I7)</f>
        <v/>
      </c>
      <c r="R34" s="1201" t="str">
        <f>IF(F34="","",I8)</f>
        <v/>
      </c>
      <c r="S34" s="1201" t="str">
        <f>IF(F34="","",I9)</f>
        <v/>
      </c>
      <c r="T34" s="1180"/>
      <c r="U34" s="991" t="str">
        <f t="shared" si="2"/>
        <v/>
      </c>
      <c r="V34" s="991"/>
      <c r="W34" s="992"/>
      <c r="X34" s="1202" t="str">
        <f t="shared" si="7"/>
        <v/>
      </c>
      <c r="Y34" s="963"/>
      <c r="Z34" s="993" t="str">
        <f t="shared" si="3"/>
        <v/>
      </c>
      <c r="AA34" s="994" t="str">
        <f t="shared" si="8"/>
        <v/>
      </c>
    </row>
    <row r="35" spans="1:27" ht="15.6" x14ac:dyDescent="0.3">
      <c r="A35" s="954"/>
      <c r="B35" s="988" t="str">
        <f>IF(F35="","",C2)</f>
        <v/>
      </c>
      <c r="C35" s="989" t="str">
        <f>IF(F35="","",C3)</f>
        <v/>
      </c>
      <c r="D35" s="989" t="str">
        <f>IF(F35="","",C4)</f>
        <v/>
      </c>
      <c r="E35" s="989" t="str">
        <f>IF(F35="","",C5)</f>
        <v/>
      </c>
      <c r="F35" s="990"/>
      <c r="G35" s="1214" t="str">
        <f>IF(F35="","",VLOOKUP(F35,EntityInfo!G2:H9001,2,FALSE))</f>
        <v/>
      </c>
      <c r="H35" s="990"/>
      <c r="I35" s="1199"/>
      <c r="J35" s="1200" t="str">
        <f t="shared" si="0"/>
        <v/>
      </c>
      <c r="K35" s="1201" t="str">
        <f t="shared" si="1"/>
        <v/>
      </c>
      <c r="L35" s="1199"/>
      <c r="M35" s="1199"/>
      <c r="N35" s="1201" t="str">
        <f t="shared" si="4"/>
        <v/>
      </c>
      <c r="O35" s="1201" t="str">
        <f t="shared" si="5"/>
        <v/>
      </c>
      <c r="P35" s="1201" t="str">
        <f t="shared" si="6"/>
        <v/>
      </c>
      <c r="Q35" s="1201" t="str">
        <f>IF(F35="","",I7)</f>
        <v/>
      </c>
      <c r="R35" s="1201" t="str">
        <f>IF(F35="","",I8)</f>
        <v/>
      </c>
      <c r="S35" s="1201" t="str">
        <f>IF(F35="","",I9)</f>
        <v/>
      </c>
      <c r="T35" s="1180"/>
      <c r="U35" s="991" t="str">
        <f t="shared" si="2"/>
        <v/>
      </c>
      <c r="V35" s="991"/>
      <c r="W35" s="992"/>
      <c r="X35" s="1202" t="str">
        <f t="shared" si="7"/>
        <v/>
      </c>
      <c r="Y35" s="963"/>
      <c r="Z35" s="993" t="str">
        <f t="shared" si="3"/>
        <v/>
      </c>
      <c r="AA35" s="994" t="str">
        <f t="shared" si="8"/>
        <v/>
      </c>
    </row>
    <row r="36" spans="1:27" ht="15.6" x14ac:dyDescent="0.3">
      <c r="A36" s="954"/>
      <c r="B36" s="988" t="str">
        <f>IF(F36="","",C2)</f>
        <v/>
      </c>
      <c r="C36" s="989" t="str">
        <f>IF(F36="","",C3)</f>
        <v/>
      </c>
      <c r="D36" s="989" t="str">
        <f>IF(F36="","",C4)</f>
        <v/>
      </c>
      <c r="E36" s="989" t="str">
        <f>IF(F36="","",C5)</f>
        <v/>
      </c>
      <c r="F36" s="990"/>
      <c r="G36" s="1214" t="str">
        <f>IF(F36="","",VLOOKUP(F36,EntityInfo!G2:H9001,2,FALSE))</f>
        <v/>
      </c>
      <c r="H36" s="990"/>
      <c r="I36" s="1199"/>
      <c r="J36" s="1200" t="str">
        <f t="shared" si="0"/>
        <v/>
      </c>
      <c r="K36" s="1201" t="str">
        <f t="shared" si="1"/>
        <v/>
      </c>
      <c r="L36" s="1199"/>
      <c r="M36" s="1199"/>
      <c r="N36" s="1201" t="str">
        <f t="shared" si="4"/>
        <v/>
      </c>
      <c r="O36" s="1201" t="str">
        <f t="shared" si="5"/>
        <v/>
      </c>
      <c r="P36" s="1201" t="str">
        <f t="shared" si="6"/>
        <v/>
      </c>
      <c r="Q36" s="1201" t="str">
        <f>IF(F36="","",I7)</f>
        <v/>
      </c>
      <c r="R36" s="1201" t="str">
        <f>IF(F36="","",I8)</f>
        <v/>
      </c>
      <c r="S36" s="1201" t="str">
        <f>IF(F36="","",I9)</f>
        <v/>
      </c>
      <c r="T36" s="1180"/>
      <c r="U36" s="991" t="str">
        <f t="shared" si="2"/>
        <v/>
      </c>
      <c r="V36" s="991"/>
      <c r="W36" s="992"/>
      <c r="X36" s="1202" t="str">
        <f t="shared" si="7"/>
        <v/>
      </c>
      <c r="Y36" s="963"/>
      <c r="Z36" s="993" t="str">
        <f t="shared" si="3"/>
        <v/>
      </c>
      <c r="AA36" s="994" t="str">
        <f t="shared" si="8"/>
        <v/>
      </c>
    </row>
    <row r="37" spans="1:27" ht="15.6" x14ac:dyDescent="0.3">
      <c r="A37" s="954"/>
      <c r="B37" s="988" t="str">
        <f>IF(F37="","",C2)</f>
        <v/>
      </c>
      <c r="C37" s="989" t="str">
        <f>IF(F37="","",C3)</f>
        <v/>
      </c>
      <c r="D37" s="989" t="str">
        <f>IF(F37="","",C4)</f>
        <v/>
      </c>
      <c r="E37" s="989" t="str">
        <f>IF(F37="","",C5)</f>
        <v/>
      </c>
      <c r="F37" s="990"/>
      <c r="G37" s="1214" t="str">
        <f>IF(F37="","",VLOOKUP(F37,EntityInfo!G2:H9001,2,FALSE))</f>
        <v/>
      </c>
      <c r="H37" s="990"/>
      <c r="I37" s="1199"/>
      <c r="J37" s="1200" t="str">
        <f t="shared" si="0"/>
        <v/>
      </c>
      <c r="K37" s="1201" t="str">
        <f t="shared" si="1"/>
        <v/>
      </c>
      <c r="L37" s="1199"/>
      <c r="M37" s="1199"/>
      <c r="N37" s="1201" t="str">
        <f t="shared" si="4"/>
        <v/>
      </c>
      <c r="O37" s="1201" t="str">
        <f t="shared" si="5"/>
        <v/>
      </c>
      <c r="P37" s="1201" t="str">
        <f t="shared" si="6"/>
        <v/>
      </c>
      <c r="Q37" s="1201" t="str">
        <f>IF(F37="","",I7)</f>
        <v/>
      </c>
      <c r="R37" s="1201" t="str">
        <f>IF(F37="","",I8)</f>
        <v/>
      </c>
      <c r="S37" s="1201" t="str">
        <f>IF(F37="","",I9)</f>
        <v/>
      </c>
      <c r="T37" s="1180"/>
      <c r="U37" s="991" t="str">
        <f t="shared" si="2"/>
        <v/>
      </c>
      <c r="V37" s="991"/>
      <c r="W37" s="992"/>
      <c r="X37" s="1202" t="str">
        <f t="shared" si="7"/>
        <v/>
      </c>
      <c r="Y37" s="963"/>
      <c r="Z37" s="993" t="str">
        <f t="shared" si="3"/>
        <v/>
      </c>
      <c r="AA37" s="994" t="str">
        <f t="shared" si="8"/>
        <v/>
      </c>
    </row>
    <row r="38" spans="1:27" ht="15.6" x14ac:dyDescent="0.3">
      <c r="A38" s="954"/>
      <c r="B38" s="988" t="str">
        <f>IF(F38="","",C2)</f>
        <v/>
      </c>
      <c r="C38" s="989" t="str">
        <f>IF(F38="","",C3)</f>
        <v/>
      </c>
      <c r="D38" s="989" t="str">
        <f>IF(F38="","",C4)</f>
        <v/>
      </c>
      <c r="E38" s="989" t="str">
        <f>IF(F38="","",C5)</f>
        <v/>
      </c>
      <c r="F38" s="990"/>
      <c r="G38" s="1214" t="str">
        <f>IF(F38="","",VLOOKUP(F38,EntityInfo!G2:H9001,2,FALSE))</f>
        <v/>
      </c>
      <c r="H38" s="990"/>
      <c r="I38" s="1199"/>
      <c r="J38" s="1200" t="str">
        <f t="shared" si="0"/>
        <v/>
      </c>
      <c r="K38" s="1201" t="str">
        <f t="shared" si="1"/>
        <v/>
      </c>
      <c r="L38" s="1199"/>
      <c r="M38" s="1199"/>
      <c r="N38" s="1201" t="str">
        <f t="shared" si="4"/>
        <v/>
      </c>
      <c r="O38" s="1201" t="str">
        <f t="shared" si="5"/>
        <v/>
      </c>
      <c r="P38" s="1201" t="str">
        <f t="shared" si="6"/>
        <v/>
      </c>
      <c r="Q38" s="1201" t="str">
        <f>IF(F38="","",I7)</f>
        <v/>
      </c>
      <c r="R38" s="1201" t="str">
        <f>IF(F38="","",I8)</f>
        <v/>
      </c>
      <c r="S38" s="1201" t="str">
        <f>IF(F38="","",I9)</f>
        <v/>
      </c>
      <c r="T38" s="1180"/>
      <c r="U38" s="991" t="str">
        <f t="shared" si="2"/>
        <v/>
      </c>
      <c r="V38" s="991"/>
      <c r="W38" s="992"/>
      <c r="X38" s="1202" t="str">
        <f t="shared" si="7"/>
        <v/>
      </c>
      <c r="Y38" s="963"/>
      <c r="Z38" s="993" t="str">
        <f t="shared" si="3"/>
        <v/>
      </c>
      <c r="AA38" s="994" t="str">
        <f t="shared" si="8"/>
        <v/>
      </c>
    </row>
    <row r="39" spans="1:27" ht="15.6" x14ac:dyDescent="0.3">
      <c r="A39" s="954"/>
      <c r="B39" s="988" t="str">
        <f>IF(F39="","",C2)</f>
        <v/>
      </c>
      <c r="C39" s="989" t="str">
        <f>IF(F39="","",C3)</f>
        <v/>
      </c>
      <c r="D39" s="989" t="str">
        <f>IF(F39="","",C4)</f>
        <v/>
      </c>
      <c r="E39" s="989" t="str">
        <f>IF(F39="","",C5)</f>
        <v/>
      </c>
      <c r="F39" s="990"/>
      <c r="G39" s="1214" t="str">
        <f>IF(F39="","",VLOOKUP(F39,EntityInfo!G2:H9001,2,FALSE))</f>
        <v/>
      </c>
      <c r="H39" s="990"/>
      <c r="I39" s="1199"/>
      <c r="J39" s="1200" t="str">
        <f t="shared" si="0"/>
        <v/>
      </c>
      <c r="K39" s="1201" t="str">
        <f t="shared" si="1"/>
        <v/>
      </c>
      <c r="L39" s="1199"/>
      <c r="M39" s="1199"/>
      <c r="N39" s="1201" t="str">
        <f t="shared" si="4"/>
        <v/>
      </c>
      <c r="O39" s="1201" t="str">
        <f t="shared" si="5"/>
        <v/>
      </c>
      <c r="P39" s="1201" t="str">
        <f t="shared" si="6"/>
        <v/>
      </c>
      <c r="Q39" s="1201" t="str">
        <f>IF(F39="","",I7)</f>
        <v/>
      </c>
      <c r="R39" s="1201" t="str">
        <f>IF(F39="","",I8)</f>
        <v/>
      </c>
      <c r="S39" s="1201" t="str">
        <f>IF(F39="","",I9)</f>
        <v/>
      </c>
      <c r="T39" s="1180"/>
      <c r="U39" s="991" t="str">
        <f t="shared" si="2"/>
        <v/>
      </c>
      <c r="V39" s="991"/>
      <c r="W39" s="992"/>
      <c r="X39" s="1202" t="str">
        <f t="shared" si="7"/>
        <v/>
      </c>
      <c r="Y39" s="963"/>
      <c r="Z39" s="993" t="str">
        <f t="shared" si="3"/>
        <v/>
      </c>
      <c r="AA39" s="994" t="str">
        <f t="shared" si="8"/>
        <v/>
      </c>
    </row>
    <row r="40" spans="1:27" ht="15.6" x14ac:dyDescent="0.3">
      <c r="A40" s="954"/>
      <c r="B40" s="988" t="str">
        <f>IF(F40="","",C2)</f>
        <v/>
      </c>
      <c r="C40" s="989" t="str">
        <f>IF(F40="","",C3)</f>
        <v/>
      </c>
      <c r="D40" s="989" t="str">
        <f>IF(F40="","",C4)</f>
        <v/>
      </c>
      <c r="E40" s="989" t="str">
        <f>IF(F40="","",C5)</f>
        <v/>
      </c>
      <c r="F40" s="990"/>
      <c r="G40" s="1214" t="str">
        <f>IF(F40="","",VLOOKUP(F40,EntityInfo!G2:H9001,2,FALSE))</f>
        <v/>
      </c>
      <c r="H40" s="990"/>
      <c r="I40" s="1199"/>
      <c r="J40" s="1200" t="str">
        <f t="shared" si="0"/>
        <v/>
      </c>
      <c r="K40" s="1201" t="str">
        <f t="shared" si="1"/>
        <v/>
      </c>
      <c r="L40" s="1199"/>
      <c r="M40" s="1199"/>
      <c r="N40" s="1201" t="str">
        <f t="shared" si="4"/>
        <v/>
      </c>
      <c r="O40" s="1201" t="str">
        <f t="shared" si="5"/>
        <v/>
      </c>
      <c r="P40" s="1201" t="str">
        <f t="shared" si="6"/>
        <v/>
      </c>
      <c r="Q40" s="1201" t="str">
        <f>IF(F40="","",I7)</f>
        <v/>
      </c>
      <c r="R40" s="1201" t="str">
        <f>IF(F40="","",I8)</f>
        <v/>
      </c>
      <c r="S40" s="1201" t="str">
        <f>IF(F40="","",I9)</f>
        <v/>
      </c>
      <c r="T40" s="1180"/>
      <c r="U40" s="991" t="str">
        <f t="shared" si="2"/>
        <v/>
      </c>
      <c r="V40" s="991"/>
      <c r="W40" s="992"/>
      <c r="X40" s="1202" t="str">
        <f t="shared" si="7"/>
        <v/>
      </c>
      <c r="Y40" s="963"/>
      <c r="Z40" s="993" t="str">
        <f t="shared" si="3"/>
        <v/>
      </c>
      <c r="AA40" s="994" t="str">
        <f t="shared" si="8"/>
        <v/>
      </c>
    </row>
    <row r="41" spans="1:27" ht="15.6" x14ac:dyDescent="0.3">
      <c r="A41" s="954"/>
      <c r="B41" s="988" t="str">
        <f>IF(F41="","",C2)</f>
        <v/>
      </c>
      <c r="C41" s="989" t="str">
        <f>IF(F41="","",C3)</f>
        <v/>
      </c>
      <c r="D41" s="989" t="str">
        <f>IF(F41="","",C4)</f>
        <v/>
      </c>
      <c r="E41" s="989" t="str">
        <f>IF(F41="","",C5)</f>
        <v/>
      </c>
      <c r="F41" s="990"/>
      <c r="G41" s="1214" t="str">
        <f>IF(F41="","",VLOOKUP(F41,EntityInfo!G2:H9001,2,FALSE))</f>
        <v/>
      </c>
      <c r="H41" s="990"/>
      <c r="I41" s="1199"/>
      <c r="J41" s="1200" t="str">
        <f t="shared" si="0"/>
        <v/>
      </c>
      <c r="K41" s="1201" t="str">
        <f t="shared" si="1"/>
        <v/>
      </c>
      <c r="L41" s="1199"/>
      <c r="M41" s="1199"/>
      <c r="N41" s="1201" t="str">
        <f t="shared" si="4"/>
        <v/>
      </c>
      <c r="O41" s="1201" t="str">
        <f t="shared" si="5"/>
        <v/>
      </c>
      <c r="P41" s="1201" t="str">
        <f t="shared" si="6"/>
        <v/>
      </c>
      <c r="Q41" s="1201" t="str">
        <f>IF(F41="","",I7)</f>
        <v/>
      </c>
      <c r="R41" s="1201" t="str">
        <f>IF(F41="","",I8)</f>
        <v/>
      </c>
      <c r="S41" s="1201" t="str">
        <f>IF(F41="","",I9)</f>
        <v/>
      </c>
      <c r="T41" s="1180"/>
      <c r="U41" s="991" t="str">
        <f t="shared" si="2"/>
        <v/>
      </c>
      <c r="V41" s="991"/>
      <c r="W41" s="992"/>
      <c r="X41" s="1202" t="str">
        <f t="shared" si="7"/>
        <v/>
      </c>
      <c r="Y41" s="963"/>
      <c r="Z41" s="993" t="str">
        <f t="shared" si="3"/>
        <v/>
      </c>
      <c r="AA41" s="994" t="str">
        <f t="shared" si="8"/>
        <v/>
      </c>
    </row>
    <row r="42" spans="1:27" ht="15.6" x14ac:dyDescent="0.3">
      <c r="A42" s="954"/>
      <c r="B42" s="988" t="str">
        <f>IF(F42="","",C2)</f>
        <v/>
      </c>
      <c r="C42" s="989" t="str">
        <f>IF(F42="","",C3)</f>
        <v/>
      </c>
      <c r="D42" s="989" t="str">
        <f>IF(F42="","",C4)</f>
        <v/>
      </c>
      <c r="E42" s="989" t="str">
        <f>IF(F42="","",C5)</f>
        <v/>
      </c>
      <c r="F42" s="990"/>
      <c r="G42" s="1214" t="str">
        <f>IF(F42="","",VLOOKUP(F42,EntityInfo!G2:H9001,2,FALSE))</f>
        <v/>
      </c>
      <c r="H42" s="990"/>
      <c r="I42" s="1199"/>
      <c r="J42" s="1200" t="str">
        <f t="shared" si="0"/>
        <v/>
      </c>
      <c r="K42" s="1201" t="str">
        <f t="shared" si="1"/>
        <v/>
      </c>
      <c r="L42" s="1199"/>
      <c r="M42" s="1199"/>
      <c r="N42" s="1201" t="str">
        <f t="shared" si="4"/>
        <v/>
      </c>
      <c r="O42" s="1201" t="str">
        <f t="shared" si="5"/>
        <v/>
      </c>
      <c r="P42" s="1201" t="str">
        <f t="shared" si="6"/>
        <v/>
      </c>
      <c r="Q42" s="1201" t="str">
        <f>IF(F42="","",I7)</f>
        <v/>
      </c>
      <c r="R42" s="1201" t="str">
        <f>IF(F42="","",I8)</f>
        <v/>
      </c>
      <c r="S42" s="1201" t="str">
        <f>IF(F42="","",I9)</f>
        <v/>
      </c>
      <c r="T42" s="1180"/>
      <c r="U42" s="991" t="str">
        <f t="shared" si="2"/>
        <v/>
      </c>
      <c r="V42" s="991"/>
      <c r="W42" s="992"/>
      <c r="X42" s="1202" t="str">
        <f t="shared" si="7"/>
        <v/>
      </c>
      <c r="Y42" s="963"/>
      <c r="Z42" s="993" t="str">
        <f t="shared" si="3"/>
        <v/>
      </c>
      <c r="AA42" s="994" t="str">
        <f t="shared" si="8"/>
        <v/>
      </c>
    </row>
    <row r="43" spans="1:27" ht="15.6" x14ac:dyDescent="0.3">
      <c r="A43" s="954"/>
      <c r="B43" s="988" t="str">
        <f>IF(F43="","",C2)</f>
        <v/>
      </c>
      <c r="C43" s="989" t="str">
        <f>IF(F43="","",C3)</f>
        <v/>
      </c>
      <c r="D43" s="989" t="str">
        <f>IF(F43="","",C4)</f>
        <v/>
      </c>
      <c r="E43" s="989" t="str">
        <f>IF(F43="","",C5)</f>
        <v/>
      </c>
      <c r="F43" s="990"/>
      <c r="G43" s="1214" t="str">
        <f>IF(F43="","",VLOOKUP(F43,EntityInfo!G2:H9001,2,FALSE))</f>
        <v/>
      </c>
      <c r="H43" s="990"/>
      <c r="I43" s="1199"/>
      <c r="J43" s="1200" t="str">
        <f t="shared" si="0"/>
        <v/>
      </c>
      <c r="K43" s="1201" t="str">
        <f t="shared" si="1"/>
        <v/>
      </c>
      <c r="L43" s="1199"/>
      <c r="M43" s="1199"/>
      <c r="N43" s="1201" t="str">
        <f t="shared" si="4"/>
        <v/>
      </c>
      <c r="O43" s="1201" t="str">
        <f t="shared" si="5"/>
        <v/>
      </c>
      <c r="P43" s="1201" t="str">
        <f t="shared" si="6"/>
        <v/>
      </c>
      <c r="Q43" s="1201" t="str">
        <f>IF(F43="","",I7)</f>
        <v/>
      </c>
      <c r="R43" s="1201" t="str">
        <f>IF(F43="","",I8)</f>
        <v/>
      </c>
      <c r="S43" s="1201" t="str">
        <f>IF(F43="","",I9)</f>
        <v/>
      </c>
      <c r="T43" s="1180"/>
      <c r="U43" s="991" t="str">
        <f t="shared" si="2"/>
        <v/>
      </c>
      <c r="V43" s="991"/>
      <c r="W43" s="992"/>
      <c r="X43" s="1202" t="str">
        <f t="shared" si="7"/>
        <v/>
      </c>
      <c r="Y43" s="963"/>
      <c r="Z43" s="993" t="str">
        <f t="shared" si="3"/>
        <v/>
      </c>
      <c r="AA43" s="994" t="str">
        <f t="shared" si="8"/>
        <v/>
      </c>
    </row>
    <row r="44" spans="1:27" ht="15.6" x14ac:dyDescent="0.3">
      <c r="A44" s="954"/>
      <c r="B44" s="995"/>
      <c r="C44" s="995"/>
      <c r="D44" s="995"/>
      <c r="E44" s="995"/>
      <c r="F44" s="996"/>
      <c r="G44" s="996"/>
      <c r="H44" s="997" t="s">
        <v>284</v>
      </c>
      <c r="I44" s="998">
        <f>SUM(I14:I43)</f>
        <v>0</v>
      </c>
      <c r="J44" s="998">
        <f>SUM(J14:J43)</f>
        <v>0</v>
      </c>
      <c r="K44" s="998">
        <f t="shared" ref="K44" si="9">I44+J44</f>
        <v>0</v>
      </c>
      <c r="L44" s="998">
        <f>SUM(L14:L43)</f>
        <v>0</v>
      </c>
      <c r="M44" s="998">
        <f>SUM(M14:M43)</f>
        <v>0</v>
      </c>
      <c r="N44" s="998">
        <f>SUM(N14:N43)</f>
        <v>0</v>
      </c>
      <c r="O44" s="998">
        <f>SUM(O14:O43)</f>
        <v>0</v>
      </c>
      <c r="P44" s="998">
        <f t="shared" ref="P44" si="10">L44+O44</f>
        <v>0</v>
      </c>
      <c r="Q44" s="998"/>
      <c r="R44" s="998"/>
      <c r="S44" s="998"/>
      <c r="T44" s="1091">
        <f>SUM(T14:T43)</f>
        <v>0</v>
      </c>
      <c r="U44" s="998"/>
      <c r="V44" s="998"/>
      <c r="W44" s="998"/>
      <c r="X44" s="998">
        <f>SUM(X14:X43)</f>
        <v>0</v>
      </c>
      <c r="Y44" s="963"/>
      <c r="Z44" s="993"/>
      <c r="AA44" s="999"/>
    </row>
    <row r="45" spans="1:27" ht="15.6" x14ac:dyDescent="0.3">
      <c r="A45" s="954"/>
      <c r="B45" s="1000"/>
      <c r="C45" s="1000"/>
      <c r="D45" s="1000"/>
      <c r="E45" s="1000"/>
      <c r="F45" s="1001"/>
      <c r="G45" s="1001"/>
      <c r="H45" s="1002"/>
      <c r="I45" s="971"/>
      <c r="J45" s="971"/>
      <c r="K45" s="971"/>
      <c r="L45" s="971"/>
      <c r="M45" s="971"/>
      <c r="N45" s="971"/>
      <c r="O45" s="971"/>
      <c r="P45" s="971"/>
      <c r="Q45" s="971"/>
      <c r="R45" s="971"/>
      <c r="S45" s="971"/>
      <c r="T45" s="1003"/>
      <c r="U45" s="1003"/>
      <c r="V45" s="1003"/>
      <c r="W45" s="1003"/>
      <c r="X45" s="1004" t="s">
        <v>1845</v>
      </c>
      <c r="Y45" s="963"/>
      <c r="Z45" s="1005"/>
      <c r="AA45" s="999"/>
    </row>
    <row r="46" spans="1:27" ht="15.6" x14ac:dyDescent="0.3">
      <c r="A46" s="1006"/>
      <c r="B46" s="1006"/>
      <c r="C46" s="1006"/>
      <c r="D46" s="1006"/>
      <c r="E46" s="1006"/>
      <c r="F46" s="1006"/>
      <c r="G46" s="1006"/>
      <c r="H46" s="1006"/>
      <c r="I46" s="962"/>
      <c r="J46" s="1007" t="s">
        <v>675</v>
      </c>
      <c r="K46" s="1008"/>
      <c r="L46" s="1008"/>
      <c r="M46" s="1009">
        <f>O44-I44</f>
        <v>0</v>
      </c>
      <c r="N46" s="1008" t="s">
        <v>754</v>
      </c>
      <c r="O46" s="1008"/>
      <c r="P46" s="1008"/>
      <c r="Q46" s="1010"/>
      <c r="R46" s="1010"/>
      <c r="S46" s="1010"/>
      <c r="T46" s="962"/>
      <c r="U46" s="962"/>
      <c r="V46" s="962"/>
      <c r="W46" s="962"/>
      <c r="Y46" s="963"/>
      <c r="Z46" s="963"/>
      <c r="AA46" s="963"/>
    </row>
    <row r="47" spans="1:27" ht="15.6" x14ac:dyDescent="0.3">
      <c r="A47" s="1006"/>
      <c r="B47" s="1006"/>
      <c r="C47" s="1006"/>
      <c r="D47" s="1006"/>
      <c r="E47" s="1006"/>
      <c r="F47" s="1006"/>
      <c r="G47" s="1006"/>
      <c r="H47" s="1006"/>
      <c r="I47" s="962"/>
      <c r="J47" s="1008"/>
      <c r="K47" s="1008"/>
      <c r="L47" s="1008"/>
      <c r="M47" s="1008"/>
      <c r="N47" s="1008"/>
      <c r="O47" s="1008"/>
      <c r="P47" s="1008"/>
      <c r="Q47" s="1010"/>
      <c r="R47" s="1010"/>
      <c r="S47" s="1010"/>
      <c r="T47" s="962"/>
      <c r="U47" s="962"/>
      <c r="V47" s="962"/>
      <c r="W47" s="962"/>
      <c r="X47" s="963"/>
      <c r="Y47" s="963"/>
      <c r="Z47" s="963"/>
      <c r="AA47" s="963"/>
    </row>
    <row r="48" spans="1:27" ht="15.6" x14ac:dyDescent="0.3">
      <c r="A48" s="1006"/>
      <c r="B48" s="1006"/>
      <c r="C48" s="1006"/>
      <c r="D48" s="1006"/>
      <c r="E48" s="1006"/>
      <c r="F48" s="1006"/>
      <c r="G48" s="1006"/>
      <c r="H48" s="1006"/>
      <c r="I48" s="962"/>
      <c r="J48" s="1007" t="s">
        <v>676</v>
      </c>
      <c r="K48" s="1008"/>
      <c r="L48" s="1008"/>
      <c r="M48" s="1011">
        <f>P44-K44</f>
        <v>0</v>
      </c>
      <c r="N48" s="1008" t="s">
        <v>677</v>
      </c>
      <c r="O48" s="1008"/>
      <c r="P48" s="1008"/>
      <c r="Q48" s="1010"/>
      <c r="R48" s="1010"/>
      <c r="S48" s="1010"/>
      <c r="T48" s="962"/>
      <c r="U48" s="962"/>
      <c r="V48" s="962"/>
      <c r="W48" s="962"/>
      <c r="X48" s="963"/>
      <c r="Y48" s="963"/>
      <c r="Z48" s="963"/>
      <c r="AA48" s="963"/>
    </row>
    <row r="49" spans="10:16" x14ac:dyDescent="0.3">
      <c r="J49" s="1012"/>
      <c r="K49" s="1012"/>
      <c r="L49" s="1012"/>
      <c r="M49" s="1012"/>
      <c r="N49" s="1012"/>
      <c r="O49" s="1012"/>
      <c r="P49" s="1012"/>
    </row>
  </sheetData>
  <sheetProtection algorithmName="SHA-512" hashValue="ZoD2q1SxJhcOfomxvvj4RZoDIXJqNf7pRINS846Am7q2577q0rD0OQhxzxudD+eRtySLs7zBzjo9w2nC3iQERQ==" saltValue="Zo3Im4nCX6IsygqF0ST7Bw==" spinCount="100000" sheet="1" objects="1" scenarios="1"/>
  <mergeCells count="10">
    <mergeCell ref="G9:H9"/>
    <mergeCell ref="Z12:Z13"/>
    <mergeCell ref="AA12:AA13"/>
    <mergeCell ref="I2:N2"/>
    <mergeCell ref="J3:M3"/>
    <mergeCell ref="J4:M4"/>
    <mergeCell ref="J5:M5"/>
    <mergeCell ref="G7:H7"/>
    <mergeCell ref="G8:H8"/>
    <mergeCell ref="H5:I5"/>
  </mergeCells>
  <dataValidations count="2">
    <dataValidation type="whole" showInputMessage="1" showErrorMessage="1" sqref="F14" xr:uid="{9D6711AD-69B6-4BAB-8A70-28F17E372EBA}">
      <formula1>1000</formula1>
      <formula2>9999</formula2>
    </dataValidation>
    <dataValidation type="whole" allowBlank="1" showInputMessage="1" showErrorMessage="1" sqref="F15:F43" xr:uid="{D569A4B3-9E11-47D0-A970-2187772047A2}">
      <formula1>1000</formula1>
      <formula2>9999</formula2>
    </dataValidation>
  </dataValidations>
  <pageMargins left="0.7" right="0.7" top="0.75" bottom="0.75" header="0.3" footer="0.3"/>
  <pageSetup scale="44" orientation="landscape" r:id="rId1"/>
  <ignoredErrors>
    <ignoredError sqref="J14:J43" unlockedFormula="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7414-0CF8-4BD3-A126-06452BB7CEA2}">
  <sheetPr>
    <tabColor rgb="FFFFC000"/>
    <pageSetUpPr fitToPage="1"/>
  </sheetPr>
  <dimension ref="A1:AB49"/>
  <sheetViews>
    <sheetView zoomScale="80" zoomScaleNormal="80" workbookViewId="0"/>
  </sheetViews>
  <sheetFormatPr defaultColWidth="0" defaultRowHeight="14.4" zeroHeight="1" x14ac:dyDescent="0.3"/>
  <cols>
    <col min="1" max="1" width="3.36328125" style="1017" customWidth="1"/>
    <col min="2" max="2" width="13.81640625" style="1017" hidden="1" customWidth="1"/>
    <col min="3" max="3" width="14.90625" style="1017" hidden="1" customWidth="1"/>
    <col min="4" max="5" width="8.08984375" style="1017" hidden="1" customWidth="1"/>
    <col min="6" max="6" width="7.54296875" style="1017" customWidth="1"/>
    <col min="7" max="7" width="23" style="1017" customWidth="1"/>
    <col min="8" max="8" width="20.453125" style="1017" customWidth="1"/>
    <col min="9" max="9" width="17.08984375" style="1020" customWidth="1"/>
    <col min="10" max="16" width="14.54296875" style="1020" customWidth="1"/>
    <col min="17" max="19" width="14.54296875" style="1020" hidden="1" customWidth="1"/>
    <col min="20" max="23" width="10.6328125" style="1020" customWidth="1"/>
    <col min="24" max="24" width="14.54296875" style="1017" customWidth="1"/>
    <col min="25" max="25" width="2.08984375" style="1017" customWidth="1"/>
    <col min="26" max="26" width="12.81640625" style="1017" customWidth="1"/>
    <col min="27" max="27" width="13.36328125" style="1017" customWidth="1"/>
    <col min="28" max="28" width="6.81640625" style="1017" customWidth="1"/>
    <col min="29" max="16384" width="6.81640625" style="1017" hidden="1"/>
  </cols>
  <sheetData>
    <row r="1" spans="1:27" ht="15.6" customHeight="1" thickBot="1" x14ac:dyDescent="0.35">
      <c r="A1" s="1013"/>
      <c r="B1" s="1014"/>
      <c r="C1" s="1014"/>
      <c r="D1" s="1014"/>
      <c r="E1" s="1014"/>
      <c r="F1" s="1015"/>
      <c r="G1" s="1015"/>
      <c r="H1" s="1015"/>
      <c r="I1" s="1016"/>
      <c r="J1" s="1016"/>
      <c r="K1" s="1016"/>
      <c r="L1" s="1016"/>
      <c r="M1" s="1016"/>
      <c r="N1" s="1016"/>
      <c r="O1" s="1016"/>
      <c r="P1" s="1016"/>
      <c r="Q1" s="1016"/>
      <c r="R1" s="1016"/>
      <c r="S1" s="1016"/>
      <c r="T1" s="1016"/>
      <c r="U1" s="1016"/>
      <c r="V1" s="1016"/>
      <c r="W1" s="1016"/>
    </row>
    <row r="2" spans="1:27" ht="21" customHeight="1" x14ac:dyDescent="0.5">
      <c r="A2" s="1013"/>
      <c r="B2" s="1018" t="s">
        <v>1111</v>
      </c>
      <c r="C2" s="936" t="e">
        <f>VLOOKUP(C3,EntityInfo!A5:C60,2, FALSE)</f>
        <v>#N/A</v>
      </c>
      <c r="D2" s="1014"/>
      <c r="E2" s="1014"/>
      <c r="I2" s="1488" t="str">
        <f>C3&amp;" - "&amp;C5</f>
        <v>ENTITY NAME - FY2027</v>
      </c>
      <c r="J2" s="1488"/>
      <c r="K2" s="1488"/>
      <c r="L2" s="1488"/>
      <c r="M2" s="1488"/>
      <c r="N2" s="1488"/>
      <c r="O2" s="1019"/>
      <c r="P2" s="1016"/>
      <c r="R2" s="1019"/>
      <c r="S2" s="1019"/>
      <c r="T2" s="1019"/>
      <c r="U2" s="1019"/>
      <c r="V2" s="1019"/>
      <c r="W2" s="1019"/>
      <c r="X2" s="1021"/>
      <c r="Y2" s="1021"/>
      <c r="Z2" s="1021"/>
      <c r="AA2" s="1021"/>
    </row>
    <row r="3" spans="1:27" ht="21" customHeight="1" x14ac:dyDescent="0.45">
      <c r="A3" s="1013"/>
      <c r="B3" s="1022" t="s">
        <v>1112</v>
      </c>
      <c r="C3" s="937" t="str">
        <f>Coverpage!A51</f>
        <v>ENTITY NAME</v>
      </c>
      <c r="D3" s="1014"/>
      <c r="E3" s="1014"/>
      <c r="I3" s="1489" t="s">
        <v>617</v>
      </c>
      <c r="J3" s="1489"/>
      <c r="K3" s="1489"/>
      <c r="L3" s="1489"/>
      <c r="M3" s="1489"/>
      <c r="N3" s="1489"/>
      <c r="O3" s="1023"/>
      <c r="P3" s="1016"/>
      <c r="R3" s="1016"/>
      <c r="S3" s="1016"/>
      <c r="T3" s="1016"/>
      <c r="U3" s="1016"/>
      <c r="V3" s="1016"/>
      <c r="W3" s="1016"/>
      <c r="X3" s="1021"/>
      <c r="Y3" s="1021"/>
      <c r="Z3" s="1021"/>
      <c r="AA3" s="1021"/>
    </row>
    <row r="4" spans="1:27" ht="21" customHeight="1" thickBot="1" x14ac:dyDescent="0.5">
      <c r="A4" s="1013"/>
      <c r="B4" s="1022" t="s">
        <v>1113</v>
      </c>
      <c r="C4" s="937" t="e">
        <f>VLOOKUP(C3,EntityInfo!A5:C60,3, FALSE)</f>
        <v>#N/A</v>
      </c>
      <c r="D4" s="1014"/>
      <c r="E4" s="1014"/>
      <c r="I4" s="1489" t="s">
        <v>665</v>
      </c>
      <c r="J4" s="1489"/>
      <c r="K4" s="1489"/>
      <c r="L4" s="1489"/>
      <c r="M4" s="1489"/>
      <c r="N4" s="1489"/>
      <c r="O4" s="1016"/>
      <c r="P4" s="1016"/>
      <c r="R4" s="1016"/>
      <c r="S4" s="1016"/>
      <c r="T4" s="1016"/>
      <c r="U4" s="1016"/>
      <c r="V4" s="1016"/>
      <c r="W4" s="1016"/>
      <c r="X4" s="1021"/>
      <c r="Y4" s="1021"/>
      <c r="Z4" s="1021"/>
      <c r="AA4" s="1021"/>
    </row>
    <row r="5" spans="1:27" ht="19.5" customHeight="1" thickBot="1" x14ac:dyDescent="0.5">
      <c r="A5" s="1013"/>
      <c r="B5" s="1024" t="s">
        <v>1114</v>
      </c>
      <c r="C5" s="938" t="str">
        <f>"FY"&amp; RIGHT(Coverpage!A47, 4)</f>
        <v>FY2027</v>
      </c>
      <c r="D5" s="1014"/>
      <c r="E5" s="1014"/>
      <c r="F5" s="1025"/>
      <c r="G5" s="1216" t="s">
        <v>1842</v>
      </c>
      <c r="H5" s="1480"/>
      <c r="I5" s="1481"/>
      <c r="J5" s="1492" t="s">
        <v>739</v>
      </c>
      <c r="K5" s="1492"/>
      <c r="L5" s="1492"/>
      <c r="M5" s="1492"/>
      <c r="N5" s="1215"/>
      <c r="O5" s="1026"/>
      <c r="P5" s="1016"/>
      <c r="R5" s="1026"/>
      <c r="S5" s="1026"/>
      <c r="T5" s="1026"/>
      <c r="U5" s="1026"/>
      <c r="V5" s="1026"/>
      <c r="W5" s="1026"/>
      <c r="X5" s="1021"/>
      <c r="Y5" s="1021"/>
      <c r="Z5" s="1021"/>
      <c r="AA5" s="1021"/>
    </row>
    <row r="6" spans="1:27" ht="16.2" thickBot="1" x14ac:dyDescent="0.35">
      <c r="A6" s="1013"/>
      <c r="B6" s="1014"/>
      <c r="C6" s="1014"/>
      <c r="D6" s="1014"/>
      <c r="E6" s="1014"/>
      <c r="F6" s="1025"/>
      <c r="G6" s="1025"/>
      <c r="H6" s="1025"/>
      <c r="I6" s="1026"/>
      <c r="J6" s="1026"/>
      <c r="L6" s="1027"/>
      <c r="M6" s="1023"/>
      <c r="O6" s="1028"/>
      <c r="P6" s="1016"/>
      <c r="R6" s="1026"/>
      <c r="S6" s="1026"/>
      <c r="T6" s="1026"/>
      <c r="U6" s="1026"/>
      <c r="V6" s="1026"/>
      <c r="W6" s="1026"/>
      <c r="X6" s="1021"/>
      <c r="Y6" s="1021"/>
      <c r="Z6" s="1021"/>
      <c r="AA6" s="1021"/>
    </row>
    <row r="7" spans="1:27" ht="18" x14ac:dyDescent="0.35">
      <c r="A7" s="1013"/>
      <c r="B7" s="1014"/>
      <c r="C7" s="1014"/>
      <c r="D7" s="1014"/>
      <c r="E7" s="1014"/>
      <c r="G7" s="1490" t="s">
        <v>1116</v>
      </c>
      <c r="H7" s="1491"/>
      <c r="I7" s="1190"/>
      <c r="L7" s="1029"/>
      <c r="M7" s="1023"/>
      <c r="O7" s="1026"/>
      <c r="P7" s="1016"/>
      <c r="R7" s="1026"/>
      <c r="S7" s="1026"/>
      <c r="T7" s="1026"/>
      <c r="U7" s="1026"/>
      <c r="V7" s="1026"/>
      <c r="W7" s="1026"/>
      <c r="X7" s="1021"/>
      <c r="Y7" s="1021"/>
      <c r="Z7" s="1021"/>
      <c r="AA7" s="1021"/>
    </row>
    <row r="8" spans="1:27" ht="18" x14ac:dyDescent="0.35">
      <c r="A8" s="1013"/>
      <c r="C8" s="1014"/>
      <c r="D8" s="1014"/>
      <c r="E8" s="1014"/>
      <c r="G8" s="1482" t="s">
        <v>1117</v>
      </c>
      <c r="H8" s="1483"/>
      <c r="I8" s="1191"/>
      <c r="L8" s="1029"/>
      <c r="M8" s="1023"/>
      <c r="O8" s="1026"/>
      <c r="P8" s="1016"/>
      <c r="R8" s="1026"/>
      <c r="S8" s="1026"/>
      <c r="T8" s="1026"/>
      <c r="U8" s="1026"/>
      <c r="V8" s="1026"/>
      <c r="W8" s="1026"/>
      <c r="X8" s="1021"/>
      <c r="Y8" s="1021"/>
    </row>
    <row r="9" spans="1:27" ht="18" customHeight="1" thickBot="1" x14ac:dyDescent="0.4">
      <c r="A9" s="1013"/>
      <c r="C9" s="1014"/>
      <c r="D9" s="1014"/>
      <c r="E9" s="1014"/>
      <c r="G9" s="1484" t="s">
        <v>1720</v>
      </c>
      <c r="H9" s="1485"/>
      <c r="I9" s="1192">
        <f>I8/1000</f>
        <v>0</v>
      </c>
      <c r="L9" s="1030"/>
      <c r="M9" s="1023"/>
      <c r="N9" s="1023"/>
      <c r="O9" s="1023"/>
      <c r="P9" s="1016"/>
      <c r="Q9" s="1016"/>
      <c r="R9" s="1016"/>
      <c r="S9" s="1016"/>
      <c r="T9" s="1016"/>
      <c r="U9" s="1016"/>
      <c r="V9" s="1016"/>
      <c r="W9" s="1016"/>
      <c r="X9" s="1021"/>
      <c r="Y9" s="1021"/>
    </row>
    <row r="10" spans="1:27" ht="15.75" customHeight="1" x14ac:dyDescent="0.3">
      <c r="A10" s="1013"/>
      <c r="B10" s="1014"/>
      <c r="C10" s="1014"/>
      <c r="D10" s="1014"/>
      <c r="E10" s="1014"/>
      <c r="F10" s="1015"/>
      <c r="G10" s="1015"/>
      <c r="H10" s="1015"/>
      <c r="Y10" s="1021"/>
      <c r="Z10" s="1031"/>
      <c r="AA10" s="1031"/>
    </row>
    <row r="11" spans="1:27" ht="15.75" customHeight="1" x14ac:dyDescent="0.3">
      <c r="A11" s="1013"/>
      <c r="B11" s="1032"/>
      <c r="C11" s="1032"/>
      <c r="D11" s="1032"/>
      <c r="E11" s="1032"/>
      <c r="F11" s="1015"/>
      <c r="G11" s="1015"/>
      <c r="H11" s="1015"/>
      <c r="I11" s="1016"/>
      <c r="J11" s="1016"/>
      <c r="K11" s="1016" t="s">
        <v>666</v>
      </c>
      <c r="L11" s="1016"/>
      <c r="M11" s="1016"/>
      <c r="N11" s="1016"/>
      <c r="O11" s="1016"/>
      <c r="P11" s="1033"/>
      <c r="Q11" s="1033"/>
      <c r="R11" s="1033"/>
      <c r="S11" s="1033"/>
      <c r="T11" s="1016"/>
      <c r="U11" s="1016"/>
      <c r="V11" s="1016"/>
      <c r="W11" s="1016"/>
      <c r="X11" s="1021"/>
      <c r="Y11" s="1021"/>
      <c r="Z11" s="1034" t="s">
        <v>755</v>
      </c>
      <c r="AA11" s="1034"/>
    </row>
    <row r="12" spans="1:27" ht="15.75" customHeight="1" x14ac:dyDescent="0.3">
      <c r="A12" s="1013"/>
      <c r="B12" s="1032"/>
      <c r="C12" s="1032"/>
      <c r="D12" s="1032"/>
      <c r="E12" s="1032"/>
      <c r="F12" s="1015"/>
      <c r="G12" s="1015"/>
      <c r="H12" s="1015"/>
      <c r="I12" s="1035" t="s">
        <v>619</v>
      </c>
      <c r="J12" s="1035" t="s">
        <v>1118</v>
      </c>
      <c r="K12" s="1035" t="s">
        <v>747</v>
      </c>
      <c r="L12" s="1035" t="s">
        <v>620</v>
      </c>
      <c r="M12" s="1035" t="s">
        <v>621</v>
      </c>
      <c r="N12" s="1035" t="s">
        <v>1388</v>
      </c>
      <c r="O12" s="1036" t="s">
        <v>748</v>
      </c>
      <c r="P12" s="1035" t="s">
        <v>749</v>
      </c>
      <c r="Q12" s="1037"/>
      <c r="R12" s="1037"/>
      <c r="S12" s="1037"/>
      <c r="T12" s="1035" t="s">
        <v>1389</v>
      </c>
      <c r="U12" s="1038"/>
      <c r="V12" s="1039"/>
      <c r="W12" s="1040"/>
      <c r="X12" s="1041" t="s">
        <v>667</v>
      </c>
      <c r="Y12" s="1021"/>
      <c r="Z12" s="1486" t="s">
        <v>1119</v>
      </c>
      <c r="AA12" s="1486" t="s">
        <v>1120</v>
      </c>
    </row>
    <row r="13" spans="1:27" s="1048" customFormat="1" ht="54" x14ac:dyDescent="0.35">
      <c r="A13" s="1013"/>
      <c r="B13" s="1042" t="s">
        <v>1121</v>
      </c>
      <c r="C13" s="1042" t="s">
        <v>1122</v>
      </c>
      <c r="D13" s="1042" t="s">
        <v>1123</v>
      </c>
      <c r="E13" s="1042" t="s">
        <v>1124</v>
      </c>
      <c r="F13" s="1043" t="s">
        <v>1125</v>
      </c>
      <c r="G13" s="1043" t="s">
        <v>1721</v>
      </c>
      <c r="H13" s="1043" t="s">
        <v>403</v>
      </c>
      <c r="I13" s="1044" t="s">
        <v>746</v>
      </c>
      <c r="J13" s="1044" t="s">
        <v>1126</v>
      </c>
      <c r="K13" s="1044" t="s">
        <v>1127</v>
      </c>
      <c r="L13" s="1044" t="s">
        <v>1128</v>
      </c>
      <c r="M13" s="1044" t="s">
        <v>1129</v>
      </c>
      <c r="N13" s="1044" t="s">
        <v>1130</v>
      </c>
      <c r="O13" s="1044" t="s">
        <v>1131</v>
      </c>
      <c r="P13" s="1044" t="s">
        <v>1132</v>
      </c>
      <c r="Q13" s="1044" t="s">
        <v>1133</v>
      </c>
      <c r="R13" s="1044" t="s">
        <v>1134</v>
      </c>
      <c r="S13" s="1044" t="s">
        <v>1135</v>
      </c>
      <c r="T13" s="1045" t="s">
        <v>1136</v>
      </c>
      <c r="U13" s="1044" t="s">
        <v>1137</v>
      </c>
      <c r="V13" s="1046" t="s">
        <v>1138</v>
      </c>
      <c r="W13" s="1046" t="s">
        <v>1139</v>
      </c>
      <c r="X13" s="1044" t="s">
        <v>1140</v>
      </c>
      <c r="Y13" s="1047"/>
      <c r="Z13" s="1487"/>
      <c r="AA13" s="1487"/>
    </row>
    <row r="14" spans="1:27" ht="15.6" x14ac:dyDescent="0.3">
      <c r="A14" s="1013"/>
      <c r="B14" s="1049" t="str">
        <f>IF(F14="","",C2)</f>
        <v/>
      </c>
      <c r="C14" s="1050" t="str">
        <f>IF(F14="","",C3)</f>
        <v/>
      </c>
      <c r="D14" s="1050" t="str">
        <f>IF(F14="","",C4)</f>
        <v/>
      </c>
      <c r="E14" s="1050" t="str">
        <f>IF(F14="","",C5)</f>
        <v/>
      </c>
      <c r="F14" s="1051"/>
      <c r="G14" s="1214" t="str">
        <f>IF(F14="","",VLOOKUP(F14,EntityInfo!G2:H9001,2,FALSE))</f>
        <v/>
      </c>
      <c r="H14" s="1051"/>
      <c r="I14" s="1193"/>
      <c r="J14" s="1194" t="str">
        <f t="shared" ref="J14:J43" si="0">IF(F14="","",P14-I14)</f>
        <v/>
      </c>
      <c r="K14" s="1086" t="str">
        <f t="shared" ref="K14:K43" si="1">IF(F14="","",I14+J14)</f>
        <v/>
      </c>
      <c r="L14" s="1193"/>
      <c r="M14" s="1193"/>
      <c r="N14" s="1086" t="str">
        <f>IF(F14="","", S14*T14)</f>
        <v/>
      </c>
      <c r="O14" s="1086" t="str">
        <f>IF(F14="","",M14+N14)</f>
        <v/>
      </c>
      <c r="P14" s="1086" t="str">
        <f>IF(F14="","",L14+O14)</f>
        <v/>
      </c>
      <c r="Q14" s="1086" t="str">
        <f>IF(F14="","",I7)</f>
        <v/>
      </c>
      <c r="R14" s="1086" t="str">
        <f>IF(F14="","",I8)</f>
        <v/>
      </c>
      <c r="S14" s="1086" t="str">
        <f>IF(F14="","",I9)</f>
        <v/>
      </c>
      <c r="T14" s="1181"/>
      <c r="U14" s="1054"/>
      <c r="V14" s="1052"/>
      <c r="W14" s="1053" t="str">
        <f t="shared" ref="W14:W43" si="2">IF(V14="","",V14-RIGHT(E14, 4))</f>
        <v/>
      </c>
      <c r="X14" s="1195" t="str">
        <f>IF(F14="","",L14+O14-I14)</f>
        <v/>
      </c>
      <c r="Y14" s="1021"/>
      <c r="Z14" s="1055" t="str">
        <f>IF(F14="","",P14-K14)</f>
        <v/>
      </c>
      <c r="AA14" s="1056" t="str">
        <f t="shared" ref="AA14:AA43" si="3">IF(F14="","",J14/I14)</f>
        <v/>
      </c>
    </row>
    <row r="15" spans="1:27" ht="15.6" x14ac:dyDescent="0.3">
      <c r="A15" s="1013"/>
      <c r="B15" s="1049" t="str">
        <f>IF(F15="","",C2)</f>
        <v/>
      </c>
      <c r="C15" s="1050" t="str">
        <f>IF(F15="","",C3)</f>
        <v/>
      </c>
      <c r="D15" s="1050" t="str">
        <f>IF(F15="","",C4)</f>
        <v/>
      </c>
      <c r="E15" s="1050" t="str">
        <f>IF(F15="","",C5)</f>
        <v/>
      </c>
      <c r="F15" s="1051"/>
      <c r="G15" s="1214" t="str">
        <f>IF(F15="","",VLOOKUP(F15,EntityInfo!G2:H9001,2,FALSE))</f>
        <v/>
      </c>
      <c r="H15" s="1051"/>
      <c r="I15" s="1193"/>
      <c r="J15" s="1194" t="str">
        <f t="shared" si="0"/>
        <v/>
      </c>
      <c r="K15" s="1086" t="str">
        <f t="shared" si="1"/>
        <v/>
      </c>
      <c r="L15" s="1193"/>
      <c r="M15" s="1193"/>
      <c r="N15" s="1086" t="str">
        <f t="shared" ref="N15:N43" si="4">IF(F15="","", S15*T15)</f>
        <v/>
      </c>
      <c r="O15" s="1086" t="str">
        <f t="shared" ref="O15:O43" si="5">IF(F15="","",M15+N15)</f>
        <v/>
      </c>
      <c r="P15" s="1086" t="str">
        <f t="shared" ref="P15:P43" si="6">IF(F15="","",L15+O15)</f>
        <v/>
      </c>
      <c r="Q15" s="1086" t="str">
        <f>IF(F15="","",I7)</f>
        <v/>
      </c>
      <c r="R15" s="1086" t="str">
        <f>IF(F15="","",I8)</f>
        <v/>
      </c>
      <c r="S15" s="1086" t="str">
        <f>IF(F15="","",I9)</f>
        <v/>
      </c>
      <c r="T15" s="1181"/>
      <c r="U15" s="1054"/>
      <c r="V15" s="1052"/>
      <c r="W15" s="1053" t="str">
        <f t="shared" si="2"/>
        <v/>
      </c>
      <c r="X15" s="1195" t="str">
        <f t="shared" ref="X15:X43" si="7">IF(F15="","",L15+O15-I15)</f>
        <v/>
      </c>
      <c r="Y15" s="1021"/>
      <c r="Z15" s="1055" t="str">
        <f t="shared" ref="Z15:Z43" si="8">IF(F15="","",P15-K15)</f>
        <v/>
      </c>
      <c r="AA15" s="1056" t="str">
        <f t="shared" si="3"/>
        <v/>
      </c>
    </row>
    <row r="16" spans="1:27" ht="15.6" x14ac:dyDescent="0.3">
      <c r="A16" s="1013"/>
      <c r="B16" s="1049" t="str">
        <f>IF(F16="","",C2)</f>
        <v/>
      </c>
      <c r="C16" s="1050" t="str">
        <f>IF(F16="","",C3)</f>
        <v/>
      </c>
      <c r="D16" s="1050" t="str">
        <f>IF(F16="","",C4)</f>
        <v/>
      </c>
      <c r="E16" s="1050" t="str">
        <f>IF(F16="","",C5)</f>
        <v/>
      </c>
      <c r="F16" s="1051"/>
      <c r="G16" s="1214" t="str">
        <f>IF(F16="","",VLOOKUP(F16,EntityInfo!G2:H9001,2,FALSE))</f>
        <v/>
      </c>
      <c r="H16" s="1051"/>
      <c r="I16" s="1193"/>
      <c r="J16" s="1194" t="str">
        <f t="shared" si="0"/>
        <v/>
      </c>
      <c r="K16" s="1086" t="str">
        <f t="shared" si="1"/>
        <v/>
      </c>
      <c r="L16" s="1193"/>
      <c r="M16" s="1193"/>
      <c r="N16" s="1086" t="str">
        <f t="shared" si="4"/>
        <v/>
      </c>
      <c r="O16" s="1086" t="str">
        <f t="shared" si="5"/>
        <v/>
      </c>
      <c r="P16" s="1086" t="str">
        <f t="shared" si="6"/>
        <v/>
      </c>
      <c r="Q16" s="1086" t="str">
        <f>IF(F16="","",I7)</f>
        <v/>
      </c>
      <c r="R16" s="1086" t="str">
        <f>IF(F16="","",I8)</f>
        <v/>
      </c>
      <c r="S16" s="1086" t="str">
        <f>IF(F16="","",I9)</f>
        <v/>
      </c>
      <c r="T16" s="1181"/>
      <c r="U16" s="1054"/>
      <c r="V16" s="1052"/>
      <c r="W16" s="1053" t="str">
        <f t="shared" si="2"/>
        <v/>
      </c>
      <c r="X16" s="1195" t="str">
        <f t="shared" si="7"/>
        <v/>
      </c>
      <c r="Y16" s="1021"/>
      <c r="Z16" s="1055" t="str">
        <f t="shared" si="8"/>
        <v/>
      </c>
      <c r="AA16" s="1056" t="str">
        <f t="shared" si="3"/>
        <v/>
      </c>
    </row>
    <row r="17" spans="1:27" ht="15.6" x14ac:dyDescent="0.3">
      <c r="A17" s="1013"/>
      <c r="B17" s="1049" t="str">
        <f>IF(F17="","",C2)</f>
        <v/>
      </c>
      <c r="C17" s="1050" t="str">
        <f>IF(F17="","",C3)</f>
        <v/>
      </c>
      <c r="D17" s="1050" t="str">
        <f>IF(F17="","",C4)</f>
        <v/>
      </c>
      <c r="E17" s="1050" t="str">
        <f>IF(F17="","",C5)</f>
        <v/>
      </c>
      <c r="F17" s="1051"/>
      <c r="G17" s="1214" t="str">
        <f>IF(F17="","",VLOOKUP(F17,EntityInfo!G2:H9001,2,FALSE))</f>
        <v/>
      </c>
      <c r="H17" s="1051"/>
      <c r="I17" s="1193"/>
      <c r="J17" s="1194" t="str">
        <f t="shared" si="0"/>
        <v/>
      </c>
      <c r="K17" s="1086" t="str">
        <f t="shared" si="1"/>
        <v/>
      </c>
      <c r="L17" s="1193"/>
      <c r="M17" s="1193"/>
      <c r="N17" s="1086" t="str">
        <f t="shared" si="4"/>
        <v/>
      </c>
      <c r="O17" s="1086" t="str">
        <f t="shared" si="5"/>
        <v/>
      </c>
      <c r="P17" s="1086" t="str">
        <f t="shared" si="6"/>
        <v/>
      </c>
      <c r="Q17" s="1086" t="str">
        <f>IF(F17="","",I7)</f>
        <v/>
      </c>
      <c r="R17" s="1086" t="str">
        <f>IF(F17="","",I8)</f>
        <v/>
      </c>
      <c r="S17" s="1086" t="str">
        <f>IF(F17="","",I9)</f>
        <v/>
      </c>
      <c r="T17" s="1181"/>
      <c r="U17" s="1054"/>
      <c r="V17" s="1052"/>
      <c r="W17" s="1053" t="str">
        <f t="shared" si="2"/>
        <v/>
      </c>
      <c r="X17" s="1195" t="str">
        <f t="shared" si="7"/>
        <v/>
      </c>
      <c r="Y17" s="1021"/>
      <c r="Z17" s="1055" t="str">
        <f t="shared" si="8"/>
        <v/>
      </c>
      <c r="AA17" s="1056" t="str">
        <f t="shared" si="3"/>
        <v/>
      </c>
    </row>
    <row r="18" spans="1:27" ht="15.6" x14ac:dyDescent="0.3">
      <c r="A18" s="1013"/>
      <c r="B18" s="1049" t="str">
        <f>IF(F18="","",C2)</f>
        <v/>
      </c>
      <c r="C18" s="1050" t="str">
        <f>IF(F18="","",C3)</f>
        <v/>
      </c>
      <c r="D18" s="1050" t="str">
        <f>IF(F18="","",C4)</f>
        <v/>
      </c>
      <c r="E18" s="1050" t="str">
        <f>IF(F18="","",C5)</f>
        <v/>
      </c>
      <c r="F18" s="1051"/>
      <c r="G18" s="1214" t="str">
        <f>IF(F18="","",VLOOKUP(F18,EntityInfo!G2:H9001,2,FALSE))</f>
        <v/>
      </c>
      <c r="H18" s="1051"/>
      <c r="I18" s="1193"/>
      <c r="J18" s="1194" t="str">
        <f t="shared" si="0"/>
        <v/>
      </c>
      <c r="K18" s="1086" t="str">
        <f t="shared" si="1"/>
        <v/>
      </c>
      <c r="L18" s="1193"/>
      <c r="M18" s="1193"/>
      <c r="N18" s="1086" t="str">
        <f t="shared" si="4"/>
        <v/>
      </c>
      <c r="O18" s="1086" t="str">
        <f t="shared" si="5"/>
        <v/>
      </c>
      <c r="P18" s="1086" t="str">
        <f t="shared" si="6"/>
        <v/>
      </c>
      <c r="Q18" s="1086" t="str">
        <f>IF(F18="","",I7)</f>
        <v/>
      </c>
      <c r="R18" s="1086" t="str">
        <f>IF(F18="","",I8)</f>
        <v/>
      </c>
      <c r="S18" s="1086" t="str">
        <f>IF(F18="","",I9)</f>
        <v/>
      </c>
      <c r="T18" s="1181"/>
      <c r="U18" s="1054"/>
      <c r="V18" s="1052"/>
      <c r="W18" s="1053" t="str">
        <f t="shared" si="2"/>
        <v/>
      </c>
      <c r="X18" s="1195" t="str">
        <f t="shared" si="7"/>
        <v/>
      </c>
      <c r="Y18" s="1021"/>
      <c r="Z18" s="1055" t="str">
        <f t="shared" si="8"/>
        <v/>
      </c>
      <c r="AA18" s="1056" t="str">
        <f t="shared" si="3"/>
        <v/>
      </c>
    </row>
    <row r="19" spans="1:27" ht="15.75" customHeight="1" x14ac:dyDescent="0.3">
      <c r="A19" s="1013"/>
      <c r="B19" s="1049" t="str">
        <f>IF(F19="","",C2)</f>
        <v/>
      </c>
      <c r="C19" s="1050" t="str">
        <f>IF(F19="","",C3)</f>
        <v/>
      </c>
      <c r="D19" s="1050" t="str">
        <f>IF(F19="","",C4)</f>
        <v/>
      </c>
      <c r="E19" s="1050" t="str">
        <f>IF(F19="","",C5)</f>
        <v/>
      </c>
      <c r="F19" s="1051"/>
      <c r="G19" s="1214" t="str">
        <f>IF(F19="","",VLOOKUP(F19,EntityInfo!G2:H9001,2,FALSE))</f>
        <v/>
      </c>
      <c r="H19" s="1051"/>
      <c r="I19" s="1193"/>
      <c r="J19" s="1194" t="str">
        <f t="shared" si="0"/>
        <v/>
      </c>
      <c r="K19" s="1086" t="str">
        <f t="shared" si="1"/>
        <v/>
      </c>
      <c r="L19" s="1193"/>
      <c r="M19" s="1193"/>
      <c r="N19" s="1086" t="str">
        <f t="shared" si="4"/>
        <v/>
      </c>
      <c r="O19" s="1086" t="str">
        <f t="shared" si="5"/>
        <v/>
      </c>
      <c r="P19" s="1086" t="str">
        <f t="shared" si="6"/>
        <v/>
      </c>
      <c r="Q19" s="1086" t="str">
        <f>IF(F19="","",I7)</f>
        <v/>
      </c>
      <c r="R19" s="1086" t="str">
        <f>IF(F19="","",I8)</f>
        <v/>
      </c>
      <c r="S19" s="1086" t="str">
        <f>IF(F19="","",I9)</f>
        <v/>
      </c>
      <c r="T19" s="1181"/>
      <c r="U19" s="1054"/>
      <c r="V19" s="1052"/>
      <c r="W19" s="1053" t="str">
        <f t="shared" si="2"/>
        <v/>
      </c>
      <c r="X19" s="1195" t="str">
        <f t="shared" si="7"/>
        <v/>
      </c>
      <c r="Y19" s="1021"/>
      <c r="Z19" s="1055" t="str">
        <f t="shared" si="8"/>
        <v/>
      </c>
      <c r="AA19" s="1056" t="str">
        <f t="shared" si="3"/>
        <v/>
      </c>
    </row>
    <row r="20" spans="1:27" ht="15.75" customHeight="1" x14ac:dyDescent="0.3">
      <c r="A20" s="1013"/>
      <c r="B20" s="1049" t="str">
        <f>IF(F20="","",C2)</f>
        <v/>
      </c>
      <c r="C20" s="1050" t="str">
        <f>IF(F20="","",C3)</f>
        <v/>
      </c>
      <c r="D20" s="1050" t="str">
        <f>IF(F20="","",C4)</f>
        <v/>
      </c>
      <c r="E20" s="1050" t="str">
        <f>IF(F20="","",C5)</f>
        <v/>
      </c>
      <c r="F20" s="1051"/>
      <c r="G20" s="1214" t="str">
        <f>IF(F20="","",VLOOKUP(F20,EntityInfo!G2:H9001,2,FALSE))</f>
        <v/>
      </c>
      <c r="H20" s="1051"/>
      <c r="I20" s="1193"/>
      <c r="J20" s="1194" t="str">
        <f t="shared" si="0"/>
        <v/>
      </c>
      <c r="K20" s="1086" t="str">
        <f t="shared" si="1"/>
        <v/>
      </c>
      <c r="L20" s="1193"/>
      <c r="M20" s="1193"/>
      <c r="N20" s="1086" t="str">
        <f t="shared" si="4"/>
        <v/>
      </c>
      <c r="O20" s="1086" t="str">
        <f t="shared" si="5"/>
        <v/>
      </c>
      <c r="P20" s="1086" t="str">
        <f t="shared" si="6"/>
        <v/>
      </c>
      <c r="Q20" s="1086" t="str">
        <f>IF(F20="","",I7)</f>
        <v/>
      </c>
      <c r="R20" s="1086" t="str">
        <f>IF(F20="","",I8)</f>
        <v/>
      </c>
      <c r="S20" s="1086" t="str">
        <f>IF(F20="","",I9)</f>
        <v/>
      </c>
      <c r="T20" s="1181"/>
      <c r="U20" s="1054"/>
      <c r="V20" s="1052"/>
      <c r="W20" s="1053" t="str">
        <f t="shared" si="2"/>
        <v/>
      </c>
      <c r="X20" s="1195" t="str">
        <f t="shared" si="7"/>
        <v/>
      </c>
      <c r="Y20" s="1021"/>
      <c r="Z20" s="1055" t="str">
        <f t="shared" si="8"/>
        <v/>
      </c>
      <c r="AA20" s="1056" t="str">
        <f t="shared" si="3"/>
        <v/>
      </c>
    </row>
    <row r="21" spans="1:27" ht="15.6" x14ac:dyDescent="0.3">
      <c r="A21" s="1013"/>
      <c r="B21" s="1049" t="str">
        <f>IF(F21="","",C2)</f>
        <v/>
      </c>
      <c r="C21" s="1050" t="str">
        <f>IF(F21="","",C3)</f>
        <v/>
      </c>
      <c r="D21" s="1050" t="str">
        <f>IF(F21="","",C4)</f>
        <v/>
      </c>
      <c r="E21" s="1050" t="str">
        <f>IF(F21="","",C5)</f>
        <v/>
      </c>
      <c r="F21" s="1051"/>
      <c r="G21" s="1214" t="str">
        <f>IF(F21="","",VLOOKUP(F21,EntityInfo!G2:H9001,2,FALSE))</f>
        <v/>
      </c>
      <c r="H21" s="1051"/>
      <c r="I21" s="1193"/>
      <c r="J21" s="1194" t="str">
        <f t="shared" si="0"/>
        <v/>
      </c>
      <c r="K21" s="1086" t="str">
        <f t="shared" si="1"/>
        <v/>
      </c>
      <c r="L21" s="1193"/>
      <c r="M21" s="1193"/>
      <c r="N21" s="1086" t="str">
        <f t="shared" si="4"/>
        <v/>
      </c>
      <c r="O21" s="1086" t="str">
        <f t="shared" si="5"/>
        <v/>
      </c>
      <c r="P21" s="1086" t="str">
        <f t="shared" si="6"/>
        <v/>
      </c>
      <c r="Q21" s="1086" t="str">
        <f>IF(F21="","",I7)</f>
        <v/>
      </c>
      <c r="R21" s="1086" t="str">
        <f>IF(F21="","",I8)</f>
        <v/>
      </c>
      <c r="S21" s="1086" t="str">
        <f>IF(F21="","",I9)</f>
        <v/>
      </c>
      <c r="T21" s="1181"/>
      <c r="U21" s="1054"/>
      <c r="V21" s="1052"/>
      <c r="W21" s="1053" t="str">
        <f t="shared" si="2"/>
        <v/>
      </c>
      <c r="X21" s="1195" t="str">
        <f t="shared" si="7"/>
        <v/>
      </c>
      <c r="Y21" s="1021"/>
      <c r="Z21" s="1055" t="str">
        <f t="shared" si="8"/>
        <v/>
      </c>
      <c r="AA21" s="1056" t="str">
        <f t="shared" si="3"/>
        <v/>
      </c>
    </row>
    <row r="22" spans="1:27" ht="15.6" x14ac:dyDescent="0.3">
      <c r="A22" s="1013"/>
      <c r="B22" s="1049" t="str">
        <f>IF(F22="","",C2)</f>
        <v/>
      </c>
      <c r="C22" s="1050" t="str">
        <f>IF(F22="","",C3)</f>
        <v/>
      </c>
      <c r="D22" s="1050" t="str">
        <f>IF(F22="","",C4)</f>
        <v/>
      </c>
      <c r="E22" s="1050" t="str">
        <f>IF(F22="","",C5)</f>
        <v/>
      </c>
      <c r="F22" s="1051"/>
      <c r="G22" s="1214" t="str">
        <f>IF(F22="","",VLOOKUP(F22,EntityInfo!G2:H9001,2,FALSE))</f>
        <v/>
      </c>
      <c r="H22" s="1051"/>
      <c r="I22" s="1193"/>
      <c r="J22" s="1194" t="str">
        <f t="shared" si="0"/>
        <v/>
      </c>
      <c r="K22" s="1086" t="str">
        <f t="shared" si="1"/>
        <v/>
      </c>
      <c r="L22" s="1193"/>
      <c r="M22" s="1193"/>
      <c r="N22" s="1086" t="str">
        <f t="shared" si="4"/>
        <v/>
      </c>
      <c r="O22" s="1086" t="str">
        <f t="shared" si="5"/>
        <v/>
      </c>
      <c r="P22" s="1086" t="str">
        <f t="shared" si="6"/>
        <v/>
      </c>
      <c r="Q22" s="1086" t="str">
        <f>IF(F22="","",I7)</f>
        <v/>
      </c>
      <c r="R22" s="1086" t="str">
        <f>IF(F22="","",I8)</f>
        <v/>
      </c>
      <c r="S22" s="1086" t="str">
        <f>IF(F22="","",I9)</f>
        <v/>
      </c>
      <c r="T22" s="1181"/>
      <c r="U22" s="1054"/>
      <c r="V22" s="1052"/>
      <c r="W22" s="1053" t="str">
        <f t="shared" si="2"/>
        <v/>
      </c>
      <c r="X22" s="1195" t="str">
        <f t="shared" si="7"/>
        <v/>
      </c>
      <c r="Y22" s="1021"/>
      <c r="Z22" s="1055" t="str">
        <f t="shared" si="8"/>
        <v/>
      </c>
      <c r="AA22" s="1056" t="str">
        <f t="shared" si="3"/>
        <v/>
      </c>
    </row>
    <row r="23" spans="1:27" ht="15.6" x14ac:dyDescent="0.3">
      <c r="A23" s="1013"/>
      <c r="B23" s="1049" t="str">
        <f>IF(F23="","",C2)</f>
        <v/>
      </c>
      <c r="C23" s="1050" t="str">
        <f>IF(F23="","",C3)</f>
        <v/>
      </c>
      <c r="D23" s="1050" t="str">
        <f>IF(F23="","",C4)</f>
        <v/>
      </c>
      <c r="E23" s="1050" t="str">
        <f>IF(F23="","",C5)</f>
        <v/>
      </c>
      <c r="F23" s="1051"/>
      <c r="G23" s="1214" t="str">
        <f>IF(F23="","",VLOOKUP(F23,EntityInfo!G2:H9001,2,FALSE))</f>
        <v/>
      </c>
      <c r="H23" s="1051"/>
      <c r="I23" s="1193"/>
      <c r="J23" s="1194" t="str">
        <f t="shared" si="0"/>
        <v/>
      </c>
      <c r="K23" s="1086" t="str">
        <f t="shared" si="1"/>
        <v/>
      </c>
      <c r="L23" s="1193"/>
      <c r="M23" s="1193"/>
      <c r="N23" s="1086" t="str">
        <f t="shared" si="4"/>
        <v/>
      </c>
      <c r="O23" s="1086" t="str">
        <f t="shared" si="5"/>
        <v/>
      </c>
      <c r="P23" s="1086" t="str">
        <f t="shared" si="6"/>
        <v/>
      </c>
      <c r="Q23" s="1086" t="str">
        <f>IF(F23="","",I7)</f>
        <v/>
      </c>
      <c r="R23" s="1086" t="str">
        <f>IF(F23="","",I8)</f>
        <v/>
      </c>
      <c r="S23" s="1086" t="str">
        <f>IF(F23="","",I9)</f>
        <v/>
      </c>
      <c r="T23" s="1181"/>
      <c r="U23" s="1054"/>
      <c r="V23" s="1052"/>
      <c r="W23" s="1053" t="str">
        <f t="shared" si="2"/>
        <v/>
      </c>
      <c r="X23" s="1195" t="str">
        <f t="shared" si="7"/>
        <v/>
      </c>
      <c r="Y23" s="1021"/>
      <c r="Z23" s="1055" t="str">
        <f t="shared" si="8"/>
        <v/>
      </c>
      <c r="AA23" s="1056" t="str">
        <f t="shared" si="3"/>
        <v/>
      </c>
    </row>
    <row r="24" spans="1:27" ht="15.6" x14ac:dyDescent="0.3">
      <c r="A24" s="1013"/>
      <c r="B24" s="1049" t="str">
        <f>IF(F24="","",C2)</f>
        <v/>
      </c>
      <c r="C24" s="1050" t="str">
        <f>IF(F24="","",C3)</f>
        <v/>
      </c>
      <c r="D24" s="1050" t="str">
        <f>IF(F24="","",C4)</f>
        <v/>
      </c>
      <c r="E24" s="1050" t="str">
        <f>IF(F24="","",C5)</f>
        <v/>
      </c>
      <c r="F24" s="1051"/>
      <c r="G24" s="1214" t="str">
        <f>IF(F24="","",VLOOKUP(F24,EntityInfo!G2:H9001,2,FALSE))</f>
        <v/>
      </c>
      <c r="H24" s="1051"/>
      <c r="I24" s="1193"/>
      <c r="J24" s="1194" t="str">
        <f t="shared" si="0"/>
        <v/>
      </c>
      <c r="K24" s="1086" t="str">
        <f t="shared" si="1"/>
        <v/>
      </c>
      <c r="L24" s="1193"/>
      <c r="M24" s="1193"/>
      <c r="N24" s="1086" t="str">
        <f t="shared" si="4"/>
        <v/>
      </c>
      <c r="O24" s="1086" t="str">
        <f t="shared" si="5"/>
        <v/>
      </c>
      <c r="P24" s="1086" t="str">
        <f t="shared" si="6"/>
        <v/>
      </c>
      <c r="Q24" s="1086" t="str">
        <f>IF(F24="","",I7)</f>
        <v/>
      </c>
      <c r="R24" s="1086" t="str">
        <f>IF(F24="","",I8)</f>
        <v/>
      </c>
      <c r="S24" s="1086" t="str">
        <f>IF(F24="","",I9)</f>
        <v/>
      </c>
      <c r="T24" s="1181"/>
      <c r="U24" s="1054"/>
      <c r="V24" s="1052"/>
      <c r="W24" s="1053" t="str">
        <f t="shared" si="2"/>
        <v/>
      </c>
      <c r="X24" s="1195" t="str">
        <f t="shared" si="7"/>
        <v/>
      </c>
      <c r="Y24" s="1021"/>
      <c r="Z24" s="1055" t="str">
        <f t="shared" si="8"/>
        <v/>
      </c>
      <c r="AA24" s="1056" t="str">
        <f t="shared" si="3"/>
        <v/>
      </c>
    </row>
    <row r="25" spans="1:27" ht="15.6" x14ac:dyDescent="0.3">
      <c r="A25" s="1013"/>
      <c r="B25" s="1049" t="str">
        <f>IF(F25="","",C2)</f>
        <v/>
      </c>
      <c r="C25" s="1050" t="str">
        <f>IF(F25="","",C3)</f>
        <v/>
      </c>
      <c r="D25" s="1050" t="str">
        <f>IF(F25="","",C4)</f>
        <v/>
      </c>
      <c r="E25" s="1050" t="str">
        <f>IF(F25="","",C5)</f>
        <v/>
      </c>
      <c r="F25" s="1051"/>
      <c r="G25" s="1214" t="str">
        <f>IF(F25="","",VLOOKUP(F25,EntityInfo!G2:H9001,2,FALSE))</f>
        <v/>
      </c>
      <c r="H25" s="1051"/>
      <c r="I25" s="1193"/>
      <c r="J25" s="1194" t="str">
        <f t="shared" si="0"/>
        <v/>
      </c>
      <c r="K25" s="1086" t="str">
        <f t="shared" si="1"/>
        <v/>
      </c>
      <c r="L25" s="1193"/>
      <c r="M25" s="1193"/>
      <c r="N25" s="1086" t="str">
        <f t="shared" si="4"/>
        <v/>
      </c>
      <c r="O25" s="1086" t="str">
        <f t="shared" si="5"/>
        <v/>
      </c>
      <c r="P25" s="1086" t="str">
        <f t="shared" si="6"/>
        <v/>
      </c>
      <c r="Q25" s="1086" t="str">
        <f>IF(F25="","",I7)</f>
        <v/>
      </c>
      <c r="R25" s="1086" t="str">
        <f>IF(F25="","",I8)</f>
        <v/>
      </c>
      <c r="S25" s="1086" t="str">
        <f>IF(F25="","",I9)</f>
        <v/>
      </c>
      <c r="T25" s="1181"/>
      <c r="U25" s="1054"/>
      <c r="V25" s="1052"/>
      <c r="W25" s="1053" t="str">
        <f t="shared" si="2"/>
        <v/>
      </c>
      <c r="X25" s="1195" t="str">
        <f t="shared" si="7"/>
        <v/>
      </c>
      <c r="Y25" s="1021"/>
      <c r="Z25" s="1055" t="str">
        <f t="shared" si="8"/>
        <v/>
      </c>
      <c r="AA25" s="1056" t="str">
        <f t="shared" si="3"/>
        <v/>
      </c>
    </row>
    <row r="26" spans="1:27" ht="15.6" x14ac:dyDescent="0.3">
      <c r="A26" s="1013"/>
      <c r="B26" s="1049" t="str">
        <f>IF(F26="","",C2)</f>
        <v/>
      </c>
      <c r="C26" s="1050" t="str">
        <f>IF(F26="","",C3)</f>
        <v/>
      </c>
      <c r="D26" s="1050" t="str">
        <f>IF(F26="","",C4)</f>
        <v/>
      </c>
      <c r="E26" s="1050" t="str">
        <f>IF(F26="","",C5)</f>
        <v/>
      </c>
      <c r="F26" s="1051"/>
      <c r="G26" s="1214" t="str">
        <f>IF(F26="","",VLOOKUP(F26,EntityInfo!G2:H9001,2,FALSE))</f>
        <v/>
      </c>
      <c r="H26" s="1051"/>
      <c r="I26" s="1193"/>
      <c r="J26" s="1194" t="str">
        <f t="shared" si="0"/>
        <v/>
      </c>
      <c r="K26" s="1086" t="str">
        <f t="shared" si="1"/>
        <v/>
      </c>
      <c r="L26" s="1193"/>
      <c r="M26" s="1193"/>
      <c r="N26" s="1086" t="str">
        <f t="shared" si="4"/>
        <v/>
      </c>
      <c r="O26" s="1086" t="str">
        <f t="shared" si="5"/>
        <v/>
      </c>
      <c r="P26" s="1086" t="str">
        <f t="shared" si="6"/>
        <v/>
      </c>
      <c r="Q26" s="1086" t="str">
        <f>IF(F26="","",I7)</f>
        <v/>
      </c>
      <c r="R26" s="1086" t="str">
        <f>IF(F26="","",I8)</f>
        <v/>
      </c>
      <c r="S26" s="1086" t="str">
        <f>IF(F26="","",I9)</f>
        <v/>
      </c>
      <c r="T26" s="1181"/>
      <c r="U26" s="1054"/>
      <c r="V26" s="1052"/>
      <c r="W26" s="1053" t="str">
        <f t="shared" si="2"/>
        <v/>
      </c>
      <c r="X26" s="1195" t="str">
        <f t="shared" si="7"/>
        <v/>
      </c>
      <c r="Y26" s="1021"/>
      <c r="Z26" s="1055" t="str">
        <f t="shared" si="8"/>
        <v/>
      </c>
      <c r="AA26" s="1056" t="str">
        <f t="shared" si="3"/>
        <v/>
      </c>
    </row>
    <row r="27" spans="1:27" ht="15.6" x14ac:dyDescent="0.3">
      <c r="A27" s="1013"/>
      <c r="B27" s="1049" t="str">
        <f>IF(F27="","",C2)</f>
        <v/>
      </c>
      <c r="C27" s="1050" t="str">
        <f>IF(F27="","",C3)</f>
        <v/>
      </c>
      <c r="D27" s="1050" t="str">
        <f>IF(F27="","",C4)</f>
        <v/>
      </c>
      <c r="E27" s="1050" t="str">
        <f>IF(F27="","",C5)</f>
        <v/>
      </c>
      <c r="F27" s="1051"/>
      <c r="G27" s="1214" t="str">
        <f>IF(F27="","",VLOOKUP(F27,EntityInfo!G2:H9001,2,FALSE))</f>
        <v/>
      </c>
      <c r="H27" s="1051"/>
      <c r="I27" s="1193"/>
      <c r="J27" s="1194" t="str">
        <f t="shared" si="0"/>
        <v/>
      </c>
      <c r="K27" s="1086" t="str">
        <f t="shared" si="1"/>
        <v/>
      </c>
      <c r="L27" s="1193"/>
      <c r="M27" s="1193"/>
      <c r="N27" s="1086" t="str">
        <f t="shared" si="4"/>
        <v/>
      </c>
      <c r="O27" s="1086" t="str">
        <f t="shared" si="5"/>
        <v/>
      </c>
      <c r="P27" s="1086" t="str">
        <f t="shared" si="6"/>
        <v/>
      </c>
      <c r="Q27" s="1086" t="str">
        <f>IF(F27="","",I7)</f>
        <v/>
      </c>
      <c r="R27" s="1086" t="str">
        <f>IF(F27="","",I8)</f>
        <v/>
      </c>
      <c r="S27" s="1086" t="str">
        <f>IF(F27="","",I9)</f>
        <v/>
      </c>
      <c r="T27" s="1181"/>
      <c r="U27" s="1054"/>
      <c r="V27" s="1052"/>
      <c r="W27" s="1053" t="str">
        <f t="shared" si="2"/>
        <v/>
      </c>
      <c r="X27" s="1195" t="str">
        <f t="shared" si="7"/>
        <v/>
      </c>
      <c r="Y27" s="1021"/>
      <c r="Z27" s="1055" t="str">
        <f t="shared" si="8"/>
        <v/>
      </c>
      <c r="AA27" s="1056" t="str">
        <f t="shared" si="3"/>
        <v/>
      </c>
    </row>
    <row r="28" spans="1:27" ht="15.6" x14ac:dyDescent="0.3">
      <c r="A28" s="1013"/>
      <c r="B28" s="1049" t="str">
        <f>IF(F28="","",C2)</f>
        <v/>
      </c>
      <c r="C28" s="1050" t="str">
        <f>IF(F28="","",C3)</f>
        <v/>
      </c>
      <c r="D28" s="1050" t="str">
        <f>IF(F28="","",C4)</f>
        <v/>
      </c>
      <c r="E28" s="1050" t="str">
        <f>IF(F28="","",C5)</f>
        <v/>
      </c>
      <c r="F28" s="1051"/>
      <c r="G28" s="1214" t="str">
        <f>IF(F28="","",VLOOKUP(F28,EntityInfo!G2:H9001,2,FALSE))</f>
        <v/>
      </c>
      <c r="H28" s="1051"/>
      <c r="I28" s="1193"/>
      <c r="J28" s="1194" t="str">
        <f t="shared" si="0"/>
        <v/>
      </c>
      <c r="K28" s="1086" t="str">
        <f t="shared" si="1"/>
        <v/>
      </c>
      <c r="L28" s="1193"/>
      <c r="M28" s="1193"/>
      <c r="N28" s="1086" t="str">
        <f t="shared" si="4"/>
        <v/>
      </c>
      <c r="O28" s="1086" t="str">
        <f t="shared" si="5"/>
        <v/>
      </c>
      <c r="P28" s="1086" t="str">
        <f t="shared" si="6"/>
        <v/>
      </c>
      <c r="Q28" s="1086" t="str">
        <f>IF(F28="","",I7)</f>
        <v/>
      </c>
      <c r="R28" s="1086" t="str">
        <f>IF(F28="","",I8)</f>
        <v/>
      </c>
      <c r="S28" s="1086" t="str">
        <f>IF(F28="","",I9)</f>
        <v/>
      </c>
      <c r="T28" s="1181"/>
      <c r="U28" s="1054"/>
      <c r="V28" s="1052"/>
      <c r="W28" s="1053" t="str">
        <f t="shared" si="2"/>
        <v/>
      </c>
      <c r="X28" s="1195" t="str">
        <f t="shared" si="7"/>
        <v/>
      </c>
      <c r="Y28" s="1021"/>
      <c r="Z28" s="1055" t="str">
        <f t="shared" si="8"/>
        <v/>
      </c>
      <c r="AA28" s="1056" t="str">
        <f t="shared" si="3"/>
        <v/>
      </c>
    </row>
    <row r="29" spans="1:27" ht="15.6" x14ac:dyDescent="0.3">
      <c r="A29" s="1013"/>
      <c r="B29" s="1049" t="str">
        <f>IF(F29="","",C2)</f>
        <v/>
      </c>
      <c r="C29" s="1050" t="str">
        <f>IF(F29="","",C3)</f>
        <v/>
      </c>
      <c r="D29" s="1050" t="str">
        <f>IF(F29="","",C4)</f>
        <v/>
      </c>
      <c r="E29" s="1050" t="str">
        <f>IF(F29="","",C5)</f>
        <v/>
      </c>
      <c r="F29" s="1051"/>
      <c r="G29" s="1214" t="str">
        <f>IF(F29="","",VLOOKUP(F29,EntityInfo!G2:H9001,2,FALSE))</f>
        <v/>
      </c>
      <c r="H29" s="1051"/>
      <c r="I29" s="1193"/>
      <c r="J29" s="1194" t="str">
        <f t="shared" si="0"/>
        <v/>
      </c>
      <c r="K29" s="1086" t="str">
        <f t="shared" si="1"/>
        <v/>
      </c>
      <c r="L29" s="1193"/>
      <c r="M29" s="1193"/>
      <c r="N29" s="1086" t="str">
        <f t="shared" si="4"/>
        <v/>
      </c>
      <c r="O29" s="1086" t="str">
        <f t="shared" si="5"/>
        <v/>
      </c>
      <c r="P29" s="1086" t="str">
        <f t="shared" si="6"/>
        <v/>
      </c>
      <c r="Q29" s="1086" t="str">
        <f>IF(F29="","",I7)</f>
        <v/>
      </c>
      <c r="R29" s="1086" t="str">
        <f>IF(F29="","",I8)</f>
        <v/>
      </c>
      <c r="S29" s="1086" t="str">
        <f>IF(F29="","",I9)</f>
        <v/>
      </c>
      <c r="T29" s="1181"/>
      <c r="U29" s="1054"/>
      <c r="V29" s="1052"/>
      <c r="W29" s="1053" t="str">
        <f t="shared" si="2"/>
        <v/>
      </c>
      <c r="X29" s="1195" t="str">
        <f t="shared" si="7"/>
        <v/>
      </c>
      <c r="Y29" s="1021"/>
      <c r="Z29" s="1055" t="str">
        <f t="shared" si="8"/>
        <v/>
      </c>
      <c r="AA29" s="1056" t="str">
        <f t="shared" si="3"/>
        <v/>
      </c>
    </row>
    <row r="30" spans="1:27" ht="15.6" x14ac:dyDescent="0.3">
      <c r="A30" s="1013"/>
      <c r="B30" s="1049" t="str">
        <f>IF(F30="","",C2)</f>
        <v/>
      </c>
      <c r="C30" s="1050" t="str">
        <f>IF(F30="","",C3)</f>
        <v/>
      </c>
      <c r="D30" s="1050" t="str">
        <f>IF(F30="","",C4)</f>
        <v/>
      </c>
      <c r="E30" s="1050" t="str">
        <f>IF(F30="","",C5)</f>
        <v/>
      </c>
      <c r="F30" s="1051"/>
      <c r="G30" s="1214" t="str">
        <f>IF(F30="","",VLOOKUP(F30,EntityInfo!G2:H9001,2,FALSE))</f>
        <v/>
      </c>
      <c r="H30" s="1051"/>
      <c r="I30" s="1193"/>
      <c r="J30" s="1194" t="str">
        <f t="shared" si="0"/>
        <v/>
      </c>
      <c r="K30" s="1086" t="str">
        <f t="shared" si="1"/>
        <v/>
      </c>
      <c r="L30" s="1193"/>
      <c r="M30" s="1193"/>
      <c r="N30" s="1086" t="str">
        <f t="shared" si="4"/>
        <v/>
      </c>
      <c r="O30" s="1086" t="str">
        <f t="shared" si="5"/>
        <v/>
      </c>
      <c r="P30" s="1086" t="str">
        <f t="shared" si="6"/>
        <v/>
      </c>
      <c r="Q30" s="1086" t="str">
        <f>IF(F30="","",I7)</f>
        <v/>
      </c>
      <c r="R30" s="1086" t="str">
        <f>IF(F30="","",I8)</f>
        <v/>
      </c>
      <c r="S30" s="1086" t="str">
        <f>IF(F30="","",I9)</f>
        <v/>
      </c>
      <c r="T30" s="1181"/>
      <c r="U30" s="1054"/>
      <c r="V30" s="1052"/>
      <c r="W30" s="1053" t="str">
        <f t="shared" si="2"/>
        <v/>
      </c>
      <c r="X30" s="1195" t="str">
        <f t="shared" si="7"/>
        <v/>
      </c>
      <c r="Y30" s="1021"/>
      <c r="Z30" s="1055" t="str">
        <f t="shared" si="8"/>
        <v/>
      </c>
      <c r="AA30" s="1056" t="str">
        <f t="shared" si="3"/>
        <v/>
      </c>
    </row>
    <row r="31" spans="1:27" ht="15.6" x14ac:dyDescent="0.3">
      <c r="A31" s="1013"/>
      <c r="B31" s="1049" t="str">
        <f>IF(F31="","",C2)</f>
        <v/>
      </c>
      <c r="C31" s="1050" t="str">
        <f>IF(F31="","",C3)</f>
        <v/>
      </c>
      <c r="D31" s="1050" t="str">
        <f>IF(F31="","",C4)</f>
        <v/>
      </c>
      <c r="E31" s="1050" t="str">
        <f>IF(F31="","",C5)</f>
        <v/>
      </c>
      <c r="F31" s="1051"/>
      <c r="G31" s="1214" t="str">
        <f>IF(F31="","",VLOOKUP(F31,EntityInfo!G2:H9001,2,FALSE))</f>
        <v/>
      </c>
      <c r="H31" s="1051"/>
      <c r="I31" s="1193"/>
      <c r="J31" s="1194" t="str">
        <f t="shared" si="0"/>
        <v/>
      </c>
      <c r="K31" s="1086" t="str">
        <f t="shared" si="1"/>
        <v/>
      </c>
      <c r="L31" s="1193"/>
      <c r="M31" s="1193"/>
      <c r="N31" s="1086" t="str">
        <f t="shared" si="4"/>
        <v/>
      </c>
      <c r="O31" s="1086" t="str">
        <f t="shared" si="5"/>
        <v/>
      </c>
      <c r="P31" s="1086" t="str">
        <f t="shared" si="6"/>
        <v/>
      </c>
      <c r="Q31" s="1086" t="str">
        <f>IF(F31="","",I7)</f>
        <v/>
      </c>
      <c r="R31" s="1086" t="str">
        <f>IF(F31="","",I8)</f>
        <v/>
      </c>
      <c r="S31" s="1086" t="str">
        <f>IF(F31="","",I9)</f>
        <v/>
      </c>
      <c r="T31" s="1181"/>
      <c r="U31" s="1054"/>
      <c r="V31" s="1052"/>
      <c r="W31" s="1053" t="str">
        <f t="shared" si="2"/>
        <v/>
      </c>
      <c r="X31" s="1195" t="str">
        <f t="shared" si="7"/>
        <v/>
      </c>
      <c r="Y31" s="1021"/>
      <c r="Z31" s="1055" t="str">
        <f t="shared" si="8"/>
        <v/>
      </c>
      <c r="AA31" s="1056" t="str">
        <f t="shared" si="3"/>
        <v/>
      </c>
    </row>
    <row r="32" spans="1:27" ht="15.6" x14ac:dyDescent="0.3">
      <c r="A32" s="1013"/>
      <c r="B32" s="1049" t="str">
        <f>IF(F32="","",C2)</f>
        <v/>
      </c>
      <c r="C32" s="1050" t="str">
        <f>IF(F32="","",C3)</f>
        <v/>
      </c>
      <c r="D32" s="1050" t="str">
        <f>IF(F32="","",C4)</f>
        <v/>
      </c>
      <c r="E32" s="1050" t="str">
        <f>IF(F32="","",C5)</f>
        <v/>
      </c>
      <c r="F32" s="1051"/>
      <c r="G32" s="1214" t="str">
        <f>IF(F32="","",VLOOKUP(F32,EntityInfo!G2:H9001,2,FALSE))</f>
        <v/>
      </c>
      <c r="H32" s="1051"/>
      <c r="I32" s="1193"/>
      <c r="J32" s="1194" t="str">
        <f t="shared" si="0"/>
        <v/>
      </c>
      <c r="K32" s="1086" t="str">
        <f t="shared" si="1"/>
        <v/>
      </c>
      <c r="L32" s="1193"/>
      <c r="M32" s="1193"/>
      <c r="N32" s="1086" t="str">
        <f t="shared" si="4"/>
        <v/>
      </c>
      <c r="O32" s="1086" t="str">
        <f t="shared" si="5"/>
        <v/>
      </c>
      <c r="P32" s="1086" t="str">
        <f t="shared" si="6"/>
        <v/>
      </c>
      <c r="Q32" s="1086" t="str">
        <f>IF(F32="","",I7)</f>
        <v/>
      </c>
      <c r="R32" s="1086" t="str">
        <f>IF(F32="","",I8)</f>
        <v/>
      </c>
      <c r="S32" s="1086" t="str">
        <f>IF(F32="","",I9)</f>
        <v/>
      </c>
      <c r="T32" s="1181"/>
      <c r="U32" s="1054"/>
      <c r="V32" s="1052"/>
      <c r="W32" s="1053" t="str">
        <f t="shared" si="2"/>
        <v/>
      </c>
      <c r="X32" s="1195" t="str">
        <f t="shared" si="7"/>
        <v/>
      </c>
      <c r="Y32" s="1021"/>
      <c r="Z32" s="1055" t="str">
        <f t="shared" si="8"/>
        <v/>
      </c>
      <c r="AA32" s="1056" t="str">
        <f t="shared" si="3"/>
        <v/>
      </c>
    </row>
    <row r="33" spans="1:27" ht="15.6" x14ac:dyDescent="0.3">
      <c r="A33" s="1013"/>
      <c r="B33" s="1049" t="str">
        <f>IF(F33="","",C2)</f>
        <v/>
      </c>
      <c r="C33" s="1050" t="str">
        <f>IF(F33="","",C3)</f>
        <v/>
      </c>
      <c r="D33" s="1050" t="str">
        <f>IF(F33="","",C4)</f>
        <v/>
      </c>
      <c r="E33" s="1050" t="str">
        <f>IF(F33="","",C5)</f>
        <v/>
      </c>
      <c r="F33" s="1051"/>
      <c r="G33" s="1214" t="str">
        <f>IF(F33="","",VLOOKUP(F33,EntityInfo!G2:H9001,2,FALSE))</f>
        <v/>
      </c>
      <c r="H33" s="1051"/>
      <c r="I33" s="1193"/>
      <c r="J33" s="1194" t="str">
        <f t="shared" si="0"/>
        <v/>
      </c>
      <c r="K33" s="1086" t="str">
        <f t="shared" si="1"/>
        <v/>
      </c>
      <c r="L33" s="1193"/>
      <c r="M33" s="1193"/>
      <c r="N33" s="1086" t="str">
        <f t="shared" si="4"/>
        <v/>
      </c>
      <c r="O33" s="1086" t="str">
        <f t="shared" si="5"/>
        <v/>
      </c>
      <c r="P33" s="1086" t="str">
        <f t="shared" si="6"/>
        <v/>
      </c>
      <c r="Q33" s="1086" t="str">
        <f>IF(F33="","",I7)</f>
        <v/>
      </c>
      <c r="R33" s="1086" t="str">
        <f>IF(F33="","",I8)</f>
        <v/>
      </c>
      <c r="S33" s="1086" t="str">
        <f>IF(F33="","",I9)</f>
        <v/>
      </c>
      <c r="T33" s="1181"/>
      <c r="U33" s="1054"/>
      <c r="V33" s="1052"/>
      <c r="W33" s="1053" t="str">
        <f t="shared" si="2"/>
        <v/>
      </c>
      <c r="X33" s="1195" t="str">
        <f t="shared" si="7"/>
        <v/>
      </c>
      <c r="Y33" s="1021"/>
      <c r="Z33" s="1055" t="str">
        <f t="shared" si="8"/>
        <v/>
      </c>
      <c r="AA33" s="1056" t="str">
        <f t="shared" si="3"/>
        <v/>
      </c>
    </row>
    <row r="34" spans="1:27" ht="15.6" x14ac:dyDescent="0.3">
      <c r="A34" s="1013"/>
      <c r="B34" s="1049" t="str">
        <f>IF(F34="","",C2)</f>
        <v/>
      </c>
      <c r="C34" s="1050" t="str">
        <f>IF(F34="","",C3)</f>
        <v/>
      </c>
      <c r="D34" s="1050" t="str">
        <f>IF(F34="","",C4)</f>
        <v/>
      </c>
      <c r="E34" s="1050" t="str">
        <f>IF(F34="","",C5)</f>
        <v/>
      </c>
      <c r="F34" s="1051"/>
      <c r="G34" s="1214" t="str">
        <f>IF(F34="","",VLOOKUP(F34,EntityInfo!G2:H9001,2,FALSE))</f>
        <v/>
      </c>
      <c r="H34" s="1051"/>
      <c r="I34" s="1193"/>
      <c r="J34" s="1194" t="str">
        <f t="shared" si="0"/>
        <v/>
      </c>
      <c r="K34" s="1086" t="str">
        <f t="shared" si="1"/>
        <v/>
      </c>
      <c r="L34" s="1193"/>
      <c r="M34" s="1193"/>
      <c r="N34" s="1086" t="str">
        <f t="shared" si="4"/>
        <v/>
      </c>
      <c r="O34" s="1086" t="str">
        <f t="shared" si="5"/>
        <v/>
      </c>
      <c r="P34" s="1086" t="str">
        <f t="shared" si="6"/>
        <v/>
      </c>
      <c r="Q34" s="1086" t="str">
        <f>IF(F34="","",I7)</f>
        <v/>
      </c>
      <c r="R34" s="1086" t="str">
        <f>IF(F34="","",I8)</f>
        <v/>
      </c>
      <c r="S34" s="1086" t="str">
        <f>IF(F34="","",I9)</f>
        <v/>
      </c>
      <c r="T34" s="1181"/>
      <c r="U34" s="1054"/>
      <c r="V34" s="1052"/>
      <c r="W34" s="1053" t="str">
        <f t="shared" si="2"/>
        <v/>
      </c>
      <c r="X34" s="1195" t="str">
        <f t="shared" si="7"/>
        <v/>
      </c>
      <c r="Y34" s="1021"/>
      <c r="Z34" s="1055" t="str">
        <f t="shared" si="8"/>
        <v/>
      </c>
      <c r="AA34" s="1056" t="str">
        <f t="shared" si="3"/>
        <v/>
      </c>
    </row>
    <row r="35" spans="1:27" ht="15.6" x14ac:dyDescent="0.3">
      <c r="A35" s="1013"/>
      <c r="B35" s="1049" t="str">
        <f>IF(F35="","",C2)</f>
        <v/>
      </c>
      <c r="C35" s="1050" t="str">
        <f>IF(F35="","",C3)</f>
        <v/>
      </c>
      <c r="D35" s="1050" t="str">
        <f>IF(F35="","",C4)</f>
        <v/>
      </c>
      <c r="E35" s="1050" t="str">
        <f>IF(F35="","",C5)</f>
        <v/>
      </c>
      <c r="F35" s="1051"/>
      <c r="G35" s="1214" t="str">
        <f>IF(F35="","",VLOOKUP(F35,EntityInfo!G2:H9001,2,FALSE))</f>
        <v/>
      </c>
      <c r="H35" s="1051"/>
      <c r="I35" s="1193"/>
      <c r="J35" s="1194" t="str">
        <f t="shared" si="0"/>
        <v/>
      </c>
      <c r="K35" s="1086" t="str">
        <f t="shared" si="1"/>
        <v/>
      </c>
      <c r="L35" s="1193"/>
      <c r="M35" s="1193"/>
      <c r="N35" s="1086" t="str">
        <f t="shared" si="4"/>
        <v/>
      </c>
      <c r="O35" s="1086" t="str">
        <f t="shared" si="5"/>
        <v/>
      </c>
      <c r="P35" s="1086" t="str">
        <f t="shared" si="6"/>
        <v/>
      </c>
      <c r="Q35" s="1086" t="str">
        <f>IF(F35="","",I7)</f>
        <v/>
      </c>
      <c r="R35" s="1086" t="str">
        <f>IF(F35="","",I8)</f>
        <v/>
      </c>
      <c r="S35" s="1086" t="str">
        <f>IF(F35="","",I9)</f>
        <v/>
      </c>
      <c r="T35" s="1181"/>
      <c r="U35" s="1054"/>
      <c r="V35" s="1052"/>
      <c r="W35" s="1053" t="str">
        <f t="shared" si="2"/>
        <v/>
      </c>
      <c r="X35" s="1195" t="str">
        <f t="shared" si="7"/>
        <v/>
      </c>
      <c r="Y35" s="1021"/>
      <c r="Z35" s="1055" t="str">
        <f t="shared" si="8"/>
        <v/>
      </c>
      <c r="AA35" s="1056" t="str">
        <f t="shared" si="3"/>
        <v/>
      </c>
    </row>
    <row r="36" spans="1:27" ht="15.6" x14ac:dyDescent="0.3">
      <c r="A36" s="1013"/>
      <c r="B36" s="1049" t="str">
        <f>IF(F36="","",C2)</f>
        <v/>
      </c>
      <c r="C36" s="1050" t="str">
        <f>IF(F36="","",C3)</f>
        <v/>
      </c>
      <c r="D36" s="1050" t="str">
        <f>IF(F36="","",C4)</f>
        <v/>
      </c>
      <c r="E36" s="1050" t="str">
        <f>IF(F36="","",C5)</f>
        <v/>
      </c>
      <c r="F36" s="1051"/>
      <c r="G36" s="1214" t="str">
        <f>IF(F36="","",VLOOKUP(F36,EntityInfo!G2:H9001,2,FALSE))</f>
        <v/>
      </c>
      <c r="H36" s="1051"/>
      <c r="I36" s="1193"/>
      <c r="J36" s="1194" t="str">
        <f t="shared" si="0"/>
        <v/>
      </c>
      <c r="K36" s="1086" t="str">
        <f t="shared" si="1"/>
        <v/>
      </c>
      <c r="L36" s="1193"/>
      <c r="M36" s="1193"/>
      <c r="N36" s="1086" t="str">
        <f t="shared" si="4"/>
        <v/>
      </c>
      <c r="O36" s="1086" t="str">
        <f t="shared" si="5"/>
        <v/>
      </c>
      <c r="P36" s="1086" t="str">
        <f t="shared" si="6"/>
        <v/>
      </c>
      <c r="Q36" s="1086" t="str">
        <f>IF(F36="","",I7)</f>
        <v/>
      </c>
      <c r="R36" s="1086" t="str">
        <f>IF(F36="","",I8)</f>
        <v/>
      </c>
      <c r="S36" s="1086" t="str">
        <f>IF(F36="","",I9)</f>
        <v/>
      </c>
      <c r="T36" s="1181"/>
      <c r="U36" s="1054"/>
      <c r="V36" s="1052"/>
      <c r="W36" s="1053" t="str">
        <f t="shared" si="2"/>
        <v/>
      </c>
      <c r="X36" s="1195" t="str">
        <f t="shared" si="7"/>
        <v/>
      </c>
      <c r="Y36" s="1021"/>
      <c r="Z36" s="1055" t="str">
        <f t="shared" si="8"/>
        <v/>
      </c>
      <c r="AA36" s="1056" t="str">
        <f t="shared" si="3"/>
        <v/>
      </c>
    </row>
    <row r="37" spans="1:27" ht="15.6" x14ac:dyDescent="0.3">
      <c r="A37" s="1013"/>
      <c r="B37" s="1049" t="str">
        <f>IF(F37="","",C2)</f>
        <v/>
      </c>
      <c r="C37" s="1050" t="str">
        <f>IF(F37="","",C3)</f>
        <v/>
      </c>
      <c r="D37" s="1050" t="str">
        <f>IF(F37="","",C4)</f>
        <v/>
      </c>
      <c r="E37" s="1050" t="str">
        <f>IF(F37="","",C5)</f>
        <v/>
      </c>
      <c r="F37" s="1051"/>
      <c r="G37" s="1214" t="str">
        <f>IF(F37="","",VLOOKUP(F37,EntityInfo!G2:H9001,2,FALSE))</f>
        <v/>
      </c>
      <c r="H37" s="1051"/>
      <c r="I37" s="1193"/>
      <c r="J37" s="1194" t="str">
        <f t="shared" si="0"/>
        <v/>
      </c>
      <c r="K37" s="1086" t="str">
        <f t="shared" si="1"/>
        <v/>
      </c>
      <c r="L37" s="1193"/>
      <c r="M37" s="1193"/>
      <c r="N37" s="1086" t="str">
        <f t="shared" si="4"/>
        <v/>
      </c>
      <c r="O37" s="1086" t="str">
        <f t="shared" si="5"/>
        <v/>
      </c>
      <c r="P37" s="1086" t="str">
        <f t="shared" si="6"/>
        <v/>
      </c>
      <c r="Q37" s="1086" t="str">
        <f>IF(F37="","",I7)</f>
        <v/>
      </c>
      <c r="R37" s="1086" t="str">
        <f>IF(F37="","",I8)</f>
        <v/>
      </c>
      <c r="S37" s="1086" t="str">
        <f>IF(F37="","",I9)</f>
        <v/>
      </c>
      <c r="T37" s="1181"/>
      <c r="U37" s="1054"/>
      <c r="V37" s="1052"/>
      <c r="W37" s="1053" t="str">
        <f t="shared" si="2"/>
        <v/>
      </c>
      <c r="X37" s="1195" t="str">
        <f t="shared" si="7"/>
        <v/>
      </c>
      <c r="Y37" s="1021"/>
      <c r="Z37" s="1055" t="str">
        <f t="shared" si="8"/>
        <v/>
      </c>
      <c r="AA37" s="1056" t="str">
        <f t="shared" si="3"/>
        <v/>
      </c>
    </row>
    <row r="38" spans="1:27" ht="15.6" x14ac:dyDescent="0.3">
      <c r="A38" s="1013"/>
      <c r="B38" s="1049" t="str">
        <f>IF(F38="","",C2)</f>
        <v/>
      </c>
      <c r="C38" s="1050" t="str">
        <f>IF(F38="","",C3)</f>
        <v/>
      </c>
      <c r="D38" s="1050" t="str">
        <f>IF(F38="","",C4)</f>
        <v/>
      </c>
      <c r="E38" s="1050" t="str">
        <f>IF(F38="","",C5)</f>
        <v/>
      </c>
      <c r="F38" s="1051"/>
      <c r="G38" s="1214" t="str">
        <f>IF(F38="","",VLOOKUP(F38,EntityInfo!G2:H9001,2,FALSE))</f>
        <v/>
      </c>
      <c r="H38" s="1051"/>
      <c r="I38" s="1193"/>
      <c r="J38" s="1194" t="str">
        <f t="shared" si="0"/>
        <v/>
      </c>
      <c r="K38" s="1086" t="str">
        <f t="shared" si="1"/>
        <v/>
      </c>
      <c r="L38" s="1193"/>
      <c r="M38" s="1193"/>
      <c r="N38" s="1086" t="str">
        <f t="shared" si="4"/>
        <v/>
      </c>
      <c r="O38" s="1086" t="str">
        <f t="shared" si="5"/>
        <v/>
      </c>
      <c r="P38" s="1086" t="str">
        <f t="shared" si="6"/>
        <v/>
      </c>
      <c r="Q38" s="1086" t="str">
        <f>IF(F38="","",I7)</f>
        <v/>
      </c>
      <c r="R38" s="1086" t="str">
        <f>IF(F38="","",I8)</f>
        <v/>
      </c>
      <c r="S38" s="1086" t="str">
        <f>IF(F38="","",I9)</f>
        <v/>
      </c>
      <c r="T38" s="1181"/>
      <c r="U38" s="1054"/>
      <c r="V38" s="1052"/>
      <c r="W38" s="1053" t="str">
        <f t="shared" si="2"/>
        <v/>
      </c>
      <c r="X38" s="1195" t="str">
        <f t="shared" si="7"/>
        <v/>
      </c>
      <c r="Y38" s="1021"/>
      <c r="Z38" s="1055" t="str">
        <f t="shared" si="8"/>
        <v/>
      </c>
      <c r="AA38" s="1056" t="str">
        <f t="shared" si="3"/>
        <v/>
      </c>
    </row>
    <row r="39" spans="1:27" ht="15.6" x14ac:dyDescent="0.3">
      <c r="A39" s="1013"/>
      <c r="B39" s="1049" t="str">
        <f>IF(F39="","",C2)</f>
        <v/>
      </c>
      <c r="C39" s="1050" t="str">
        <f>IF(F39="","",C3)</f>
        <v/>
      </c>
      <c r="D39" s="1050" t="str">
        <f>IF(F39="","",C4)</f>
        <v/>
      </c>
      <c r="E39" s="1050" t="str">
        <f>IF(F39="","",C5)</f>
        <v/>
      </c>
      <c r="F39" s="1051"/>
      <c r="G39" s="1214" t="str">
        <f>IF(F39="","",VLOOKUP(F39,EntityInfo!G2:H9001,2,FALSE))</f>
        <v/>
      </c>
      <c r="H39" s="1051"/>
      <c r="I39" s="1193"/>
      <c r="J39" s="1194" t="str">
        <f t="shared" si="0"/>
        <v/>
      </c>
      <c r="K39" s="1086" t="str">
        <f t="shared" si="1"/>
        <v/>
      </c>
      <c r="L39" s="1193"/>
      <c r="M39" s="1193"/>
      <c r="N39" s="1086" t="str">
        <f t="shared" si="4"/>
        <v/>
      </c>
      <c r="O39" s="1086" t="str">
        <f t="shared" si="5"/>
        <v/>
      </c>
      <c r="P39" s="1086" t="str">
        <f t="shared" si="6"/>
        <v/>
      </c>
      <c r="Q39" s="1086" t="str">
        <f>IF(F39="","",I7)</f>
        <v/>
      </c>
      <c r="R39" s="1086" t="str">
        <f>IF(F39="","",I8)</f>
        <v/>
      </c>
      <c r="S39" s="1086" t="str">
        <f>IF(F39="","",I9)</f>
        <v/>
      </c>
      <c r="T39" s="1181"/>
      <c r="U39" s="1054"/>
      <c r="V39" s="1052"/>
      <c r="W39" s="1053" t="str">
        <f t="shared" si="2"/>
        <v/>
      </c>
      <c r="X39" s="1195" t="str">
        <f t="shared" si="7"/>
        <v/>
      </c>
      <c r="Y39" s="1021"/>
      <c r="Z39" s="1055" t="str">
        <f t="shared" si="8"/>
        <v/>
      </c>
      <c r="AA39" s="1056" t="str">
        <f t="shared" si="3"/>
        <v/>
      </c>
    </row>
    <row r="40" spans="1:27" ht="15.6" x14ac:dyDescent="0.3">
      <c r="A40" s="1013"/>
      <c r="B40" s="1049" t="str">
        <f>IF(F40="","",C2)</f>
        <v/>
      </c>
      <c r="C40" s="1050" t="str">
        <f>IF(F40="","",C3)</f>
        <v/>
      </c>
      <c r="D40" s="1050" t="str">
        <f>IF(F40="","",C4)</f>
        <v/>
      </c>
      <c r="E40" s="1050" t="str">
        <f>IF(F40="","",C5)</f>
        <v/>
      </c>
      <c r="F40" s="1051"/>
      <c r="G40" s="1214" t="str">
        <f>IF(F40="","",VLOOKUP(F40,EntityInfo!G2:H9001,2,FALSE))</f>
        <v/>
      </c>
      <c r="H40" s="1051"/>
      <c r="I40" s="1193"/>
      <c r="J40" s="1194" t="str">
        <f t="shared" si="0"/>
        <v/>
      </c>
      <c r="K40" s="1086" t="str">
        <f t="shared" si="1"/>
        <v/>
      </c>
      <c r="L40" s="1193"/>
      <c r="M40" s="1193"/>
      <c r="N40" s="1086" t="str">
        <f t="shared" si="4"/>
        <v/>
      </c>
      <c r="O40" s="1086" t="str">
        <f t="shared" si="5"/>
        <v/>
      </c>
      <c r="P40" s="1086" t="str">
        <f t="shared" si="6"/>
        <v/>
      </c>
      <c r="Q40" s="1086" t="str">
        <f>IF(F40="","",I7)</f>
        <v/>
      </c>
      <c r="R40" s="1086" t="str">
        <f>IF(F40="","",I8)</f>
        <v/>
      </c>
      <c r="S40" s="1086" t="str">
        <f>IF(F40="","",I9)</f>
        <v/>
      </c>
      <c r="T40" s="1181"/>
      <c r="U40" s="1054"/>
      <c r="V40" s="1052"/>
      <c r="W40" s="1053" t="str">
        <f t="shared" si="2"/>
        <v/>
      </c>
      <c r="X40" s="1195" t="str">
        <f t="shared" si="7"/>
        <v/>
      </c>
      <c r="Y40" s="1021"/>
      <c r="Z40" s="1055" t="str">
        <f t="shared" si="8"/>
        <v/>
      </c>
      <c r="AA40" s="1056" t="str">
        <f t="shared" si="3"/>
        <v/>
      </c>
    </row>
    <row r="41" spans="1:27" ht="15.6" x14ac:dyDescent="0.3">
      <c r="A41" s="1013"/>
      <c r="B41" s="1049" t="str">
        <f>IF(F41="","",C2)</f>
        <v/>
      </c>
      <c r="C41" s="1050" t="str">
        <f>IF(F41="","",C3)</f>
        <v/>
      </c>
      <c r="D41" s="1050" t="str">
        <f>IF(F41="","",C4)</f>
        <v/>
      </c>
      <c r="E41" s="1050" t="str">
        <f>IF(F41="","",C5)</f>
        <v/>
      </c>
      <c r="F41" s="1051"/>
      <c r="G41" s="1214" t="str">
        <f>IF(F41="","",VLOOKUP(F41,EntityInfo!G2:H9001,2,FALSE))</f>
        <v/>
      </c>
      <c r="H41" s="1051"/>
      <c r="I41" s="1193"/>
      <c r="J41" s="1194" t="str">
        <f t="shared" si="0"/>
        <v/>
      </c>
      <c r="K41" s="1086" t="str">
        <f t="shared" si="1"/>
        <v/>
      </c>
      <c r="L41" s="1193"/>
      <c r="M41" s="1193"/>
      <c r="N41" s="1086" t="str">
        <f t="shared" si="4"/>
        <v/>
      </c>
      <c r="O41" s="1086" t="str">
        <f t="shared" si="5"/>
        <v/>
      </c>
      <c r="P41" s="1086" t="str">
        <f t="shared" si="6"/>
        <v/>
      </c>
      <c r="Q41" s="1086" t="str">
        <f>IF(F41="","",I7)</f>
        <v/>
      </c>
      <c r="R41" s="1086" t="str">
        <f>IF(F41="","",I8)</f>
        <v/>
      </c>
      <c r="S41" s="1086" t="str">
        <f>IF(F41="","",I9)</f>
        <v/>
      </c>
      <c r="T41" s="1181"/>
      <c r="U41" s="1054"/>
      <c r="V41" s="1052"/>
      <c r="W41" s="1053" t="str">
        <f t="shared" si="2"/>
        <v/>
      </c>
      <c r="X41" s="1195" t="str">
        <f t="shared" si="7"/>
        <v/>
      </c>
      <c r="Y41" s="1021"/>
      <c r="Z41" s="1055" t="str">
        <f t="shared" si="8"/>
        <v/>
      </c>
      <c r="AA41" s="1056" t="str">
        <f t="shared" si="3"/>
        <v/>
      </c>
    </row>
    <row r="42" spans="1:27" ht="15.6" x14ac:dyDescent="0.3">
      <c r="A42" s="1013"/>
      <c r="B42" s="1049" t="str">
        <f>IF(F42="","",C2)</f>
        <v/>
      </c>
      <c r="C42" s="1050" t="str">
        <f>IF(F42="","",C3)</f>
        <v/>
      </c>
      <c r="D42" s="1050" t="str">
        <f>IF(F42="","",C4)</f>
        <v/>
      </c>
      <c r="E42" s="1050" t="str">
        <f>IF(F42="","",C5)</f>
        <v/>
      </c>
      <c r="F42" s="1051"/>
      <c r="G42" s="1214" t="str">
        <f>IF(F42="","",VLOOKUP(F42,EntityInfo!G2:H9001,2,FALSE))</f>
        <v/>
      </c>
      <c r="H42" s="1051"/>
      <c r="I42" s="1193"/>
      <c r="J42" s="1194" t="str">
        <f t="shared" si="0"/>
        <v/>
      </c>
      <c r="K42" s="1086" t="str">
        <f t="shared" si="1"/>
        <v/>
      </c>
      <c r="L42" s="1193"/>
      <c r="M42" s="1193"/>
      <c r="N42" s="1086" t="str">
        <f t="shared" si="4"/>
        <v/>
      </c>
      <c r="O42" s="1086" t="str">
        <f t="shared" si="5"/>
        <v/>
      </c>
      <c r="P42" s="1086" t="str">
        <f t="shared" si="6"/>
        <v/>
      </c>
      <c r="Q42" s="1086" t="str">
        <f>IF(F42="","",I7)</f>
        <v/>
      </c>
      <c r="R42" s="1086" t="str">
        <f>IF(F42="","",I8)</f>
        <v/>
      </c>
      <c r="S42" s="1086" t="str">
        <f>IF(F42="","",I9)</f>
        <v/>
      </c>
      <c r="T42" s="1181"/>
      <c r="U42" s="1054"/>
      <c r="V42" s="1052"/>
      <c r="W42" s="1053" t="str">
        <f t="shared" si="2"/>
        <v/>
      </c>
      <c r="X42" s="1195" t="str">
        <f t="shared" si="7"/>
        <v/>
      </c>
      <c r="Y42" s="1021"/>
      <c r="Z42" s="1055" t="str">
        <f t="shared" si="8"/>
        <v/>
      </c>
      <c r="AA42" s="1056" t="str">
        <f t="shared" si="3"/>
        <v/>
      </c>
    </row>
    <row r="43" spans="1:27" ht="15.6" x14ac:dyDescent="0.3">
      <c r="A43" s="1013"/>
      <c r="B43" s="1049" t="str">
        <f>IF(F43="","",C2)</f>
        <v/>
      </c>
      <c r="C43" s="1050" t="str">
        <f>IF(F43="","",C3)</f>
        <v/>
      </c>
      <c r="D43" s="1050" t="str">
        <f>IF(F43="","",C4)</f>
        <v/>
      </c>
      <c r="E43" s="1050" t="str">
        <f>IF(F43="","",C5)</f>
        <v/>
      </c>
      <c r="F43" s="1051"/>
      <c r="G43" s="1214" t="str">
        <f>IF(F43="","",VLOOKUP(F43,EntityInfo!G2:H9001,2,FALSE))</f>
        <v/>
      </c>
      <c r="H43" s="1051"/>
      <c r="I43" s="1193"/>
      <c r="J43" s="1194" t="str">
        <f t="shared" si="0"/>
        <v/>
      </c>
      <c r="K43" s="1086" t="str">
        <f t="shared" si="1"/>
        <v/>
      </c>
      <c r="L43" s="1193"/>
      <c r="M43" s="1193"/>
      <c r="N43" s="1086" t="str">
        <f t="shared" si="4"/>
        <v/>
      </c>
      <c r="O43" s="1086" t="str">
        <f t="shared" si="5"/>
        <v/>
      </c>
      <c r="P43" s="1086" t="str">
        <f t="shared" si="6"/>
        <v/>
      </c>
      <c r="Q43" s="1086" t="str">
        <f>IF(F43="","",I7)</f>
        <v/>
      </c>
      <c r="R43" s="1086" t="str">
        <f>IF(F43="","",I8)</f>
        <v/>
      </c>
      <c r="S43" s="1086" t="str">
        <f>IF(F43="","",I9)</f>
        <v/>
      </c>
      <c r="T43" s="1181"/>
      <c r="U43" s="1054"/>
      <c r="V43" s="1052"/>
      <c r="W43" s="1053" t="str">
        <f t="shared" si="2"/>
        <v/>
      </c>
      <c r="X43" s="1195" t="str">
        <f t="shared" si="7"/>
        <v/>
      </c>
      <c r="Y43" s="1021"/>
      <c r="Z43" s="1055" t="str">
        <f t="shared" si="8"/>
        <v/>
      </c>
      <c r="AA43" s="1056" t="str">
        <f t="shared" si="3"/>
        <v/>
      </c>
    </row>
    <row r="44" spans="1:27" ht="15.6" x14ac:dyDescent="0.3">
      <c r="A44" s="1013"/>
      <c r="B44" s="1057"/>
      <c r="C44" s="1057"/>
      <c r="D44" s="1057"/>
      <c r="E44" s="1057"/>
      <c r="F44" s="1058"/>
      <c r="G44" s="1058"/>
      <c r="H44" s="1059" t="s">
        <v>284</v>
      </c>
      <c r="I44" s="1060">
        <f>SUM(I14:I43)</f>
        <v>0</v>
      </c>
      <c r="J44" s="1060">
        <f>SUM(J14:J43)</f>
        <v>0</v>
      </c>
      <c r="K44" s="1060">
        <f t="shared" ref="K44" si="9">I44+J44</f>
        <v>0</v>
      </c>
      <c r="L44" s="1060">
        <f>SUM(L14:L43)</f>
        <v>0</v>
      </c>
      <c r="M44" s="1060">
        <f>SUM(M14:M43)</f>
        <v>0</v>
      </c>
      <c r="N44" s="1060">
        <f>SUM(N14:N43)</f>
        <v>0</v>
      </c>
      <c r="O44" s="1060">
        <f>SUM(O14:O43)</f>
        <v>0</v>
      </c>
      <c r="P44" s="1060">
        <f t="shared" ref="P44" si="10">L44+O44</f>
        <v>0</v>
      </c>
      <c r="Q44" s="1061"/>
      <c r="R44" s="1061"/>
      <c r="S44" s="1061"/>
      <c r="T44" s="1062">
        <f>SUM(T14:T43)</f>
        <v>0</v>
      </c>
      <c r="U44" s="1063"/>
      <c r="V44" s="1063"/>
      <c r="W44" s="1063"/>
      <c r="X44" s="1060">
        <f>SUM(X14:X43)</f>
        <v>0</v>
      </c>
      <c r="Y44" s="1021"/>
      <c r="Z44" s="1064"/>
      <c r="AA44" s="1065"/>
    </row>
    <row r="45" spans="1:27" ht="15.6" x14ac:dyDescent="0.3">
      <c r="A45" s="1013"/>
      <c r="B45" s="1066"/>
      <c r="C45" s="1066"/>
      <c r="D45" s="1066"/>
      <c r="E45" s="1066"/>
      <c r="F45" s="1067"/>
      <c r="G45" s="1067"/>
      <c r="H45" s="1068"/>
      <c r="I45" s="1027"/>
      <c r="J45" s="1027"/>
      <c r="K45" s="1027"/>
      <c r="L45" s="1027"/>
      <c r="M45" s="1027"/>
      <c r="N45" s="1027"/>
      <c r="O45" s="1027"/>
      <c r="P45" s="1027"/>
      <c r="Q45" s="1027"/>
      <c r="R45" s="1027"/>
      <c r="S45" s="1027"/>
      <c r="T45" s="1069"/>
      <c r="U45" s="1069"/>
      <c r="V45" s="1069"/>
      <c r="W45" s="1069"/>
      <c r="X45" s="1070" t="s">
        <v>1845</v>
      </c>
      <c r="Y45" s="1021"/>
      <c r="Z45" s="1064"/>
      <c r="AA45" s="1065"/>
    </row>
    <row r="46" spans="1:27" ht="15.6" x14ac:dyDescent="0.3">
      <c r="A46" s="1071"/>
      <c r="B46" s="1071"/>
      <c r="C46" s="1071"/>
      <c r="D46" s="1071"/>
      <c r="E46" s="1071"/>
      <c r="F46" s="1071"/>
      <c r="G46" s="1071"/>
      <c r="H46" s="1071"/>
      <c r="I46" s="1033"/>
      <c r="J46" s="1072" t="s">
        <v>675</v>
      </c>
      <c r="K46" s="1073"/>
      <c r="L46" s="1073"/>
      <c r="M46" s="1074">
        <f>O44-I44</f>
        <v>0</v>
      </c>
      <c r="N46" s="1073" t="s">
        <v>754</v>
      </c>
      <c r="O46" s="1073"/>
      <c r="P46" s="1075"/>
      <c r="Q46" s="1075"/>
      <c r="R46" s="1075"/>
      <c r="S46" s="1075"/>
      <c r="T46" s="1033"/>
      <c r="U46" s="1033"/>
      <c r="V46" s="1033"/>
      <c r="W46" s="1033"/>
      <c r="Y46" s="1033"/>
      <c r="AA46" s="1021"/>
    </row>
    <row r="47" spans="1:27" ht="15.6" x14ac:dyDescent="0.3">
      <c r="A47" s="1071"/>
      <c r="B47" s="1071"/>
      <c r="C47" s="1071"/>
      <c r="D47" s="1071"/>
      <c r="E47" s="1071"/>
      <c r="F47" s="1071"/>
      <c r="G47" s="1071"/>
      <c r="H47" s="1071"/>
      <c r="I47" s="1033"/>
      <c r="J47" s="1073"/>
      <c r="K47" s="1073"/>
      <c r="L47" s="1073"/>
      <c r="M47" s="1073"/>
      <c r="N47" s="1073"/>
      <c r="O47" s="1073"/>
      <c r="P47" s="1075"/>
      <c r="Q47" s="1075"/>
      <c r="R47" s="1075"/>
      <c r="S47" s="1075"/>
      <c r="T47" s="1033"/>
      <c r="U47" s="1033"/>
      <c r="V47" s="1033"/>
      <c r="W47" s="1033"/>
      <c r="Y47" s="1021"/>
      <c r="Z47" s="1021"/>
      <c r="AA47" s="1021"/>
    </row>
    <row r="48" spans="1:27" ht="15.6" x14ac:dyDescent="0.3">
      <c r="A48" s="1071"/>
      <c r="B48" s="1071"/>
      <c r="C48" s="1071"/>
      <c r="D48" s="1071"/>
      <c r="E48" s="1071"/>
      <c r="F48" s="1071"/>
      <c r="G48" s="1071"/>
      <c r="H48" s="1071"/>
      <c r="I48" s="1033"/>
      <c r="J48" s="1072" t="s">
        <v>676</v>
      </c>
      <c r="K48" s="1073"/>
      <c r="L48" s="1073"/>
      <c r="M48" s="1076">
        <f>P44-K44</f>
        <v>0</v>
      </c>
      <c r="N48" s="1073" t="s">
        <v>677</v>
      </c>
      <c r="O48" s="1073"/>
      <c r="P48" s="1075"/>
      <c r="Q48" s="1075"/>
      <c r="R48" s="1075"/>
      <c r="S48" s="1075"/>
      <c r="T48" s="1033"/>
      <c r="U48" s="1033"/>
      <c r="V48" s="1033"/>
      <c r="W48" s="1033"/>
      <c r="X48" s="1021"/>
      <c r="Y48" s="1021"/>
      <c r="Z48" s="1021"/>
      <c r="AA48" s="1021"/>
    </row>
    <row r="49" x14ac:dyDescent="0.3"/>
  </sheetData>
  <sheetProtection algorithmName="SHA-512" hashValue="gF3OrSAMngN58+aC+JCDa5miH+6g4MK7yE7HIr6WukKzwC6iwJgZE/G4DfgHSvS5Us0dVn8IMEEap0KiLrgJdA==" saltValue="3YL6Vgi7fEAg6NzJQ2D4Rg==" spinCount="100000" sheet="1" objects="1" scenarios="1"/>
  <mergeCells count="10">
    <mergeCell ref="G8:H8"/>
    <mergeCell ref="G9:H9"/>
    <mergeCell ref="Z12:Z13"/>
    <mergeCell ref="AA12:AA13"/>
    <mergeCell ref="I2:N2"/>
    <mergeCell ref="I3:N3"/>
    <mergeCell ref="I4:N4"/>
    <mergeCell ref="G7:H7"/>
    <mergeCell ref="J5:M5"/>
    <mergeCell ref="H5:I5"/>
  </mergeCells>
  <dataValidations count="2">
    <dataValidation type="whole" allowBlank="1" showInputMessage="1" showErrorMessage="1" sqref="F14:F43" xr:uid="{B754560E-36EA-4EED-B6A0-57A935167C73}">
      <formula1>1000</formula1>
      <formula2>9999</formula2>
    </dataValidation>
    <dataValidation type="list" allowBlank="1" showInputMessage="1" showErrorMessage="1" sqref="U14:U43" xr:uid="{D1FD042A-08F7-4C86-9CE1-BAFEB8A763AB}">
      <formula1>"Voted, Permissive"</formula1>
    </dataValidation>
  </dataValidations>
  <pageMargins left="0.7" right="0.7" top="0.75" bottom="0.75" header="0.3" footer="0.3"/>
  <pageSetup scale="40" orientation="landscape" r:id="rId1"/>
  <ignoredErrors>
    <ignoredError sqref="J14:J43" unlockedFormula="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4BF38-29B1-45DE-960F-4C6B351D7FAB}">
  <sheetPr>
    <tabColor rgb="FFFFC000"/>
    <pageSetUpPr fitToPage="1"/>
  </sheetPr>
  <dimension ref="A1:AC49"/>
  <sheetViews>
    <sheetView zoomScale="80" zoomScaleNormal="80" workbookViewId="0">
      <selection activeCell="F1" sqref="F1"/>
    </sheetView>
  </sheetViews>
  <sheetFormatPr defaultColWidth="0" defaultRowHeight="14.4" zeroHeight="1" x14ac:dyDescent="0.3"/>
  <cols>
    <col min="1" max="1" width="2.453125" style="1017" customWidth="1"/>
    <col min="2" max="2" width="13.90625" style="1017" hidden="1" customWidth="1"/>
    <col min="3" max="3" width="14.90625" style="1017" hidden="1" customWidth="1"/>
    <col min="4" max="5" width="8.08984375" style="1017" hidden="1" customWidth="1"/>
    <col min="6" max="6" width="7.54296875" style="1017" customWidth="1"/>
    <col min="7" max="7" width="24" style="1017" customWidth="1"/>
    <col min="8" max="8" width="19.1796875" style="1017" customWidth="1"/>
    <col min="9" max="13" width="14.54296875" style="1020" customWidth="1"/>
    <col min="14" max="15" width="14.54296875" style="1020" hidden="1" customWidth="1"/>
    <col min="16" max="16" width="14.54296875" style="1020" customWidth="1"/>
    <col min="17" max="19" width="14.54296875" style="1020" hidden="1" customWidth="1"/>
    <col min="20" max="23" width="10.6328125" style="1020" hidden="1" customWidth="1"/>
    <col min="24" max="24" width="14.54296875" style="1017" customWidth="1"/>
    <col min="25" max="25" width="2.08984375" style="1017" customWidth="1"/>
    <col min="26" max="26" width="9.90625" style="1017" customWidth="1"/>
    <col min="27" max="27" width="3.54296875" style="1017" customWidth="1"/>
    <col min="28" max="29" width="0" style="1017" hidden="1" customWidth="1"/>
    <col min="30" max="16384" width="6.81640625" style="1017" hidden="1"/>
  </cols>
  <sheetData>
    <row r="1" spans="1:27" ht="15.6" customHeight="1" thickBot="1" x14ac:dyDescent="0.35">
      <c r="A1" s="1013"/>
      <c r="B1" s="1014"/>
      <c r="C1" s="1014"/>
      <c r="D1" s="1014"/>
      <c r="E1" s="1014"/>
      <c r="F1" s="1015"/>
      <c r="G1" s="1015"/>
      <c r="H1" s="1015"/>
      <c r="I1" s="1016"/>
      <c r="J1" s="1016"/>
      <c r="K1" s="1016"/>
      <c r="L1" s="1016"/>
      <c r="M1" s="1016"/>
      <c r="N1" s="1016"/>
      <c r="O1" s="1016"/>
      <c r="P1" s="1016"/>
      <c r="Q1" s="1016"/>
      <c r="R1" s="1016"/>
      <c r="S1" s="1016"/>
      <c r="T1" s="1016"/>
      <c r="U1" s="1016"/>
      <c r="V1" s="1016"/>
      <c r="W1" s="1016"/>
    </row>
    <row r="2" spans="1:27" ht="21" customHeight="1" x14ac:dyDescent="0.5">
      <c r="A2" s="1013"/>
      <c r="B2" s="1018" t="s">
        <v>1111</v>
      </c>
      <c r="C2" s="936" t="e">
        <f>VLOOKUP(C3,EntityInfo!A5:C60,2, FALSE)</f>
        <v>#N/A</v>
      </c>
      <c r="D2" s="1014"/>
      <c r="E2" s="1014"/>
      <c r="F2" s="1077"/>
      <c r="G2" s="1077"/>
      <c r="H2" s="1077"/>
      <c r="I2" s="1493" t="str">
        <f>C3&amp;" - "&amp;C5</f>
        <v>ENTITY NAME - FY2027</v>
      </c>
      <c r="J2" s="1493"/>
      <c r="K2" s="1493"/>
      <c r="L2" s="1493"/>
      <c r="M2" s="1493"/>
      <c r="O2" s="1019"/>
      <c r="P2" s="1016"/>
      <c r="R2" s="1019"/>
      <c r="S2" s="1019"/>
      <c r="T2" s="1019"/>
      <c r="U2" s="1019"/>
      <c r="V2" s="1019"/>
      <c r="W2" s="1019"/>
      <c r="X2" s="1021"/>
      <c r="Y2" s="1021"/>
      <c r="Z2" s="1021"/>
      <c r="AA2" s="1021"/>
    </row>
    <row r="3" spans="1:27" ht="21" customHeight="1" x14ac:dyDescent="0.45">
      <c r="A3" s="1013"/>
      <c r="B3" s="1022" t="s">
        <v>1112</v>
      </c>
      <c r="C3" s="937" t="str">
        <f>Coverpage!A51</f>
        <v>ENTITY NAME</v>
      </c>
      <c r="D3" s="1014"/>
      <c r="E3" s="1014"/>
      <c r="F3" s="1078"/>
      <c r="G3" s="1078"/>
      <c r="H3" s="1078"/>
      <c r="I3" s="1489" t="s">
        <v>617</v>
      </c>
      <c r="J3" s="1489"/>
      <c r="K3" s="1489"/>
      <c r="L3" s="1489"/>
      <c r="M3" s="1489"/>
      <c r="O3" s="1023"/>
      <c r="P3" s="1016"/>
      <c r="R3" s="1016"/>
      <c r="S3" s="1016"/>
      <c r="T3" s="1016"/>
      <c r="U3" s="1016"/>
      <c r="V3" s="1016"/>
      <c r="W3" s="1016"/>
      <c r="X3" s="1021"/>
      <c r="Y3" s="1021"/>
      <c r="Z3" s="1021"/>
      <c r="AA3" s="1021"/>
    </row>
    <row r="4" spans="1:27" ht="21" customHeight="1" x14ac:dyDescent="0.45">
      <c r="A4" s="1013"/>
      <c r="B4" s="1022" t="s">
        <v>1113</v>
      </c>
      <c r="C4" s="937" t="e">
        <f>VLOOKUP(C3,EntityInfo!A5:C60,3, FALSE)</f>
        <v>#N/A</v>
      </c>
      <c r="D4" s="1014"/>
      <c r="E4" s="1014"/>
      <c r="F4" s="1078"/>
      <c r="G4" s="1078"/>
      <c r="H4" s="1078"/>
      <c r="I4" s="1489" t="s">
        <v>622</v>
      </c>
      <c r="J4" s="1489"/>
      <c r="K4" s="1489"/>
      <c r="L4" s="1489"/>
      <c r="M4" s="1489"/>
      <c r="O4" s="1016"/>
      <c r="P4" s="1016"/>
      <c r="R4" s="1016"/>
      <c r="S4" s="1016"/>
      <c r="T4" s="1016"/>
      <c r="U4" s="1016"/>
      <c r="V4" s="1016"/>
      <c r="W4" s="1016"/>
      <c r="X4" s="1021"/>
      <c r="Y4" s="1021"/>
      <c r="Z4" s="1021"/>
      <c r="AA4" s="1021"/>
    </row>
    <row r="5" spans="1:27" ht="24" thickBot="1" x14ac:dyDescent="0.5">
      <c r="A5" s="1013"/>
      <c r="B5" s="1024" t="s">
        <v>1114</v>
      </c>
      <c r="C5" s="938" t="str">
        <f>"FY"&amp; RIGHT(Coverpage!A47, 4)</f>
        <v>FY2027</v>
      </c>
      <c r="D5" s="1014"/>
      <c r="E5" s="1014"/>
      <c r="F5" s="1025"/>
      <c r="G5" s="1025"/>
      <c r="H5" s="1025"/>
      <c r="I5" s="1494" t="s">
        <v>741</v>
      </c>
      <c r="J5" s="1494"/>
      <c r="K5" s="1494"/>
      <c r="L5" s="1494"/>
      <c r="M5" s="1494"/>
      <c r="O5" s="1026"/>
      <c r="P5" s="1016"/>
      <c r="R5" s="1026"/>
      <c r="S5" s="1026"/>
      <c r="T5" s="1026"/>
      <c r="U5" s="1026"/>
      <c r="V5" s="1026"/>
      <c r="W5" s="1026"/>
      <c r="X5" s="1021"/>
      <c r="Y5" s="1021"/>
      <c r="Z5" s="1021"/>
      <c r="AA5" s="1021"/>
    </row>
    <row r="6" spans="1:27" ht="15.6" x14ac:dyDescent="0.3">
      <c r="A6" s="1013"/>
      <c r="B6" s="1014"/>
      <c r="C6" s="1014"/>
      <c r="D6" s="1014"/>
      <c r="E6" s="1014"/>
      <c r="F6" s="1025"/>
      <c r="G6" s="1025"/>
      <c r="H6" s="1025"/>
      <c r="I6" s="1026"/>
      <c r="J6" s="1026"/>
      <c r="L6" s="1027"/>
      <c r="M6" s="1023"/>
      <c r="O6" s="1028"/>
      <c r="P6" s="1016"/>
      <c r="R6" s="1026"/>
      <c r="S6" s="1026"/>
      <c r="T6" s="1026"/>
      <c r="U6" s="1026"/>
      <c r="V6" s="1026"/>
      <c r="W6" s="1026"/>
      <c r="X6" s="1021"/>
      <c r="Y6" s="1021"/>
      <c r="Z6" s="1021"/>
      <c r="AA6" s="1021"/>
    </row>
    <row r="7" spans="1:27" ht="18" x14ac:dyDescent="0.35">
      <c r="A7" s="1013"/>
      <c r="B7" s="1014"/>
      <c r="C7" s="1014"/>
      <c r="D7" s="1014"/>
      <c r="E7" s="1014"/>
      <c r="F7" s="1025"/>
      <c r="G7" s="1025"/>
      <c r="H7" s="1025"/>
      <c r="I7" s="1078"/>
      <c r="J7" s="1026"/>
      <c r="K7" s="1016"/>
      <c r="L7" s="1016"/>
      <c r="M7" s="1023"/>
      <c r="O7" s="1026"/>
      <c r="P7" s="1016"/>
      <c r="R7" s="1026"/>
      <c r="S7" s="1026"/>
      <c r="T7" s="1026"/>
      <c r="U7" s="1026"/>
      <c r="V7" s="1026"/>
      <c r="W7" s="1026"/>
      <c r="X7" s="1021"/>
      <c r="Y7" s="1021"/>
      <c r="Z7" s="1021"/>
      <c r="AA7" s="1021"/>
    </row>
    <row r="8" spans="1:27" ht="18" x14ac:dyDescent="0.35">
      <c r="A8" s="1013"/>
      <c r="C8" s="1014"/>
      <c r="D8" s="1014"/>
      <c r="E8" s="1014"/>
      <c r="F8" s="1015"/>
      <c r="G8" s="1015"/>
      <c r="H8" s="1015"/>
      <c r="I8" s="1078"/>
      <c r="J8" s="1026"/>
      <c r="K8" s="1016"/>
      <c r="L8" s="1016"/>
      <c r="M8" s="1023"/>
      <c r="O8" s="1026"/>
      <c r="P8" s="1016"/>
      <c r="R8" s="1026"/>
      <c r="S8" s="1026"/>
      <c r="T8" s="1026"/>
      <c r="U8" s="1026"/>
      <c r="V8" s="1026"/>
      <c r="W8" s="1026"/>
      <c r="X8" s="1021"/>
      <c r="Y8" s="1021"/>
    </row>
    <row r="9" spans="1:27" ht="16.2" customHeight="1" x14ac:dyDescent="0.3">
      <c r="A9" s="1013"/>
      <c r="C9" s="1014"/>
      <c r="D9" s="1014"/>
      <c r="E9" s="1014"/>
      <c r="F9" s="1015"/>
      <c r="G9" s="1015"/>
      <c r="H9" s="1015"/>
      <c r="I9" s="1016"/>
      <c r="J9" s="1016"/>
      <c r="L9" s="1016"/>
      <c r="M9" s="1023"/>
      <c r="N9" s="1023"/>
      <c r="O9" s="1023"/>
      <c r="P9" s="1016"/>
      <c r="Q9" s="1016"/>
      <c r="R9" s="1016"/>
      <c r="S9" s="1016"/>
      <c r="T9" s="1016"/>
      <c r="U9" s="1016"/>
      <c r="V9" s="1016"/>
      <c r="W9" s="1016"/>
      <c r="X9" s="1021"/>
      <c r="Y9" s="1021"/>
    </row>
    <row r="10" spans="1:27" ht="15.75" customHeight="1" x14ac:dyDescent="0.3">
      <c r="A10" s="1013"/>
      <c r="B10" s="1014"/>
      <c r="C10" s="1014"/>
      <c r="D10" s="1014"/>
      <c r="E10" s="1014"/>
      <c r="F10" s="1015"/>
      <c r="G10" s="1015"/>
      <c r="H10" s="1015"/>
      <c r="Y10" s="1021"/>
      <c r="Z10" s="1031"/>
      <c r="AA10" s="1031"/>
    </row>
    <row r="11" spans="1:27" ht="15.75" customHeight="1" x14ac:dyDescent="0.3">
      <c r="A11" s="1013"/>
      <c r="B11" s="1032"/>
      <c r="C11" s="1032"/>
      <c r="D11" s="1032"/>
      <c r="E11" s="1032"/>
      <c r="F11" s="1015"/>
      <c r="G11" s="1015"/>
      <c r="H11" s="1015"/>
      <c r="I11" s="1016"/>
      <c r="J11" s="1016"/>
      <c r="K11" s="1016"/>
      <c r="L11" s="1016"/>
      <c r="M11" s="1016"/>
      <c r="N11" s="1016"/>
      <c r="O11" s="1016"/>
      <c r="P11" s="1033"/>
      <c r="Q11" s="1033"/>
      <c r="R11" s="1033"/>
      <c r="S11" s="1033"/>
      <c r="T11" s="1016"/>
      <c r="U11" s="1016"/>
      <c r="V11" s="1016"/>
      <c r="W11" s="1016"/>
      <c r="X11" s="1021"/>
      <c r="Y11" s="1021"/>
      <c r="AA11" s="1079"/>
    </row>
    <row r="12" spans="1:27" ht="15.75" customHeight="1" x14ac:dyDescent="0.3">
      <c r="A12" s="1013"/>
      <c r="B12" s="1032"/>
      <c r="C12" s="1032"/>
      <c r="D12" s="1032"/>
      <c r="E12" s="1032"/>
      <c r="F12" s="1015"/>
      <c r="G12" s="1015"/>
      <c r="H12" s="1015"/>
      <c r="I12" s="1035" t="s">
        <v>619</v>
      </c>
      <c r="J12" s="1035" t="s">
        <v>1141</v>
      </c>
      <c r="K12" s="1035" t="s">
        <v>747</v>
      </c>
      <c r="L12" s="1035" t="s">
        <v>620</v>
      </c>
      <c r="M12" s="1080" t="s">
        <v>621</v>
      </c>
      <c r="N12" s="1081"/>
      <c r="O12" s="1082"/>
      <c r="P12" s="1035" t="s">
        <v>1142</v>
      </c>
      <c r="Q12" s="1037"/>
      <c r="R12" s="1037"/>
      <c r="S12" s="1037"/>
      <c r="T12" s="1083"/>
      <c r="U12" s="1038"/>
      <c r="V12" s="1038"/>
      <c r="W12" s="1038"/>
      <c r="X12" s="1084" t="s">
        <v>1143</v>
      </c>
      <c r="Y12" s="1021"/>
      <c r="Z12" s="1031"/>
      <c r="AA12" s="1031"/>
    </row>
    <row r="13" spans="1:27" s="1048" customFormat="1" ht="54" x14ac:dyDescent="0.35">
      <c r="A13" s="1013"/>
      <c r="B13" s="1042" t="s">
        <v>1121</v>
      </c>
      <c r="C13" s="1042" t="s">
        <v>1122</v>
      </c>
      <c r="D13" s="1043" t="s">
        <v>1123</v>
      </c>
      <c r="E13" s="1042" t="s">
        <v>1124</v>
      </c>
      <c r="F13" s="1043" t="s">
        <v>1125</v>
      </c>
      <c r="G13" s="1043" t="s">
        <v>1721</v>
      </c>
      <c r="H13" s="1043" t="s">
        <v>403</v>
      </c>
      <c r="I13" s="1044" t="s">
        <v>746</v>
      </c>
      <c r="J13" s="1044" t="s">
        <v>1126</v>
      </c>
      <c r="K13" s="1044" t="s">
        <v>1127</v>
      </c>
      <c r="L13" s="1044" t="s">
        <v>1128</v>
      </c>
      <c r="M13" s="1044" t="s">
        <v>1129</v>
      </c>
      <c r="N13" s="1046" t="s">
        <v>1130</v>
      </c>
      <c r="O13" s="1046" t="s">
        <v>1131</v>
      </c>
      <c r="P13" s="1044" t="s">
        <v>1132</v>
      </c>
      <c r="Q13" s="1044" t="s">
        <v>1133</v>
      </c>
      <c r="R13" s="1044" t="s">
        <v>1134</v>
      </c>
      <c r="S13" s="1044" t="s">
        <v>1135</v>
      </c>
      <c r="T13" s="1046" t="s">
        <v>1136</v>
      </c>
      <c r="U13" s="1044" t="s">
        <v>1137</v>
      </c>
      <c r="V13" s="1044" t="s">
        <v>1138</v>
      </c>
      <c r="W13" s="1044" t="s">
        <v>1139</v>
      </c>
      <c r="X13" s="1044" t="s">
        <v>1140</v>
      </c>
      <c r="Y13" s="1047"/>
      <c r="Z13" s="1085" t="s">
        <v>755</v>
      </c>
      <c r="AA13" s="1031"/>
    </row>
    <row r="14" spans="1:27" ht="15.6" x14ac:dyDescent="0.3">
      <c r="A14" s="1013"/>
      <c r="B14" s="1049" t="str">
        <f>IF(F14="","",C2)</f>
        <v/>
      </c>
      <c r="C14" s="1050" t="str">
        <f>IF(F14="","",C3)</f>
        <v/>
      </c>
      <c r="D14" s="1050" t="str">
        <f>IF(F14="","",C4)</f>
        <v/>
      </c>
      <c r="E14" s="1050" t="str">
        <f>IF(F14="","",C5)</f>
        <v/>
      </c>
      <c r="F14" s="1051"/>
      <c r="G14" s="1214" t="str">
        <f>IF(F14="","",VLOOKUP(F14,EntityInfo!G2:H9001,2,FALSE))</f>
        <v/>
      </c>
      <c r="H14" s="1051"/>
      <c r="I14" s="1186"/>
      <c r="J14" s="1187" t="str">
        <f t="shared" ref="J14:J43" si="0">IF(F14="","",P14-I14)</f>
        <v/>
      </c>
      <c r="K14" s="1188" t="str">
        <f t="shared" ref="K14:K43" si="1">IF(F14="","",I14+J14)</f>
        <v/>
      </c>
      <c r="L14" s="1186"/>
      <c r="M14" s="1186"/>
      <c r="N14" s="1188" t="str">
        <f>IF(F14="","",0)</f>
        <v/>
      </c>
      <c r="O14" s="1188" t="str">
        <f>IF(F14="","",M14+N14)</f>
        <v/>
      </c>
      <c r="P14" s="1188" t="str">
        <f>IF(F14="","",L14+O14)</f>
        <v/>
      </c>
      <c r="Q14" s="1188" t="str">
        <f>IF(F14="","",0)</f>
        <v/>
      </c>
      <c r="R14" s="1188" t="str">
        <f>IF(F14="","",0)</f>
        <v/>
      </c>
      <c r="S14" s="1188" t="str">
        <f>IF(F14="","",0)</f>
        <v/>
      </c>
      <c r="T14" s="1053" t="str">
        <f>IF(F14="","",0)</f>
        <v/>
      </c>
      <c r="U14" s="1086" t="str">
        <f>IF(F14="","","Non-Levied")</f>
        <v/>
      </c>
      <c r="V14" s="1086"/>
      <c r="W14" s="1087"/>
      <c r="X14" s="1189" t="str">
        <f>IF(F14="","",L14+O14-I14)</f>
        <v/>
      </c>
      <c r="Y14" s="1021"/>
      <c r="Z14" s="1055" t="str">
        <f>IF(F14="","",P14-K14)</f>
        <v/>
      </c>
      <c r="AA14" s="1088"/>
    </row>
    <row r="15" spans="1:27" ht="15.6" x14ac:dyDescent="0.3">
      <c r="A15" s="1013"/>
      <c r="B15" s="1049" t="str">
        <f>IF(F15="","",C2)</f>
        <v/>
      </c>
      <c r="C15" s="1050" t="str">
        <f>IF(F15="","",C3)</f>
        <v/>
      </c>
      <c r="D15" s="1050" t="str">
        <f>IF(F15="","",C4)</f>
        <v/>
      </c>
      <c r="E15" s="1050" t="str">
        <f>IF(F15="","",C5)</f>
        <v/>
      </c>
      <c r="F15" s="1051"/>
      <c r="G15" s="1214" t="str">
        <f>IF(F15="","",VLOOKUP(F15,EntityInfo!G2:H9001,2,FALSE))</f>
        <v/>
      </c>
      <c r="H15" s="1051"/>
      <c r="I15" s="1186"/>
      <c r="J15" s="1187" t="str">
        <f t="shared" si="0"/>
        <v/>
      </c>
      <c r="K15" s="1188" t="str">
        <f t="shared" si="1"/>
        <v/>
      </c>
      <c r="L15" s="1186"/>
      <c r="M15" s="1186"/>
      <c r="N15" s="1188" t="str">
        <f t="shared" ref="N15:N43" si="2">IF(F15="","",0)</f>
        <v/>
      </c>
      <c r="O15" s="1188" t="str">
        <f t="shared" ref="O15:O43" si="3">IF(F15="","",M15+N15)</f>
        <v/>
      </c>
      <c r="P15" s="1188" t="str">
        <f t="shared" ref="P15:P43" si="4">IF(F15="","",L15+O15)</f>
        <v/>
      </c>
      <c r="Q15" s="1188" t="str">
        <f t="shared" ref="Q15:Q43" si="5">IF(F15="","",0)</f>
        <v/>
      </c>
      <c r="R15" s="1188" t="str">
        <f t="shared" ref="R15:R43" si="6">IF(F15="","",0)</f>
        <v/>
      </c>
      <c r="S15" s="1188" t="str">
        <f t="shared" ref="S15:S43" si="7">IF(F15="","",0)</f>
        <v/>
      </c>
      <c r="T15" s="1053" t="str">
        <f t="shared" ref="T15:T43" si="8">IF(F15="","",0)</f>
        <v/>
      </c>
      <c r="U15" s="1086" t="str">
        <f t="shared" ref="U15:U43" si="9">IF(F15="","","Non-Levied")</f>
        <v/>
      </c>
      <c r="V15" s="1086"/>
      <c r="W15" s="1087"/>
      <c r="X15" s="1189" t="str">
        <f t="shared" ref="X15:X43" si="10">IF(F15="","",L15+O15-I15)</f>
        <v/>
      </c>
      <c r="Y15" s="1021"/>
      <c r="Z15" s="1055" t="str">
        <f t="shared" ref="Z15:Z43" si="11">IF(F15="","",P15-K15)</f>
        <v/>
      </c>
      <c r="AA15" s="1088"/>
    </row>
    <row r="16" spans="1:27" ht="15.6" x14ac:dyDescent="0.3">
      <c r="A16" s="1013"/>
      <c r="B16" s="1049" t="str">
        <f>IF(F16="","",C2)</f>
        <v/>
      </c>
      <c r="C16" s="1050" t="str">
        <f>IF(F16="","",C3)</f>
        <v/>
      </c>
      <c r="D16" s="1050" t="str">
        <f>IF(F16="","",C4)</f>
        <v/>
      </c>
      <c r="E16" s="1050" t="str">
        <f>IF(F16="","",C5)</f>
        <v/>
      </c>
      <c r="F16" s="1051"/>
      <c r="G16" s="1214" t="str">
        <f>IF(F16="","",VLOOKUP(F16,EntityInfo!G2:H9001,2,FALSE))</f>
        <v/>
      </c>
      <c r="H16" s="1051"/>
      <c r="I16" s="1186"/>
      <c r="J16" s="1187" t="str">
        <f t="shared" si="0"/>
        <v/>
      </c>
      <c r="K16" s="1188" t="str">
        <f t="shared" si="1"/>
        <v/>
      </c>
      <c r="L16" s="1186"/>
      <c r="M16" s="1186"/>
      <c r="N16" s="1188" t="str">
        <f t="shared" si="2"/>
        <v/>
      </c>
      <c r="O16" s="1188" t="str">
        <f t="shared" si="3"/>
        <v/>
      </c>
      <c r="P16" s="1188" t="str">
        <f t="shared" si="4"/>
        <v/>
      </c>
      <c r="Q16" s="1188" t="str">
        <f t="shared" si="5"/>
        <v/>
      </c>
      <c r="R16" s="1188" t="str">
        <f t="shared" si="6"/>
        <v/>
      </c>
      <c r="S16" s="1188" t="str">
        <f t="shared" si="7"/>
        <v/>
      </c>
      <c r="T16" s="1053" t="str">
        <f t="shared" si="8"/>
        <v/>
      </c>
      <c r="U16" s="1086" t="str">
        <f t="shared" si="9"/>
        <v/>
      </c>
      <c r="V16" s="1086"/>
      <c r="W16" s="1087"/>
      <c r="X16" s="1189" t="str">
        <f t="shared" si="10"/>
        <v/>
      </c>
      <c r="Y16" s="1021"/>
      <c r="Z16" s="1055" t="str">
        <f t="shared" si="11"/>
        <v/>
      </c>
      <c r="AA16" s="1088"/>
    </row>
    <row r="17" spans="1:27" ht="15.6" x14ac:dyDescent="0.3">
      <c r="A17" s="1013"/>
      <c r="B17" s="1049" t="str">
        <f>IF(F17="","",C2)</f>
        <v/>
      </c>
      <c r="C17" s="1050" t="str">
        <f>IF(F17="","",C3)</f>
        <v/>
      </c>
      <c r="D17" s="1050" t="str">
        <f>IF(F17="","",C4)</f>
        <v/>
      </c>
      <c r="E17" s="1050" t="str">
        <f>IF(F17="","",C5)</f>
        <v/>
      </c>
      <c r="F17" s="1051"/>
      <c r="G17" s="1214" t="str">
        <f>IF(F17="","",VLOOKUP(F17,EntityInfo!G2:H9001,2,FALSE))</f>
        <v/>
      </c>
      <c r="H17" s="1051"/>
      <c r="I17" s="1186"/>
      <c r="J17" s="1187" t="str">
        <f t="shared" si="0"/>
        <v/>
      </c>
      <c r="K17" s="1188" t="str">
        <f t="shared" si="1"/>
        <v/>
      </c>
      <c r="L17" s="1186"/>
      <c r="M17" s="1186"/>
      <c r="N17" s="1188" t="str">
        <f t="shared" si="2"/>
        <v/>
      </c>
      <c r="O17" s="1188" t="str">
        <f t="shared" si="3"/>
        <v/>
      </c>
      <c r="P17" s="1188" t="str">
        <f t="shared" si="4"/>
        <v/>
      </c>
      <c r="Q17" s="1188" t="str">
        <f t="shared" si="5"/>
        <v/>
      </c>
      <c r="R17" s="1188" t="str">
        <f t="shared" si="6"/>
        <v/>
      </c>
      <c r="S17" s="1188" t="str">
        <f t="shared" si="7"/>
        <v/>
      </c>
      <c r="T17" s="1053" t="str">
        <f t="shared" si="8"/>
        <v/>
      </c>
      <c r="U17" s="1086" t="str">
        <f t="shared" si="9"/>
        <v/>
      </c>
      <c r="V17" s="1086"/>
      <c r="W17" s="1087"/>
      <c r="X17" s="1189" t="str">
        <f t="shared" si="10"/>
        <v/>
      </c>
      <c r="Y17" s="1021"/>
      <c r="Z17" s="1055" t="str">
        <f t="shared" si="11"/>
        <v/>
      </c>
      <c r="AA17" s="1088"/>
    </row>
    <row r="18" spans="1:27" ht="15.6" x14ac:dyDescent="0.3">
      <c r="A18" s="1013"/>
      <c r="B18" s="1049" t="str">
        <f>IF(F18="","",C2)</f>
        <v/>
      </c>
      <c r="C18" s="1050" t="str">
        <f>IF(F18="","",C3)</f>
        <v/>
      </c>
      <c r="D18" s="1050" t="str">
        <f>IF(F18="","",C4)</f>
        <v/>
      </c>
      <c r="E18" s="1050" t="str">
        <f>IF(F18="","",C5)</f>
        <v/>
      </c>
      <c r="F18" s="1051"/>
      <c r="G18" s="1214" t="str">
        <f>IF(F18="","",VLOOKUP(F18,EntityInfo!G2:H9001,2,FALSE))</f>
        <v/>
      </c>
      <c r="H18" s="1051"/>
      <c r="I18" s="1186"/>
      <c r="J18" s="1187" t="str">
        <f t="shared" si="0"/>
        <v/>
      </c>
      <c r="K18" s="1188" t="str">
        <f t="shared" si="1"/>
        <v/>
      </c>
      <c r="L18" s="1186"/>
      <c r="M18" s="1186"/>
      <c r="N18" s="1188" t="str">
        <f t="shared" si="2"/>
        <v/>
      </c>
      <c r="O18" s="1188" t="str">
        <f t="shared" si="3"/>
        <v/>
      </c>
      <c r="P18" s="1188" t="str">
        <f t="shared" si="4"/>
        <v/>
      </c>
      <c r="Q18" s="1188" t="str">
        <f t="shared" si="5"/>
        <v/>
      </c>
      <c r="R18" s="1188" t="str">
        <f t="shared" si="6"/>
        <v/>
      </c>
      <c r="S18" s="1188" t="str">
        <f t="shared" si="7"/>
        <v/>
      </c>
      <c r="T18" s="1053" t="str">
        <f t="shared" si="8"/>
        <v/>
      </c>
      <c r="U18" s="1086" t="str">
        <f t="shared" si="9"/>
        <v/>
      </c>
      <c r="V18" s="1086"/>
      <c r="W18" s="1087"/>
      <c r="X18" s="1189" t="str">
        <f t="shared" si="10"/>
        <v/>
      </c>
      <c r="Y18" s="1021"/>
      <c r="Z18" s="1055" t="str">
        <f t="shared" si="11"/>
        <v/>
      </c>
      <c r="AA18" s="1088"/>
    </row>
    <row r="19" spans="1:27" ht="15.75" customHeight="1" x14ac:dyDescent="0.3">
      <c r="A19" s="1013"/>
      <c r="B19" s="1049" t="str">
        <f>IF(F19="","",C2)</f>
        <v/>
      </c>
      <c r="C19" s="1050" t="str">
        <f>IF(F19="","",C3)</f>
        <v/>
      </c>
      <c r="D19" s="1050" t="str">
        <f>IF(F19="","",C4)</f>
        <v/>
      </c>
      <c r="E19" s="1050" t="str">
        <f>IF(F19="","",C5)</f>
        <v/>
      </c>
      <c r="F19" s="1051"/>
      <c r="G19" s="1214" t="str">
        <f>IF(F19="","",VLOOKUP(F19,EntityInfo!G2:H9001,2,FALSE))</f>
        <v/>
      </c>
      <c r="H19" s="1051"/>
      <c r="I19" s="1186"/>
      <c r="J19" s="1187" t="str">
        <f t="shared" si="0"/>
        <v/>
      </c>
      <c r="K19" s="1188" t="str">
        <f t="shared" si="1"/>
        <v/>
      </c>
      <c r="L19" s="1186"/>
      <c r="M19" s="1186"/>
      <c r="N19" s="1188" t="str">
        <f t="shared" si="2"/>
        <v/>
      </c>
      <c r="O19" s="1188" t="str">
        <f t="shared" si="3"/>
        <v/>
      </c>
      <c r="P19" s="1188" t="str">
        <f t="shared" si="4"/>
        <v/>
      </c>
      <c r="Q19" s="1188" t="str">
        <f t="shared" si="5"/>
        <v/>
      </c>
      <c r="R19" s="1188" t="str">
        <f t="shared" si="6"/>
        <v/>
      </c>
      <c r="S19" s="1188" t="str">
        <f t="shared" si="7"/>
        <v/>
      </c>
      <c r="T19" s="1053" t="str">
        <f t="shared" si="8"/>
        <v/>
      </c>
      <c r="U19" s="1086" t="str">
        <f t="shared" si="9"/>
        <v/>
      </c>
      <c r="V19" s="1086"/>
      <c r="W19" s="1087"/>
      <c r="X19" s="1189" t="str">
        <f t="shared" si="10"/>
        <v/>
      </c>
      <c r="Y19" s="1021"/>
      <c r="Z19" s="1055" t="str">
        <f t="shared" si="11"/>
        <v/>
      </c>
      <c r="AA19" s="1088"/>
    </row>
    <row r="20" spans="1:27" ht="15.75" customHeight="1" x14ac:dyDescent="0.3">
      <c r="A20" s="1013"/>
      <c r="B20" s="1049" t="str">
        <f>IF(F20="","",C2)</f>
        <v/>
      </c>
      <c r="C20" s="1050" t="str">
        <f>IF(F20="","",C3)</f>
        <v/>
      </c>
      <c r="D20" s="1050" t="str">
        <f>IF(F20="","",C4)</f>
        <v/>
      </c>
      <c r="E20" s="1050" t="str">
        <f>IF(F20="","",C5)</f>
        <v/>
      </c>
      <c r="F20" s="1051"/>
      <c r="G20" s="1214" t="str">
        <f>IF(F20="","",VLOOKUP(F20,EntityInfo!G2:H9001,2,FALSE))</f>
        <v/>
      </c>
      <c r="H20" s="1051"/>
      <c r="I20" s="1186"/>
      <c r="J20" s="1187" t="str">
        <f t="shared" si="0"/>
        <v/>
      </c>
      <c r="K20" s="1188" t="str">
        <f t="shared" si="1"/>
        <v/>
      </c>
      <c r="L20" s="1186"/>
      <c r="M20" s="1186"/>
      <c r="N20" s="1188" t="str">
        <f t="shared" si="2"/>
        <v/>
      </c>
      <c r="O20" s="1188" t="str">
        <f t="shared" si="3"/>
        <v/>
      </c>
      <c r="P20" s="1188" t="str">
        <f t="shared" si="4"/>
        <v/>
      </c>
      <c r="Q20" s="1188" t="str">
        <f t="shared" si="5"/>
        <v/>
      </c>
      <c r="R20" s="1188" t="str">
        <f t="shared" si="6"/>
        <v/>
      </c>
      <c r="S20" s="1188" t="str">
        <f t="shared" si="7"/>
        <v/>
      </c>
      <c r="T20" s="1053" t="str">
        <f t="shared" si="8"/>
        <v/>
      </c>
      <c r="U20" s="1086" t="str">
        <f t="shared" si="9"/>
        <v/>
      </c>
      <c r="V20" s="1086"/>
      <c r="W20" s="1087"/>
      <c r="X20" s="1189" t="str">
        <f t="shared" si="10"/>
        <v/>
      </c>
      <c r="Y20" s="1021"/>
      <c r="Z20" s="1055" t="str">
        <f t="shared" si="11"/>
        <v/>
      </c>
      <c r="AA20" s="1088"/>
    </row>
    <row r="21" spans="1:27" ht="15.6" x14ac:dyDescent="0.3">
      <c r="A21" s="1013"/>
      <c r="B21" s="1049" t="str">
        <f>IF(F21="","",C2)</f>
        <v/>
      </c>
      <c r="C21" s="1050" t="str">
        <f>IF(F21="","",C3)</f>
        <v/>
      </c>
      <c r="D21" s="1050" t="str">
        <f>IF(F21="","",C4)</f>
        <v/>
      </c>
      <c r="E21" s="1050" t="str">
        <f>IF(F21="","",C5)</f>
        <v/>
      </c>
      <c r="F21" s="1051"/>
      <c r="G21" s="1214" t="str">
        <f>IF(F21="","",VLOOKUP(F21,EntityInfo!G2:H9001,2,FALSE))</f>
        <v/>
      </c>
      <c r="H21" s="1051"/>
      <c r="I21" s="1186"/>
      <c r="J21" s="1187" t="str">
        <f t="shared" si="0"/>
        <v/>
      </c>
      <c r="K21" s="1188" t="str">
        <f t="shared" si="1"/>
        <v/>
      </c>
      <c r="L21" s="1186"/>
      <c r="M21" s="1186"/>
      <c r="N21" s="1188" t="str">
        <f t="shared" si="2"/>
        <v/>
      </c>
      <c r="O21" s="1188" t="str">
        <f t="shared" si="3"/>
        <v/>
      </c>
      <c r="P21" s="1188" t="str">
        <f t="shared" si="4"/>
        <v/>
      </c>
      <c r="Q21" s="1188" t="str">
        <f t="shared" si="5"/>
        <v/>
      </c>
      <c r="R21" s="1188" t="str">
        <f t="shared" si="6"/>
        <v/>
      </c>
      <c r="S21" s="1188" t="str">
        <f t="shared" si="7"/>
        <v/>
      </c>
      <c r="T21" s="1053" t="str">
        <f t="shared" si="8"/>
        <v/>
      </c>
      <c r="U21" s="1086" t="str">
        <f t="shared" si="9"/>
        <v/>
      </c>
      <c r="V21" s="1086"/>
      <c r="W21" s="1087"/>
      <c r="X21" s="1189" t="str">
        <f t="shared" si="10"/>
        <v/>
      </c>
      <c r="Y21" s="1021"/>
      <c r="Z21" s="1055" t="str">
        <f t="shared" si="11"/>
        <v/>
      </c>
      <c r="AA21" s="1088"/>
    </row>
    <row r="22" spans="1:27" ht="15.6" x14ac:dyDescent="0.3">
      <c r="A22" s="1013"/>
      <c r="B22" s="1049" t="str">
        <f>IF(F22="","",C2)</f>
        <v/>
      </c>
      <c r="C22" s="1050" t="str">
        <f>IF(F22="","",C3)</f>
        <v/>
      </c>
      <c r="D22" s="1050" t="str">
        <f>IF(F22="","",C4)</f>
        <v/>
      </c>
      <c r="E22" s="1050" t="str">
        <f>IF(F22="","",C5)</f>
        <v/>
      </c>
      <c r="F22" s="1051"/>
      <c r="G22" s="1214" t="str">
        <f>IF(F22="","",VLOOKUP(F22,EntityInfo!G2:H9001,2,FALSE))</f>
        <v/>
      </c>
      <c r="H22" s="1051"/>
      <c r="I22" s="1186"/>
      <c r="J22" s="1187" t="str">
        <f t="shared" si="0"/>
        <v/>
      </c>
      <c r="K22" s="1188" t="str">
        <f t="shared" si="1"/>
        <v/>
      </c>
      <c r="L22" s="1186"/>
      <c r="M22" s="1186"/>
      <c r="N22" s="1188" t="str">
        <f t="shared" si="2"/>
        <v/>
      </c>
      <c r="O22" s="1188" t="str">
        <f t="shared" si="3"/>
        <v/>
      </c>
      <c r="P22" s="1188" t="str">
        <f t="shared" si="4"/>
        <v/>
      </c>
      <c r="Q22" s="1188" t="str">
        <f t="shared" si="5"/>
        <v/>
      </c>
      <c r="R22" s="1188" t="str">
        <f t="shared" si="6"/>
        <v/>
      </c>
      <c r="S22" s="1188" t="str">
        <f t="shared" si="7"/>
        <v/>
      </c>
      <c r="T22" s="1053" t="str">
        <f t="shared" si="8"/>
        <v/>
      </c>
      <c r="U22" s="1086" t="str">
        <f t="shared" si="9"/>
        <v/>
      </c>
      <c r="V22" s="1086"/>
      <c r="W22" s="1087"/>
      <c r="X22" s="1189" t="str">
        <f t="shared" si="10"/>
        <v/>
      </c>
      <c r="Y22" s="1021"/>
      <c r="Z22" s="1055" t="str">
        <f t="shared" si="11"/>
        <v/>
      </c>
      <c r="AA22" s="1088"/>
    </row>
    <row r="23" spans="1:27" ht="15.6" x14ac:dyDescent="0.3">
      <c r="A23" s="1013"/>
      <c r="B23" s="1049" t="str">
        <f>IF(F23="","",C2)</f>
        <v/>
      </c>
      <c r="C23" s="1050" t="str">
        <f>IF(F23="","",C3)</f>
        <v/>
      </c>
      <c r="D23" s="1050" t="str">
        <f>IF(F23="","",C4)</f>
        <v/>
      </c>
      <c r="E23" s="1050" t="str">
        <f>IF(F23="","",C5)</f>
        <v/>
      </c>
      <c r="F23" s="1051"/>
      <c r="G23" s="1214" t="str">
        <f>IF(F23="","",VLOOKUP(F23,EntityInfo!G2:H9001,2,FALSE))</f>
        <v/>
      </c>
      <c r="H23" s="1051"/>
      <c r="I23" s="1186"/>
      <c r="J23" s="1187" t="str">
        <f t="shared" si="0"/>
        <v/>
      </c>
      <c r="K23" s="1188" t="str">
        <f t="shared" si="1"/>
        <v/>
      </c>
      <c r="L23" s="1186"/>
      <c r="M23" s="1186"/>
      <c r="N23" s="1188" t="str">
        <f t="shared" si="2"/>
        <v/>
      </c>
      <c r="O23" s="1188" t="str">
        <f t="shared" si="3"/>
        <v/>
      </c>
      <c r="P23" s="1188" t="str">
        <f t="shared" si="4"/>
        <v/>
      </c>
      <c r="Q23" s="1188" t="str">
        <f t="shared" si="5"/>
        <v/>
      </c>
      <c r="R23" s="1188" t="str">
        <f t="shared" si="6"/>
        <v/>
      </c>
      <c r="S23" s="1188" t="str">
        <f t="shared" si="7"/>
        <v/>
      </c>
      <c r="T23" s="1053" t="str">
        <f t="shared" si="8"/>
        <v/>
      </c>
      <c r="U23" s="1086" t="str">
        <f t="shared" si="9"/>
        <v/>
      </c>
      <c r="V23" s="1086"/>
      <c r="W23" s="1087"/>
      <c r="X23" s="1189" t="str">
        <f t="shared" si="10"/>
        <v/>
      </c>
      <c r="Y23" s="1021"/>
      <c r="Z23" s="1055" t="str">
        <f t="shared" si="11"/>
        <v/>
      </c>
      <c r="AA23" s="1088"/>
    </row>
    <row r="24" spans="1:27" ht="15.6" x14ac:dyDescent="0.3">
      <c r="A24" s="1013"/>
      <c r="B24" s="1049" t="str">
        <f>IF(F24="","",C2)</f>
        <v/>
      </c>
      <c r="C24" s="1050" t="str">
        <f>IF(F24="","",C3)</f>
        <v/>
      </c>
      <c r="D24" s="1050" t="str">
        <f>IF(F24="","",C4)</f>
        <v/>
      </c>
      <c r="E24" s="1050" t="str">
        <f>IF(F24="","",C5)</f>
        <v/>
      </c>
      <c r="F24" s="1051"/>
      <c r="G24" s="1214" t="str">
        <f>IF(F24="","",VLOOKUP(F24,EntityInfo!G2:H9001,2,FALSE))</f>
        <v/>
      </c>
      <c r="H24" s="1051"/>
      <c r="I24" s="1186"/>
      <c r="J24" s="1187" t="str">
        <f t="shared" si="0"/>
        <v/>
      </c>
      <c r="K24" s="1188" t="str">
        <f t="shared" si="1"/>
        <v/>
      </c>
      <c r="L24" s="1186"/>
      <c r="M24" s="1186"/>
      <c r="N24" s="1188" t="str">
        <f t="shared" si="2"/>
        <v/>
      </c>
      <c r="O24" s="1188" t="str">
        <f t="shared" si="3"/>
        <v/>
      </c>
      <c r="P24" s="1188" t="str">
        <f t="shared" si="4"/>
        <v/>
      </c>
      <c r="Q24" s="1188" t="str">
        <f t="shared" si="5"/>
        <v/>
      </c>
      <c r="R24" s="1188" t="str">
        <f t="shared" si="6"/>
        <v/>
      </c>
      <c r="S24" s="1188" t="str">
        <f t="shared" si="7"/>
        <v/>
      </c>
      <c r="T24" s="1053" t="str">
        <f t="shared" si="8"/>
        <v/>
      </c>
      <c r="U24" s="1086" t="str">
        <f t="shared" si="9"/>
        <v/>
      </c>
      <c r="V24" s="1086"/>
      <c r="W24" s="1087"/>
      <c r="X24" s="1189" t="str">
        <f t="shared" si="10"/>
        <v/>
      </c>
      <c r="Y24" s="1021"/>
      <c r="Z24" s="1055" t="str">
        <f t="shared" si="11"/>
        <v/>
      </c>
      <c r="AA24" s="1088"/>
    </row>
    <row r="25" spans="1:27" ht="15.6" x14ac:dyDescent="0.3">
      <c r="A25" s="1013"/>
      <c r="B25" s="1049" t="str">
        <f>IF(F25="","",C2)</f>
        <v/>
      </c>
      <c r="C25" s="1050" t="str">
        <f>IF(F25="","",C3)</f>
        <v/>
      </c>
      <c r="D25" s="1050" t="str">
        <f>IF(F25="","",C4)</f>
        <v/>
      </c>
      <c r="E25" s="1050" t="str">
        <f>IF(F25="","",C5)</f>
        <v/>
      </c>
      <c r="F25" s="1051"/>
      <c r="G25" s="1214" t="str">
        <f>IF(F25="","",VLOOKUP(F25,EntityInfo!G2:H9001,2,FALSE))</f>
        <v/>
      </c>
      <c r="H25" s="1051"/>
      <c r="I25" s="1186"/>
      <c r="J25" s="1187" t="str">
        <f t="shared" si="0"/>
        <v/>
      </c>
      <c r="K25" s="1188" t="str">
        <f t="shared" si="1"/>
        <v/>
      </c>
      <c r="L25" s="1186"/>
      <c r="M25" s="1186"/>
      <c r="N25" s="1188" t="str">
        <f t="shared" si="2"/>
        <v/>
      </c>
      <c r="O25" s="1188" t="str">
        <f t="shared" si="3"/>
        <v/>
      </c>
      <c r="P25" s="1188" t="str">
        <f t="shared" si="4"/>
        <v/>
      </c>
      <c r="Q25" s="1188" t="str">
        <f t="shared" si="5"/>
        <v/>
      </c>
      <c r="R25" s="1188" t="str">
        <f t="shared" si="6"/>
        <v/>
      </c>
      <c r="S25" s="1188" t="str">
        <f t="shared" si="7"/>
        <v/>
      </c>
      <c r="T25" s="1053" t="str">
        <f t="shared" si="8"/>
        <v/>
      </c>
      <c r="U25" s="1086" t="str">
        <f t="shared" si="9"/>
        <v/>
      </c>
      <c r="V25" s="1086"/>
      <c r="W25" s="1087"/>
      <c r="X25" s="1189" t="str">
        <f t="shared" si="10"/>
        <v/>
      </c>
      <c r="Y25" s="1021"/>
      <c r="Z25" s="1055" t="str">
        <f t="shared" si="11"/>
        <v/>
      </c>
      <c r="AA25" s="1088"/>
    </row>
    <row r="26" spans="1:27" ht="15.6" x14ac:dyDescent="0.3">
      <c r="A26" s="1013"/>
      <c r="B26" s="1049" t="str">
        <f>IF(F26="","",C2)</f>
        <v/>
      </c>
      <c r="C26" s="1050" t="str">
        <f>IF(F26="","",C3)</f>
        <v/>
      </c>
      <c r="D26" s="1050" t="str">
        <f>IF(F26="","",C4)</f>
        <v/>
      </c>
      <c r="E26" s="1050" t="str">
        <f>IF(F26="","",C5)</f>
        <v/>
      </c>
      <c r="F26" s="1051"/>
      <c r="G26" s="1214" t="str">
        <f>IF(F26="","",VLOOKUP(F26,EntityInfo!G2:H9001,2,FALSE))</f>
        <v/>
      </c>
      <c r="H26" s="1051"/>
      <c r="I26" s="1186"/>
      <c r="J26" s="1187" t="str">
        <f t="shared" si="0"/>
        <v/>
      </c>
      <c r="K26" s="1188" t="str">
        <f t="shared" si="1"/>
        <v/>
      </c>
      <c r="L26" s="1186"/>
      <c r="M26" s="1186"/>
      <c r="N26" s="1188" t="str">
        <f t="shared" si="2"/>
        <v/>
      </c>
      <c r="O26" s="1188" t="str">
        <f t="shared" si="3"/>
        <v/>
      </c>
      <c r="P26" s="1188" t="str">
        <f t="shared" si="4"/>
        <v/>
      </c>
      <c r="Q26" s="1188" t="str">
        <f t="shared" si="5"/>
        <v/>
      </c>
      <c r="R26" s="1188" t="str">
        <f t="shared" si="6"/>
        <v/>
      </c>
      <c r="S26" s="1188" t="str">
        <f t="shared" si="7"/>
        <v/>
      </c>
      <c r="T26" s="1053" t="str">
        <f t="shared" si="8"/>
        <v/>
      </c>
      <c r="U26" s="1086" t="str">
        <f t="shared" si="9"/>
        <v/>
      </c>
      <c r="V26" s="1086"/>
      <c r="W26" s="1087"/>
      <c r="X26" s="1189" t="str">
        <f t="shared" si="10"/>
        <v/>
      </c>
      <c r="Y26" s="1021"/>
      <c r="Z26" s="1055" t="str">
        <f t="shared" si="11"/>
        <v/>
      </c>
      <c r="AA26" s="1088"/>
    </row>
    <row r="27" spans="1:27" ht="15.6" x14ac:dyDescent="0.3">
      <c r="A27" s="1013"/>
      <c r="B27" s="1049" t="str">
        <f>IF(F27="","",C2)</f>
        <v/>
      </c>
      <c r="C27" s="1050" t="str">
        <f>IF(F27="","",C3)</f>
        <v/>
      </c>
      <c r="D27" s="1050" t="str">
        <f>IF(F27="","",C4)</f>
        <v/>
      </c>
      <c r="E27" s="1050" t="str">
        <f>IF(F27="","",C5)</f>
        <v/>
      </c>
      <c r="F27" s="1051"/>
      <c r="G27" s="1214" t="str">
        <f>IF(F27="","",VLOOKUP(F27,EntityInfo!G2:H9001,2,FALSE))</f>
        <v/>
      </c>
      <c r="H27" s="1051"/>
      <c r="I27" s="1186"/>
      <c r="J27" s="1187" t="str">
        <f t="shared" si="0"/>
        <v/>
      </c>
      <c r="K27" s="1188" t="str">
        <f t="shared" si="1"/>
        <v/>
      </c>
      <c r="L27" s="1186"/>
      <c r="M27" s="1186"/>
      <c r="N27" s="1188" t="str">
        <f t="shared" si="2"/>
        <v/>
      </c>
      <c r="O27" s="1188" t="str">
        <f t="shared" si="3"/>
        <v/>
      </c>
      <c r="P27" s="1188" t="str">
        <f t="shared" si="4"/>
        <v/>
      </c>
      <c r="Q27" s="1188" t="str">
        <f t="shared" si="5"/>
        <v/>
      </c>
      <c r="R27" s="1188" t="str">
        <f t="shared" si="6"/>
        <v/>
      </c>
      <c r="S27" s="1188" t="str">
        <f t="shared" si="7"/>
        <v/>
      </c>
      <c r="T27" s="1053" t="str">
        <f t="shared" si="8"/>
        <v/>
      </c>
      <c r="U27" s="1086" t="str">
        <f t="shared" si="9"/>
        <v/>
      </c>
      <c r="V27" s="1086"/>
      <c r="W27" s="1087"/>
      <c r="X27" s="1189" t="str">
        <f t="shared" si="10"/>
        <v/>
      </c>
      <c r="Y27" s="1021"/>
      <c r="Z27" s="1055" t="str">
        <f t="shared" si="11"/>
        <v/>
      </c>
      <c r="AA27" s="1088"/>
    </row>
    <row r="28" spans="1:27" ht="15.6" x14ac:dyDescent="0.3">
      <c r="A28" s="1013"/>
      <c r="B28" s="1049" t="str">
        <f>IF(F28="","",C2)</f>
        <v/>
      </c>
      <c r="C28" s="1050" t="str">
        <f>IF(F28="","",C3)</f>
        <v/>
      </c>
      <c r="D28" s="1050" t="str">
        <f>IF(F28="","",C4)</f>
        <v/>
      </c>
      <c r="E28" s="1050" t="str">
        <f>IF(F28="","",C5)</f>
        <v/>
      </c>
      <c r="F28" s="1051"/>
      <c r="G28" s="1214" t="str">
        <f>IF(F28="","",VLOOKUP(F28,EntityInfo!G2:H9001,2,FALSE))</f>
        <v/>
      </c>
      <c r="H28" s="1051"/>
      <c r="I28" s="1186"/>
      <c r="J28" s="1187" t="str">
        <f t="shared" si="0"/>
        <v/>
      </c>
      <c r="K28" s="1188" t="str">
        <f t="shared" si="1"/>
        <v/>
      </c>
      <c r="L28" s="1186"/>
      <c r="M28" s="1186"/>
      <c r="N28" s="1188" t="str">
        <f t="shared" si="2"/>
        <v/>
      </c>
      <c r="O28" s="1188" t="str">
        <f t="shared" si="3"/>
        <v/>
      </c>
      <c r="P28" s="1188" t="str">
        <f t="shared" si="4"/>
        <v/>
      </c>
      <c r="Q28" s="1188" t="str">
        <f t="shared" si="5"/>
        <v/>
      </c>
      <c r="R28" s="1188" t="str">
        <f t="shared" si="6"/>
        <v/>
      </c>
      <c r="S28" s="1188" t="str">
        <f t="shared" si="7"/>
        <v/>
      </c>
      <c r="T28" s="1053" t="str">
        <f t="shared" si="8"/>
        <v/>
      </c>
      <c r="U28" s="1086" t="str">
        <f t="shared" si="9"/>
        <v/>
      </c>
      <c r="V28" s="1086"/>
      <c r="W28" s="1087"/>
      <c r="X28" s="1189" t="str">
        <f t="shared" si="10"/>
        <v/>
      </c>
      <c r="Y28" s="1021"/>
      <c r="Z28" s="1055" t="str">
        <f t="shared" si="11"/>
        <v/>
      </c>
      <c r="AA28" s="1088"/>
    </row>
    <row r="29" spans="1:27" ht="15.6" x14ac:dyDescent="0.3">
      <c r="A29" s="1013"/>
      <c r="B29" s="1049" t="str">
        <f>IF(F29="","",C2)</f>
        <v/>
      </c>
      <c r="C29" s="1050" t="str">
        <f>IF(F29="","",C3)</f>
        <v/>
      </c>
      <c r="D29" s="1050" t="str">
        <f>IF(F29="","",C4)</f>
        <v/>
      </c>
      <c r="E29" s="1050" t="str">
        <f>IF(F29="","",C5)</f>
        <v/>
      </c>
      <c r="F29" s="1051"/>
      <c r="G29" s="1214" t="str">
        <f>IF(F29="","",VLOOKUP(F29,EntityInfo!G2:H9001,2,FALSE))</f>
        <v/>
      </c>
      <c r="H29" s="1051"/>
      <c r="I29" s="1186"/>
      <c r="J29" s="1187" t="str">
        <f t="shared" si="0"/>
        <v/>
      </c>
      <c r="K29" s="1188" t="str">
        <f t="shared" si="1"/>
        <v/>
      </c>
      <c r="L29" s="1186"/>
      <c r="M29" s="1186"/>
      <c r="N29" s="1188" t="str">
        <f t="shared" si="2"/>
        <v/>
      </c>
      <c r="O29" s="1188" t="str">
        <f t="shared" si="3"/>
        <v/>
      </c>
      <c r="P29" s="1188" t="str">
        <f t="shared" si="4"/>
        <v/>
      </c>
      <c r="Q29" s="1188" t="str">
        <f t="shared" si="5"/>
        <v/>
      </c>
      <c r="R29" s="1188" t="str">
        <f t="shared" si="6"/>
        <v/>
      </c>
      <c r="S29" s="1188" t="str">
        <f t="shared" si="7"/>
        <v/>
      </c>
      <c r="T29" s="1053" t="str">
        <f t="shared" si="8"/>
        <v/>
      </c>
      <c r="U29" s="1086" t="str">
        <f t="shared" si="9"/>
        <v/>
      </c>
      <c r="V29" s="1086"/>
      <c r="W29" s="1087"/>
      <c r="X29" s="1189" t="str">
        <f t="shared" si="10"/>
        <v/>
      </c>
      <c r="Y29" s="1021"/>
      <c r="Z29" s="1055" t="str">
        <f t="shared" si="11"/>
        <v/>
      </c>
      <c r="AA29" s="1088"/>
    </row>
    <row r="30" spans="1:27" ht="15.6" x14ac:dyDescent="0.3">
      <c r="A30" s="1013"/>
      <c r="B30" s="1049" t="str">
        <f>IF(F30="","",C2)</f>
        <v/>
      </c>
      <c r="C30" s="1050" t="str">
        <f>IF(F30="","",C3)</f>
        <v/>
      </c>
      <c r="D30" s="1050" t="str">
        <f>IF(F30="","",C4)</f>
        <v/>
      </c>
      <c r="E30" s="1050" t="str">
        <f>IF(F30="","",C5)</f>
        <v/>
      </c>
      <c r="F30" s="1051"/>
      <c r="G30" s="1214" t="str">
        <f>IF(F30="","",VLOOKUP(F30,EntityInfo!G2:H9001,2,FALSE))</f>
        <v/>
      </c>
      <c r="H30" s="1051"/>
      <c r="I30" s="1186"/>
      <c r="J30" s="1187" t="str">
        <f t="shared" si="0"/>
        <v/>
      </c>
      <c r="K30" s="1188" t="str">
        <f t="shared" si="1"/>
        <v/>
      </c>
      <c r="L30" s="1186"/>
      <c r="M30" s="1186"/>
      <c r="N30" s="1188" t="str">
        <f t="shared" si="2"/>
        <v/>
      </c>
      <c r="O30" s="1188" t="str">
        <f t="shared" si="3"/>
        <v/>
      </c>
      <c r="P30" s="1188" t="str">
        <f t="shared" si="4"/>
        <v/>
      </c>
      <c r="Q30" s="1188" t="str">
        <f t="shared" si="5"/>
        <v/>
      </c>
      <c r="R30" s="1188" t="str">
        <f t="shared" si="6"/>
        <v/>
      </c>
      <c r="S30" s="1188" t="str">
        <f t="shared" si="7"/>
        <v/>
      </c>
      <c r="T30" s="1053" t="str">
        <f t="shared" si="8"/>
        <v/>
      </c>
      <c r="U30" s="1086" t="str">
        <f t="shared" si="9"/>
        <v/>
      </c>
      <c r="V30" s="1086"/>
      <c r="W30" s="1087"/>
      <c r="X30" s="1189" t="str">
        <f t="shared" si="10"/>
        <v/>
      </c>
      <c r="Y30" s="1021"/>
      <c r="Z30" s="1055" t="str">
        <f t="shared" si="11"/>
        <v/>
      </c>
      <c r="AA30" s="1088"/>
    </row>
    <row r="31" spans="1:27" ht="15.6" x14ac:dyDescent="0.3">
      <c r="A31" s="1013"/>
      <c r="B31" s="1049" t="str">
        <f>IF(F31="","",C2)</f>
        <v/>
      </c>
      <c r="C31" s="1050" t="str">
        <f>IF(F31="","",C3)</f>
        <v/>
      </c>
      <c r="D31" s="1050" t="str">
        <f>IF(F31="","",C4)</f>
        <v/>
      </c>
      <c r="E31" s="1050" t="str">
        <f>IF(F31="","",C5)</f>
        <v/>
      </c>
      <c r="F31" s="1051"/>
      <c r="G31" s="1214" t="str">
        <f>IF(F31="","",VLOOKUP(F31,EntityInfo!G2:H9001,2,FALSE))</f>
        <v/>
      </c>
      <c r="H31" s="1051"/>
      <c r="I31" s="1186"/>
      <c r="J31" s="1187" t="str">
        <f t="shared" si="0"/>
        <v/>
      </c>
      <c r="K31" s="1188" t="str">
        <f t="shared" si="1"/>
        <v/>
      </c>
      <c r="L31" s="1186"/>
      <c r="M31" s="1186"/>
      <c r="N31" s="1188" t="str">
        <f t="shared" si="2"/>
        <v/>
      </c>
      <c r="O31" s="1188" t="str">
        <f t="shared" si="3"/>
        <v/>
      </c>
      <c r="P31" s="1188" t="str">
        <f t="shared" si="4"/>
        <v/>
      </c>
      <c r="Q31" s="1188" t="str">
        <f t="shared" si="5"/>
        <v/>
      </c>
      <c r="R31" s="1188" t="str">
        <f t="shared" si="6"/>
        <v/>
      </c>
      <c r="S31" s="1188" t="str">
        <f t="shared" si="7"/>
        <v/>
      </c>
      <c r="T31" s="1053" t="str">
        <f t="shared" si="8"/>
        <v/>
      </c>
      <c r="U31" s="1086" t="str">
        <f t="shared" si="9"/>
        <v/>
      </c>
      <c r="V31" s="1086"/>
      <c r="W31" s="1087"/>
      <c r="X31" s="1189" t="str">
        <f t="shared" si="10"/>
        <v/>
      </c>
      <c r="Y31" s="1021"/>
      <c r="Z31" s="1055" t="str">
        <f t="shared" si="11"/>
        <v/>
      </c>
      <c r="AA31" s="1088"/>
    </row>
    <row r="32" spans="1:27" ht="15.6" x14ac:dyDescent="0.3">
      <c r="A32" s="1013"/>
      <c r="B32" s="1049" t="str">
        <f>IF(F32="","",C2)</f>
        <v/>
      </c>
      <c r="C32" s="1050" t="str">
        <f>IF(F32="","",C3)</f>
        <v/>
      </c>
      <c r="D32" s="1050" t="str">
        <f>IF(F32="","",C4)</f>
        <v/>
      </c>
      <c r="E32" s="1050" t="str">
        <f>IF(F32="","",C5)</f>
        <v/>
      </c>
      <c r="F32" s="1051"/>
      <c r="G32" s="1214" t="str">
        <f>IF(F32="","",VLOOKUP(F32,EntityInfo!G2:H9001,2,FALSE))</f>
        <v/>
      </c>
      <c r="H32" s="1051"/>
      <c r="I32" s="1186"/>
      <c r="J32" s="1187" t="str">
        <f t="shared" si="0"/>
        <v/>
      </c>
      <c r="K32" s="1188" t="str">
        <f t="shared" si="1"/>
        <v/>
      </c>
      <c r="L32" s="1186"/>
      <c r="M32" s="1186"/>
      <c r="N32" s="1188" t="str">
        <f t="shared" si="2"/>
        <v/>
      </c>
      <c r="O32" s="1188" t="str">
        <f t="shared" si="3"/>
        <v/>
      </c>
      <c r="P32" s="1188" t="str">
        <f t="shared" si="4"/>
        <v/>
      </c>
      <c r="Q32" s="1188" t="str">
        <f t="shared" si="5"/>
        <v/>
      </c>
      <c r="R32" s="1188" t="str">
        <f t="shared" si="6"/>
        <v/>
      </c>
      <c r="S32" s="1188" t="str">
        <f t="shared" si="7"/>
        <v/>
      </c>
      <c r="T32" s="1053" t="str">
        <f t="shared" si="8"/>
        <v/>
      </c>
      <c r="U32" s="1086" t="str">
        <f t="shared" si="9"/>
        <v/>
      </c>
      <c r="V32" s="1086"/>
      <c r="W32" s="1087"/>
      <c r="X32" s="1189" t="str">
        <f t="shared" si="10"/>
        <v/>
      </c>
      <c r="Y32" s="1021"/>
      <c r="Z32" s="1055" t="str">
        <f t="shared" si="11"/>
        <v/>
      </c>
      <c r="AA32" s="1088"/>
    </row>
    <row r="33" spans="1:27" ht="15.6" x14ac:dyDescent="0.3">
      <c r="A33" s="1013"/>
      <c r="B33" s="1049" t="str">
        <f>IF(F33="","",C2)</f>
        <v/>
      </c>
      <c r="C33" s="1050" t="str">
        <f>IF(F33="","",C3)</f>
        <v/>
      </c>
      <c r="D33" s="1050" t="str">
        <f>IF(F33="","",C4)</f>
        <v/>
      </c>
      <c r="E33" s="1050" t="str">
        <f>IF(F33="","",C5)</f>
        <v/>
      </c>
      <c r="F33" s="1051"/>
      <c r="G33" s="1214" t="str">
        <f>IF(F33="","",VLOOKUP(F33,EntityInfo!G2:H9001,2,FALSE))</f>
        <v/>
      </c>
      <c r="H33" s="1051"/>
      <c r="I33" s="1186"/>
      <c r="J33" s="1187" t="str">
        <f t="shared" si="0"/>
        <v/>
      </c>
      <c r="K33" s="1188" t="str">
        <f t="shared" si="1"/>
        <v/>
      </c>
      <c r="L33" s="1186"/>
      <c r="M33" s="1186"/>
      <c r="N33" s="1188" t="str">
        <f t="shared" si="2"/>
        <v/>
      </c>
      <c r="O33" s="1188" t="str">
        <f t="shared" si="3"/>
        <v/>
      </c>
      <c r="P33" s="1188" t="str">
        <f t="shared" si="4"/>
        <v/>
      </c>
      <c r="Q33" s="1188" t="str">
        <f t="shared" si="5"/>
        <v/>
      </c>
      <c r="R33" s="1188" t="str">
        <f t="shared" si="6"/>
        <v/>
      </c>
      <c r="S33" s="1188" t="str">
        <f t="shared" si="7"/>
        <v/>
      </c>
      <c r="T33" s="1053" t="str">
        <f t="shared" si="8"/>
        <v/>
      </c>
      <c r="U33" s="1086" t="str">
        <f t="shared" si="9"/>
        <v/>
      </c>
      <c r="V33" s="1086"/>
      <c r="W33" s="1087"/>
      <c r="X33" s="1189" t="str">
        <f t="shared" si="10"/>
        <v/>
      </c>
      <c r="Y33" s="1021"/>
      <c r="Z33" s="1055" t="str">
        <f t="shared" si="11"/>
        <v/>
      </c>
      <c r="AA33" s="1088"/>
    </row>
    <row r="34" spans="1:27" ht="15.6" x14ac:dyDescent="0.3">
      <c r="A34" s="1013"/>
      <c r="B34" s="1049" t="str">
        <f>IF(F34="","",C2)</f>
        <v/>
      </c>
      <c r="C34" s="1050" t="str">
        <f>IF(F34="","",C3)</f>
        <v/>
      </c>
      <c r="D34" s="1050" t="str">
        <f>IF(F34="","",C4)</f>
        <v/>
      </c>
      <c r="E34" s="1050" t="str">
        <f>IF(F34="","",C5)</f>
        <v/>
      </c>
      <c r="F34" s="1051"/>
      <c r="G34" s="1214" t="str">
        <f>IF(F34="","",VLOOKUP(F34,EntityInfo!G2:H9001,2,FALSE))</f>
        <v/>
      </c>
      <c r="H34" s="1051"/>
      <c r="I34" s="1186"/>
      <c r="J34" s="1187" t="str">
        <f t="shared" si="0"/>
        <v/>
      </c>
      <c r="K34" s="1188" t="str">
        <f t="shared" si="1"/>
        <v/>
      </c>
      <c r="L34" s="1186"/>
      <c r="M34" s="1186"/>
      <c r="N34" s="1188" t="str">
        <f t="shared" si="2"/>
        <v/>
      </c>
      <c r="O34" s="1188" t="str">
        <f t="shared" si="3"/>
        <v/>
      </c>
      <c r="P34" s="1188" t="str">
        <f t="shared" si="4"/>
        <v/>
      </c>
      <c r="Q34" s="1188" t="str">
        <f t="shared" si="5"/>
        <v/>
      </c>
      <c r="R34" s="1188" t="str">
        <f t="shared" si="6"/>
        <v/>
      </c>
      <c r="S34" s="1188" t="str">
        <f t="shared" si="7"/>
        <v/>
      </c>
      <c r="T34" s="1053" t="str">
        <f t="shared" si="8"/>
        <v/>
      </c>
      <c r="U34" s="1086" t="str">
        <f t="shared" si="9"/>
        <v/>
      </c>
      <c r="V34" s="1086"/>
      <c r="W34" s="1087"/>
      <c r="X34" s="1189" t="str">
        <f t="shared" si="10"/>
        <v/>
      </c>
      <c r="Y34" s="1021"/>
      <c r="Z34" s="1055" t="str">
        <f t="shared" si="11"/>
        <v/>
      </c>
      <c r="AA34" s="1088"/>
    </row>
    <row r="35" spans="1:27" ht="15.6" x14ac:dyDescent="0.3">
      <c r="A35" s="1013"/>
      <c r="B35" s="1049" t="str">
        <f>IF(F35="","",C2)</f>
        <v/>
      </c>
      <c r="C35" s="1050" t="str">
        <f>IF(F35="","",C3)</f>
        <v/>
      </c>
      <c r="D35" s="1050" t="str">
        <f>IF(F35="","",C4)</f>
        <v/>
      </c>
      <c r="E35" s="1050" t="str">
        <f>IF(F35="","",C5)</f>
        <v/>
      </c>
      <c r="F35" s="1051"/>
      <c r="G35" s="1214" t="str">
        <f>IF(F35="","",VLOOKUP(F35,EntityInfo!G2:H9001,2,FALSE))</f>
        <v/>
      </c>
      <c r="H35" s="1051"/>
      <c r="I35" s="1186"/>
      <c r="J35" s="1187" t="str">
        <f t="shared" si="0"/>
        <v/>
      </c>
      <c r="K35" s="1188" t="str">
        <f t="shared" si="1"/>
        <v/>
      </c>
      <c r="L35" s="1186"/>
      <c r="M35" s="1186"/>
      <c r="N35" s="1188" t="str">
        <f t="shared" si="2"/>
        <v/>
      </c>
      <c r="O35" s="1188" t="str">
        <f t="shared" si="3"/>
        <v/>
      </c>
      <c r="P35" s="1188" t="str">
        <f t="shared" si="4"/>
        <v/>
      </c>
      <c r="Q35" s="1188" t="str">
        <f t="shared" si="5"/>
        <v/>
      </c>
      <c r="R35" s="1188" t="str">
        <f t="shared" si="6"/>
        <v/>
      </c>
      <c r="S35" s="1188" t="str">
        <f t="shared" si="7"/>
        <v/>
      </c>
      <c r="T35" s="1053" t="str">
        <f t="shared" si="8"/>
        <v/>
      </c>
      <c r="U35" s="1086" t="str">
        <f t="shared" si="9"/>
        <v/>
      </c>
      <c r="V35" s="1086"/>
      <c r="W35" s="1087"/>
      <c r="X35" s="1189" t="str">
        <f t="shared" si="10"/>
        <v/>
      </c>
      <c r="Y35" s="1021"/>
      <c r="Z35" s="1055" t="str">
        <f t="shared" si="11"/>
        <v/>
      </c>
      <c r="AA35" s="1088"/>
    </row>
    <row r="36" spans="1:27" ht="15.6" x14ac:dyDescent="0.3">
      <c r="A36" s="1013"/>
      <c r="B36" s="1049" t="str">
        <f>IF(F36="","",C2)</f>
        <v/>
      </c>
      <c r="C36" s="1050" t="str">
        <f>IF(F36="","",C3)</f>
        <v/>
      </c>
      <c r="D36" s="1050" t="str">
        <f>IF(F36="","",C4)</f>
        <v/>
      </c>
      <c r="E36" s="1050" t="str">
        <f>IF(F36="","",C5)</f>
        <v/>
      </c>
      <c r="F36" s="1051"/>
      <c r="G36" s="1214" t="str">
        <f>IF(F36="","",VLOOKUP(F36,EntityInfo!G2:H9001,2,FALSE))</f>
        <v/>
      </c>
      <c r="H36" s="1051"/>
      <c r="I36" s="1186"/>
      <c r="J36" s="1187" t="str">
        <f t="shared" si="0"/>
        <v/>
      </c>
      <c r="K36" s="1188" t="str">
        <f t="shared" si="1"/>
        <v/>
      </c>
      <c r="L36" s="1186"/>
      <c r="M36" s="1186"/>
      <c r="N36" s="1188" t="str">
        <f t="shared" si="2"/>
        <v/>
      </c>
      <c r="O36" s="1188" t="str">
        <f t="shared" si="3"/>
        <v/>
      </c>
      <c r="P36" s="1188" t="str">
        <f t="shared" si="4"/>
        <v/>
      </c>
      <c r="Q36" s="1188" t="str">
        <f t="shared" si="5"/>
        <v/>
      </c>
      <c r="R36" s="1188" t="str">
        <f t="shared" si="6"/>
        <v/>
      </c>
      <c r="S36" s="1188" t="str">
        <f t="shared" si="7"/>
        <v/>
      </c>
      <c r="T36" s="1053" t="str">
        <f t="shared" si="8"/>
        <v/>
      </c>
      <c r="U36" s="1086" t="str">
        <f t="shared" si="9"/>
        <v/>
      </c>
      <c r="V36" s="1086"/>
      <c r="W36" s="1087"/>
      <c r="X36" s="1189" t="str">
        <f t="shared" si="10"/>
        <v/>
      </c>
      <c r="Y36" s="1021"/>
      <c r="Z36" s="1055" t="str">
        <f t="shared" si="11"/>
        <v/>
      </c>
      <c r="AA36" s="1088"/>
    </row>
    <row r="37" spans="1:27" ht="15.6" x14ac:dyDescent="0.3">
      <c r="A37" s="1013"/>
      <c r="B37" s="1049" t="str">
        <f>IF(F37="","",C2)</f>
        <v/>
      </c>
      <c r="C37" s="1050" t="str">
        <f>IF(F37="","",C3)</f>
        <v/>
      </c>
      <c r="D37" s="1050" t="str">
        <f>IF(F37="","",C4)</f>
        <v/>
      </c>
      <c r="E37" s="1050" t="str">
        <f>IF(F37="","",C5)</f>
        <v/>
      </c>
      <c r="F37" s="1051"/>
      <c r="G37" s="1214" t="str">
        <f>IF(F37="","",VLOOKUP(F37,EntityInfo!G2:H9001,2,FALSE))</f>
        <v/>
      </c>
      <c r="H37" s="1051"/>
      <c r="I37" s="1186"/>
      <c r="J37" s="1187" t="str">
        <f t="shared" si="0"/>
        <v/>
      </c>
      <c r="K37" s="1188" t="str">
        <f t="shared" si="1"/>
        <v/>
      </c>
      <c r="L37" s="1186"/>
      <c r="M37" s="1186"/>
      <c r="N37" s="1188" t="str">
        <f t="shared" si="2"/>
        <v/>
      </c>
      <c r="O37" s="1188" t="str">
        <f t="shared" si="3"/>
        <v/>
      </c>
      <c r="P37" s="1188" t="str">
        <f t="shared" si="4"/>
        <v/>
      </c>
      <c r="Q37" s="1188" t="str">
        <f t="shared" si="5"/>
        <v/>
      </c>
      <c r="R37" s="1188" t="str">
        <f t="shared" si="6"/>
        <v/>
      </c>
      <c r="S37" s="1188" t="str">
        <f t="shared" si="7"/>
        <v/>
      </c>
      <c r="T37" s="1053" t="str">
        <f t="shared" si="8"/>
        <v/>
      </c>
      <c r="U37" s="1086" t="str">
        <f t="shared" si="9"/>
        <v/>
      </c>
      <c r="V37" s="1086"/>
      <c r="W37" s="1087"/>
      <c r="X37" s="1189" t="str">
        <f t="shared" si="10"/>
        <v/>
      </c>
      <c r="Y37" s="1021"/>
      <c r="Z37" s="1055" t="str">
        <f t="shared" si="11"/>
        <v/>
      </c>
      <c r="AA37" s="1088"/>
    </row>
    <row r="38" spans="1:27" ht="15.6" x14ac:dyDescent="0.3">
      <c r="A38" s="1013"/>
      <c r="B38" s="1049" t="str">
        <f>IF(F38="","",C2)</f>
        <v/>
      </c>
      <c r="C38" s="1050" t="str">
        <f>IF(F38="","",C3)</f>
        <v/>
      </c>
      <c r="D38" s="1050" t="str">
        <f>IF(F38="","",C4)</f>
        <v/>
      </c>
      <c r="E38" s="1050" t="str">
        <f>IF(F38="","",C5)</f>
        <v/>
      </c>
      <c r="F38" s="1051"/>
      <c r="G38" s="1214" t="str">
        <f>IF(F38="","",VLOOKUP(F38,EntityInfo!G2:H9001,2,FALSE))</f>
        <v/>
      </c>
      <c r="H38" s="1051"/>
      <c r="I38" s="1186"/>
      <c r="J38" s="1187" t="str">
        <f t="shared" si="0"/>
        <v/>
      </c>
      <c r="K38" s="1188" t="str">
        <f t="shared" si="1"/>
        <v/>
      </c>
      <c r="L38" s="1186"/>
      <c r="M38" s="1186"/>
      <c r="N38" s="1188" t="str">
        <f t="shared" si="2"/>
        <v/>
      </c>
      <c r="O38" s="1188" t="str">
        <f t="shared" si="3"/>
        <v/>
      </c>
      <c r="P38" s="1188" t="str">
        <f t="shared" si="4"/>
        <v/>
      </c>
      <c r="Q38" s="1188" t="str">
        <f t="shared" si="5"/>
        <v/>
      </c>
      <c r="R38" s="1188" t="str">
        <f t="shared" si="6"/>
        <v/>
      </c>
      <c r="S38" s="1188" t="str">
        <f t="shared" si="7"/>
        <v/>
      </c>
      <c r="T38" s="1053" t="str">
        <f t="shared" si="8"/>
        <v/>
      </c>
      <c r="U38" s="1086" t="str">
        <f t="shared" si="9"/>
        <v/>
      </c>
      <c r="V38" s="1086"/>
      <c r="W38" s="1087"/>
      <c r="X38" s="1189" t="str">
        <f t="shared" si="10"/>
        <v/>
      </c>
      <c r="Y38" s="1021"/>
      <c r="Z38" s="1055" t="str">
        <f t="shared" si="11"/>
        <v/>
      </c>
      <c r="AA38" s="1088"/>
    </row>
    <row r="39" spans="1:27" ht="15.6" x14ac:dyDescent="0.3">
      <c r="A39" s="1013"/>
      <c r="B39" s="1049" t="str">
        <f>IF(F39="","",C2)</f>
        <v/>
      </c>
      <c r="C39" s="1050" t="str">
        <f>IF(F39="","",C3)</f>
        <v/>
      </c>
      <c r="D39" s="1050" t="str">
        <f>IF(F39="","",C4)</f>
        <v/>
      </c>
      <c r="E39" s="1050" t="str">
        <f>IF(F39="","",C5)</f>
        <v/>
      </c>
      <c r="F39" s="1051"/>
      <c r="G39" s="1214" t="str">
        <f>IF(F39="","",VLOOKUP(F39,EntityInfo!G2:H9001,2,FALSE))</f>
        <v/>
      </c>
      <c r="H39" s="1051"/>
      <c r="I39" s="1186"/>
      <c r="J39" s="1187" t="str">
        <f t="shared" si="0"/>
        <v/>
      </c>
      <c r="K39" s="1188" t="str">
        <f t="shared" si="1"/>
        <v/>
      </c>
      <c r="L39" s="1186"/>
      <c r="M39" s="1186"/>
      <c r="N39" s="1188" t="str">
        <f t="shared" si="2"/>
        <v/>
      </c>
      <c r="O39" s="1188" t="str">
        <f t="shared" si="3"/>
        <v/>
      </c>
      <c r="P39" s="1188" t="str">
        <f t="shared" si="4"/>
        <v/>
      </c>
      <c r="Q39" s="1188" t="str">
        <f t="shared" si="5"/>
        <v/>
      </c>
      <c r="R39" s="1188" t="str">
        <f t="shared" si="6"/>
        <v/>
      </c>
      <c r="S39" s="1188" t="str">
        <f t="shared" si="7"/>
        <v/>
      </c>
      <c r="T39" s="1053" t="str">
        <f t="shared" si="8"/>
        <v/>
      </c>
      <c r="U39" s="1086" t="str">
        <f t="shared" si="9"/>
        <v/>
      </c>
      <c r="V39" s="1086"/>
      <c r="W39" s="1087"/>
      <c r="X39" s="1189" t="str">
        <f t="shared" si="10"/>
        <v/>
      </c>
      <c r="Y39" s="1021"/>
      <c r="Z39" s="1055" t="str">
        <f t="shared" si="11"/>
        <v/>
      </c>
      <c r="AA39" s="1088"/>
    </row>
    <row r="40" spans="1:27" ht="15.6" x14ac:dyDescent="0.3">
      <c r="A40" s="1013"/>
      <c r="B40" s="1049" t="str">
        <f>IF(F40="","",C2)</f>
        <v/>
      </c>
      <c r="C40" s="1050" t="str">
        <f>IF(F40="","",C3)</f>
        <v/>
      </c>
      <c r="D40" s="1050" t="str">
        <f>IF(F40="","",C4)</f>
        <v/>
      </c>
      <c r="E40" s="1050" t="str">
        <f>IF(F40="","",C5)</f>
        <v/>
      </c>
      <c r="F40" s="1051"/>
      <c r="G40" s="1214" t="str">
        <f>IF(F40="","",VLOOKUP(F40,EntityInfo!G2:H9001,2,FALSE))</f>
        <v/>
      </c>
      <c r="H40" s="1051"/>
      <c r="I40" s="1186"/>
      <c r="J40" s="1187" t="str">
        <f t="shared" si="0"/>
        <v/>
      </c>
      <c r="K40" s="1188" t="str">
        <f t="shared" si="1"/>
        <v/>
      </c>
      <c r="L40" s="1186"/>
      <c r="M40" s="1186"/>
      <c r="N40" s="1188" t="str">
        <f t="shared" si="2"/>
        <v/>
      </c>
      <c r="O40" s="1188" t="str">
        <f t="shared" si="3"/>
        <v/>
      </c>
      <c r="P40" s="1188" t="str">
        <f t="shared" si="4"/>
        <v/>
      </c>
      <c r="Q40" s="1188" t="str">
        <f t="shared" si="5"/>
        <v/>
      </c>
      <c r="R40" s="1188" t="str">
        <f t="shared" si="6"/>
        <v/>
      </c>
      <c r="S40" s="1188" t="str">
        <f t="shared" si="7"/>
        <v/>
      </c>
      <c r="T40" s="1053" t="str">
        <f t="shared" si="8"/>
        <v/>
      </c>
      <c r="U40" s="1086" t="str">
        <f t="shared" si="9"/>
        <v/>
      </c>
      <c r="V40" s="1086"/>
      <c r="W40" s="1087"/>
      <c r="X40" s="1189" t="str">
        <f t="shared" si="10"/>
        <v/>
      </c>
      <c r="Y40" s="1021"/>
      <c r="Z40" s="1055" t="str">
        <f t="shared" si="11"/>
        <v/>
      </c>
      <c r="AA40" s="1088"/>
    </row>
    <row r="41" spans="1:27" ht="15.6" x14ac:dyDescent="0.3">
      <c r="A41" s="1013"/>
      <c r="B41" s="1049" t="str">
        <f>IF(F41="","",C2)</f>
        <v/>
      </c>
      <c r="C41" s="1050" t="str">
        <f>IF(F41="","",C3)</f>
        <v/>
      </c>
      <c r="D41" s="1050" t="str">
        <f>IF(F41="","",C4)</f>
        <v/>
      </c>
      <c r="E41" s="1050" t="str">
        <f>IF(F41="","",C5)</f>
        <v/>
      </c>
      <c r="F41" s="1051"/>
      <c r="G41" s="1214" t="str">
        <f>IF(F41="","",VLOOKUP(F41,EntityInfo!G2:H9001,2,FALSE))</f>
        <v/>
      </c>
      <c r="H41" s="1051"/>
      <c r="I41" s="1186"/>
      <c r="J41" s="1187" t="str">
        <f t="shared" si="0"/>
        <v/>
      </c>
      <c r="K41" s="1188" t="str">
        <f t="shared" si="1"/>
        <v/>
      </c>
      <c r="L41" s="1186"/>
      <c r="M41" s="1186"/>
      <c r="N41" s="1188" t="str">
        <f t="shared" si="2"/>
        <v/>
      </c>
      <c r="O41" s="1188" t="str">
        <f t="shared" si="3"/>
        <v/>
      </c>
      <c r="P41" s="1188" t="str">
        <f t="shared" si="4"/>
        <v/>
      </c>
      <c r="Q41" s="1188" t="str">
        <f t="shared" si="5"/>
        <v/>
      </c>
      <c r="R41" s="1188" t="str">
        <f t="shared" si="6"/>
        <v/>
      </c>
      <c r="S41" s="1188" t="str">
        <f t="shared" si="7"/>
        <v/>
      </c>
      <c r="T41" s="1053" t="str">
        <f t="shared" si="8"/>
        <v/>
      </c>
      <c r="U41" s="1086" t="str">
        <f t="shared" si="9"/>
        <v/>
      </c>
      <c r="V41" s="1086"/>
      <c r="W41" s="1087"/>
      <c r="X41" s="1189" t="str">
        <f t="shared" si="10"/>
        <v/>
      </c>
      <c r="Y41" s="1021"/>
      <c r="Z41" s="1055" t="str">
        <f t="shared" si="11"/>
        <v/>
      </c>
      <c r="AA41" s="1088"/>
    </row>
    <row r="42" spans="1:27" ht="15.6" x14ac:dyDescent="0.3">
      <c r="A42" s="1013"/>
      <c r="B42" s="1049" t="str">
        <f>IF(F42="","",C2)</f>
        <v/>
      </c>
      <c r="C42" s="1050" t="str">
        <f>IF(F42="","",C3)</f>
        <v/>
      </c>
      <c r="D42" s="1050" t="str">
        <f>IF(F42="","",C4)</f>
        <v/>
      </c>
      <c r="E42" s="1050" t="str">
        <f>IF(F42="","",C5)</f>
        <v/>
      </c>
      <c r="F42" s="1051"/>
      <c r="G42" s="1214" t="str">
        <f>IF(F42="","",VLOOKUP(F42,EntityInfo!G2:H9001,2,FALSE))</f>
        <v/>
      </c>
      <c r="H42" s="1051"/>
      <c r="I42" s="1186"/>
      <c r="J42" s="1187" t="str">
        <f t="shared" si="0"/>
        <v/>
      </c>
      <c r="K42" s="1188" t="str">
        <f t="shared" si="1"/>
        <v/>
      </c>
      <c r="L42" s="1186"/>
      <c r="M42" s="1186"/>
      <c r="N42" s="1188" t="str">
        <f t="shared" si="2"/>
        <v/>
      </c>
      <c r="O42" s="1188" t="str">
        <f t="shared" si="3"/>
        <v/>
      </c>
      <c r="P42" s="1188" t="str">
        <f t="shared" si="4"/>
        <v/>
      </c>
      <c r="Q42" s="1188" t="str">
        <f t="shared" si="5"/>
        <v/>
      </c>
      <c r="R42" s="1188" t="str">
        <f t="shared" si="6"/>
        <v/>
      </c>
      <c r="S42" s="1188" t="str">
        <f t="shared" si="7"/>
        <v/>
      </c>
      <c r="T42" s="1053" t="str">
        <f t="shared" si="8"/>
        <v/>
      </c>
      <c r="U42" s="1086" t="str">
        <f t="shared" si="9"/>
        <v/>
      </c>
      <c r="V42" s="1086"/>
      <c r="W42" s="1087"/>
      <c r="X42" s="1189" t="str">
        <f t="shared" si="10"/>
        <v/>
      </c>
      <c r="Y42" s="1021"/>
      <c r="Z42" s="1055" t="str">
        <f t="shared" si="11"/>
        <v/>
      </c>
      <c r="AA42" s="1088"/>
    </row>
    <row r="43" spans="1:27" ht="15.6" x14ac:dyDescent="0.3">
      <c r="A43" s="1013"/>
      <c r="B43" s="1049" t="str">
        <f>IF(F43="","",C2)</f>
        <v/>
      </c>
      <c r="C43" s="1050" t="str">
        <f>IF(F43="","",C3)</f>
        <v/>
      </c>
      <c r="D43" s="1050" t="str">
        <f>IF(F43="","",C4)</f>
        <v/>
      </c>
      <c r="E43" s="1050" t="str">
        <f>IF(F43="","",C5)</f>
        <v/>
      </c>
      <c r="F43" s="1051"/>
      <c r="G43" s="1214" t="str">
        <f>IF(F43="","",VLOOKUP(F43,EntityInfo!G2:H9001,2,FALSE))</f>
        <v/>
      </c>
      <c r="H43" s="1051"/>
      <c r="I43" s="1186"/>
      <c r="J43" s="1187" t="str">
        <f t="shared" si="0"/>
        <v/>
      </c>
      <c r="K43" s="1188" t="str">
        <f t="shared" si="1"/>
        <v/>
      </c>
      <c r="L43" s="1186"/>
      <c r="M43" s="1186"/>
      <c r="N43" s="1188" t="str">
        <f t="shared" si="2"/>
        <v/>
      </c>
      <c r="O43" s="1188" t="str">
        <f t="shared" si="3"/>
        <v/>
      </c>
      <c r="P43" s="1188" t="str">
        <f t="shared" si="4"/>
        <v/>
      </c>
      <c r="Q43" s="1188" t="str">
        <f t="shared" si="5"/>
        <v/>
      </c>
      <c r="R43" s="1188" t="str">
        <f t="shared" si="6"/>
        <v/>
      </c>
      <c r="S43" s="1188" t="str">
        <f t="shared" si="7"/>
        <v/>
      </c>
      <c r="T43" s="1053" t="str">
        <f t="shared" si="8"/>
        <v/>
      </c>
      <c r="U43" s="1086" t="str">
        <f t="shared" si="9"/>
        <v/>
      </c>
      <c r="V43" s="1086"/>
      <c r="W43" s="1087"/>
      <c r="X43" s="1189" t="str">
        <f t="shared" si="10"/>
        <v/>
      </c>
      <c r="Y43" s="1021"/>
      <c r="Z43" s="1055" t="str">
        <f t="shared" si="11"/>
        <v/>
      </c>
      <c r="AA43" s="1088"/>
    </row>
    <row r="44" spans="1:27" ht="15.6" x14ac:dyDescent="0.3">
      <c r="A44" s="1013"/>
      <c r="B44" s="1057"/>
      <c r="C44" s="1057"/>
      <c r="D44" s="1057"/>
      <c r="E44" s="1057"/>
      <c r="F44" s="1058"/>
      <c r="G44" s="1058"/>
      <c r="H44" s="1059" t="s">
        <v>284</v>
      </c>
      <c r="I44" s="1060">
        <f>SUM(I14:I43)</f>
        <v>0</v>
      </c>
      <c r="J44" s="1060">
        <f>SUM(J14:J43)</f>
        <v>0</v>
      </c>
      <c r="K44" s="1060">
        <f t="shared" ref="K44" si="12">I44+J44</f>
        <v>0</v>
      </c>
      <c r="L44" s="1060">
        <f>SUM(L14:L43)</f>
        <v>0</v>
      </c>
      <c r="M44" s="1060">
        <f>SUM(M14:M43)</f>
        <v>0</v>
      </c>
      <c r="N44" s="1060">
        <f>SUM(N14:N43)</f>
        <v>0</v>
      </c>
      <c r="O44" s="1060">
        <f>SUM(O14:O43)</f>
        <v>0</v>
      </c>
      <c r="P44" s="1060">
        <f t="shared" ref="P44" si="13">L44+O44</f>
        <v>0</v>
      </c>
      <c r="Q44" s="1060"/>
      <c r="R44" s="1060"/>
      <c r="S44" s="1060"/>
      <c r="T44" s="1060">
        <f>SUM(T14:T43)</f>
        <v>0</v>
      </c>
      <c r="U44" s="1063"/>
      <c r="V44" s="1063"/>
      <c r="W44" s="1089"/>
      <c r="X44" s="1089">
        <f>SUM(X14:X43)</f>
        <v>0</v>
      </c>
      <c r="Y44" s="1021"/>
      <c r="Z44" s="1055"/>
      <c r="AA44" s="1065"/>
    </row>
    <row r="45" spans="1:27" ht="15.6" x14ac:dyDescent="0.3">
      <c r="A45" s="1013"/>
      <c r="B45" s="1066"/>
      <c r="C45" s="1066"/>
      <c r="D45" s="1066"/>
      <c r="E45" s="1066"/>
      <c r="F45" s="1067"/>
      <c r="G45" s="1067"/>
      <c r="H45" s="1068"/>
      <c r="I45" s="1027"/>
      <c r="J45" s="1027"/>
      <c r="K45" s="1027"/>
      <c r="L45" s="1027"/>
      <c r="M45" s="1027"/>
      <c r="N45" s="1027"/>
      <c r="O45" s="1027"/>
      <c r="P45" s="1027"/>
      <c r="Q45" s="1027"/>
      <c r="R45" s="1027"/>
      <c r="S45" s="1027"/>
      <c r="T45" s="1069"/>
      <c r="U45" s="1069"/>
      <c r="V45" s="1069"/>
      <c r="W45" s="1069"/>
      <c r="X45" s="1070" t="s">
        <v>1845</v>
      </c>
      <c r="Y45" s="1021"/>
      <c r="Z45" s="1064"/>
      <c r="AA45" s="1065"/>
    </row>
    <row r="46" spans="1:27" ht="15.6" x14ac:dyDescent="0.3">
      <c r="A46" s="1071"/>
      <c r="B46" s="1071"/>
      <c r="C46" s="1071"/>
      <c r="D46" s="1071"/>
      <c r="E46" s="1071"/>
      <c r="F46" s="1071"/>
      <c r="G46" s="1071"/>
      <c r="H46" s="1072" t="s">
        <v>675</v>
      </c>
      <c r="I46" s="1073"/>
      <c r="J46" s="1073"/>
      <c r="K46" s="1074">
        <f>O44-I44</f>
        <v>0</v>
      </c>
      <c r="L46" s="1073" t="s">
        <v>754</v>
      </c>
      <c r="M46" s="1090"/>
      <c r="N46" s="1090"/>
      <c r="O46" s="1073"/>
      <c r="P46" s="1090"/>
      <c r="Q46" s="1075"/>
      <c r="R46" s="1075"/>
      <c r="S46" s="1075"/>
      <c r="T46" s="1033"/>
      <c r="U46" s="1033"/>
      <c r="V46" s="1033"/>
      <c r="W46" s="1033"/>
      <c r="X46" s="1070"/>
      <c r="Y46" s="1021"/>
      <c r="Z46" s="1021"/>
      <c r="AA46" s="1021"/>
    </row>
    <row r="47" spans="1:27" ht="15.6" x14ac:dyDescent="0.3">
      <c r="A47" s="1071"/>
      <c r="B47" s="1071"/>
      <c r="C47" s="1071"/>
      <c r="D47" s="1071"/>
      <c r="E47" s="1071"/>
      <c r="F47" s="1071"/>
      <c r="G47" s="1071"/>
      <c r="H47" s="1073"/>
      <c r="I47" s="1073"/>
      <c r="J47" s="1073"/>
      <c r="K47" s="1073"/>
      <c r="L47" s="1073"/>
      <c r="M47" s="1090"/>
      <c r="N47" s="1073"/>
      <c r="O47" s="1073"/>
      <c r="P47" s="1090"/>
      <c r="Q47" s="1075"/>
      <c r="R47" s="1075"/>
      <c r="S47" s="1075"/>
      <c r="T47" s="1033"/>
      <c r="U47" s="1033"/>
      <c r="V47" s="1033"/>
      <c r="W47" s="1033"/>
      <c r="Y47" s="1021"/>
      <c r="Z47" s="1021"/>
      <c r="AA47" s="1021"/>
    </row>
    <row r="48" spans="1:27" ht="15.6" x14ac:dyDescent="0.3">
      <c r="A48" s="1071"/>
      <c r="B48" s="1071"/>
      <c r="C48" s="1071"/>
      <c r="D48" s="1071"/>
      <c r="E48" s="1071"/>
      <c r="F48" s="1071"/>
      <c r="G48" s="1071"/>
      <c r="H48" s="1072" t="s">
        <v>676</v>
      </c>
      <c r="I48" s="1073"/>
      <c r="J48" s="1073"/>
      <c r="K48" s="1076">
        <f>P44-K44</f>
        <v>0</v>
      </c>
      <c r="L48" s="1073" t="s">
        <v>677</v>
      </c>
      <c r="M48" s="1090"/>
      <c r="N48" s="1090"/>
      <c r="O48" s="1073"/>
      <c r="P48" s="1090"/>
      <c r="Q48" s="1075"/>
      <c r="R48" s="1075"/>
      <c r="S48" s="1075"/>
      <c r="T48" s="1033"/>
      <c r="U48" s="1033"/>
      <c r="V48" s="1033"/>
      <c r="W48" s="1033"/>
      <c r="X48" s="1021"/>
      <c r="Y48" s="1021"/>
      <c r="Z48" s="1021"/>
      <c r="AA48" s="1021"/>
    </row>
    <row r="49" x14ac:dyDescent="0.3"/>
  </sheetData>
  <sheetProtection algorithmName="SHA-512" hashValue="j6qzVXxXl9S1Nu3mKwEPW3pr0bfjTO2583XpmZoKLQh1R+um/eyd4ovGPEPj2nNFgeOCx8ylc2geB3FmDQ7QwA==" saltValue="3C948/Z8DEoA6bu3IHVS5w==" spinCount="100000" sheet="1" objects="1" scenarios="1"/>
  <mergeCells count="4">
    <mergeCell ref="I2:M2"/>
    <mergeCell ref="I3:M3"/>
    <mergeCell ref="I4:M4"/>
    <mergeCell ref="I5:M5"/>
  </mergeCells>
  <dataValidations count="1">
    <dataValidation type="whole" allowBlank="1" showInputMessage="1" showErrorMessage="1" sqref="F14:F43" xr:uid="{8D266345-C7A2-44BA-A23F-8FE55CFD1F87}">
      <formula1>1000</formula1>
      <formula2>9999</formula2>
    </dataValidation>
  </dataValidations>
  <pageMargins left="0.7" right="0.7" top="0.75" bottom="0.75" header="0.3" footer="0.3"/>
  <pageSetup scale="56" orientation="landscape" r:id="rId1"/>
  <ignoredErrors>
    <ignoredError sqref="J14:J43" unlockedFormula="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C000"/>
    <pageSetUpPr fitToPage="1"/>
  </sheetPr>
  <dimension ref="A1:M38"/>
  <sheetViews>
    <sheetView zoomScaleNormal="100" workbookViewId="0">
      <pane xSplit="2" ySplit="10" topLeftCell="C11" activePane="bottomRight" state="frozen"/>
      <selection pane="topRight" activeCell="C1" sqref="C1"/>
      <selection pane="bottomLeft" activeCell="A11" sqref="A11"/>
      <selection pane="bottomRight" sqref="A1:A31"/>
    </sheetView>
  </sheetViews>
  <sheetFormatPr defaultColWidth="6.81640625" defaultRowHeight="15" x14ac:dyDescent="0.25"/>
  <cols>
    <col min="1" max="1" width="3" style="53" customWidth="1"/>
    <col min="2" max="2" width="30.36328125" style="47" customWidth="1"/>
    <col min="3" max="4" width="15.81640625" style="47" customWidth="1"/>
    <col min="5" max="9" width="12.81640625" style="47" customWidth="1"/>
    <col min="10" max="10" width="10.81640625" style="47" customWidth="1"/>
    <col min="11" max="12" width="0" style="47" hidden="1" customWidth="1"/>
    <col min="13" max="16384" width="6.81640625" style="47"/>
  </cols>
  <sheetData>
    <row r="1" spans="1:13" s="46" customFormat="1" ht="15.6" x14ac:dyDescent="0.3">
      <c r="A1" s="1495" t="s">
        <v>623</v>
      </c>
      <c r="B1" s="796"/>
      <c r="C1" s="796"/>
      <c r="D1" s="796"/>
      <c r="E1" s="796"/>
      <c r="F1" s="796"/>
      <c r="G1" s="796"/>
      <c r="H1" s="796"/>
      <c r="I1" s="796"/>
      <c r="J1" s="796"/>
      <c r="K1" s="45"/>
      <c r="L1" s="45"/>
      <c r="M1" s="45"/>
    </row>
    <row r="2" spans="1:13" ht="21" x14ac:dyDescent="0.35">
      <c r="A2" s="1496"/>
      <c r="B2" s="797"/>
      <c r="C2" s="798"/>
      <c r="D2" s="1497" t="str">
        <f>Coverpage!A51</f>
        <v>ENTITY NAME</v>
      </c>
      <c r="E2" s="1497"/>
      <c r="F2" s="1497"/>
      <c r="G2" s="799"/>
      <c r="H2" s="799"/>
      <c r="I2" s="799"/>
      <c r="J2" s="798"/>
      <c r="K2" s="45"/>
      <c r="L2" s="45"/>
      <c r="M2" s="45"/>
    </row>
    <row r="3" spans="1:13" ht="15.6" x14ac:dyDescent="0.3">
      <c r="A3" s="1496"/>
      <c r="B3" s="800"/>
      <c r="C3" s="798"/>
      <c r="D3" s="1498" t="s">
        <v>624</v>
      </c>
      <c r="E3" s="1498"/>
      <c r="F3" s="1498"/>
      <c r="G3" s="799"/>
      <c r="H3" s="799"/>
      <c r="I3" s="799"/>
      <c r="J3" s="798"/>
      <c r="K3" s="45"/>
      <c r="L3" s="45"/>
      <c r="M3" s="45"/>
    </row>
    <row r="4" spans="1:13" ht="15.6" x14ac:dyDescent="0.3">
      <c r="A4" s="1496"/>
      <c r="B4" s="801"/>
      <c r="C4" s="800"/>
      <c r="D4" s="1498" t="str">
        <f>Coverpage!A47</f>
        <v>Fiscal Year ending June 30, 2027</v>
      </c>
      <c r="E4" s="1498"/>
      <c r="F4" s="1498"/>
      <c r="G4" s="799"/>
      <c r="H4" s="799"/>
      <c r="I4" s="799"/>
      <c r="J4" s="798"/>
      <c r="K4" s="45"/>
      <c r="L4" s="45"/>
      <c r="M4" s="45"/>
    </row>
    <row r="5" spans="1:13" ht="15.6" x14ac:dyDescent="0.3">
      <c r="A5" s="1496"/>
      <c r="B5" s="796"/>
      <c r="C5" s="796"/>
      <c r="D5" s="796"/>
      <c r="E5" s="798"/>
      <c r="F5" s="798"/>
      <c r="G5" s="799"/>
      <c r="H5" s="799"/>
      <c r="I5" s="796"/>
      <c r="J5" s="798"/>
      <c r="K5" s="45"/>
      <c r="L5" s="45"/>
      <c r="M5" s="45"/>
    </row>
    <row r="6" spans="1:13" ht="16.2" thickBot="1" x14ac:dyDescent="0.35">
      <c r="A6" s="1496"/>
      <c r="B6" s="798"/>
      <c r="C6" s="798"/>
      <c r="D6" s="798"/>
      <c r="E6" s="796"/>
      <c r="F6" s="798"/>
      <c r="G6" s="799"/>
      <c r="H6" s="799"/>
      <c r="I6" s="799"/>
      <c r="J6" s="798"/>
      <c r="K6" s="45"/>
      <c r="L6" s="45"/>
      <c r="M6" s="45"/>
    </row>
    <row r="7" spans="1:13" ht="15.6" x14ac:dyDescent="0.3">
      <c r="A7" s="1496"/>
      <c r="B7" s="802"/>
      <c r="C7" s="803"/>
      <c r="D7" s="804"/>
      <c r="E7" s="805"/>
      <c r="F7" s="804"/>
      <c r="G7" s="805"/>
      <c r="H7" s="806"/>
      <c r="I7" s="805"/>
      <c r="J7" s="807"/>
      <c r="K7" s="45"/>
      <c r="L7" s="45"/>
      <c r="M7" s="45"/>
    </row>
    <row r="8" spans="1:13" ht="15.6" x14ac:dyDescent="0.3">
      <c r="A8" s="1496"/>
      <c r="B8" s="808"/>
      <c r="C8" s="809" t="s">
        <v>804</v>
      </c>
      <c r="D8" s="810" t="s">
        <v>1</v>
      </c>
      <c r="E8" s="811"/>
      <c r="F8" s="811"/>
      <c r="G8" s="812"/>
      <c r="H8" s="813"/>
      <c r="I8" s="812"/>
      <c r="J8" s="814"/>
      <c r="K8" s="45"/>
      <c r="L8" s="45"/>
      <c r="M8" s="45"/>
    </row>
    <row r="9" spans="1:13" ht="15.6" x14ac:dyDescent="0.3">
      <c r="A9" s="1496"/>
      <c r="B9" s="815" t="s">
        <v>625</v>
      </c>
      <c r="C9" s="809" t="s">
        <v>626</v>
      </c>
      <c r="D9" s="810" t="s">
        <v>627</v>
      </c>
      <c r="E9" s="810" t="s">
        <v>626</v>
      </c>
      <c r="F9" s="810" t="s">
        <v>626</v>
      </c>
      <c r="G9" s="810" t="s">
        <v>626</v>
      </c>
      <c r="H9" s="810" t="s">
        <v>626</v>
      </c>
      <c r="I9" s="810" t="s">
        <v>626</v>
      </c>
      <c r="J9" s="816" t="s">
        <v>626</v>
      </c>
      <c r="K9" s="45"/>
      <c r="L9" s="45"/>
      <c r="M9" s="45"/>
    </row>
    <row r="10" spans="1:13" ht="16.2" thickBot="1" x14ac:dyDescent="0.35">
      <c r="A10" s="1496"/>
      <c r="B10" s="817"/>
      <c r="C10" s="818" t="s">
        <v>628</v>
      </c>
      <c r="D10" s="819" t="s">
        <v>628</v>
      </c>
      <c r="E10" s="819" t="s">
        <v>628</v>
      </c>
      <c r="F10" s="819" t="s">
        <v>628</v>
      </c>
      <c r="G10" s="819" t="s">
        <v>628</v>
      </c>
      <c r="H10" s="819" t="s">
        <v>628</v>
      </c>
      <c r="I10" s="819" t="s">
        <v>628</v>
      </c>
      <c r="J10" s="820" t="s">
        <v>628</v>
      </c>
      <c r="K10" s="45"/>
      <c r="L10" s="45"/>
      <c r="M10" s="45"/>
    </row>
    <row r="11" spans="1:13" ht="15.6" x14ac:dyDescent="0.3">
      <c r="A11" s="1496"/>
      <c r="B11" s="854" t="s">
        <v>768</v>
      </c>
      <c r="C11" s="855"/>
      <c r="D11" s="856"/>
      <c r="E11" s="857"/>
      <c r="F11" s="858"/>
      <c r="G11" s="857"/>
      <c r="H11" s="857"/>
      <c r="I11" s="859"/>
      <c r="J11" s="860"/>
      <c r="K11" s="45"/>
      <c r="L11" s="45"/>
      <c r="M11" s="45"/>
    </row>
    <row r="12" spans="1:13" ht="15.6" x14ac:dyDescent="0.3">
      <c r="A12" s="1496"/>
      <c r="B12" s="861" t="s">
        <v>775</v>
      </c>
      <c r="C12" s="862"/>
      <c r="D12" s="858"/>
      <c r="E12" s="857"/>
      <c r="F12" s="858"/>
      <c r="G12" s="857"/>
      <c r="H12" s="857"/>
      <c r="I12" s="859"/>
      <c r="J12" s="860"/>
      <c r="K12" s="45"/>
      <c r="L12" s="45"/>
      <c r="M12" s="45"/>
    </row>
    <row r="13" spans="1:13" ht="15.6" x14ac:dyDescent="0.3">
      <c r="A13" s="1496"/>
      <c r="B13" s="861" t="s">
        <v>776</v>
      </c>
      <c r="C13" s="862"/>
      <c r="D13" s="858"/>
      <c r="E13" s="857"/>
      <c r="F13" s="858"/>
      <c r="G13" s="857"/>
      <c r="H13" s="857"/>
      <c r="I13" s="859"/>
      <c r="J13" s="860"/>
      <c r="K13" s="45"/>
      <c r="L13" s="45"/>
      <c r="M13" s="45"/>
    </row>
    <row r="14" spans="1:13" ht="15.6" x14ac:dyDescent="0.3">
      <c r="A14" s="1496"/>
      <c r="B14" s="861" t="s">
        <v>777</v>
      </c>
      <c r="C14" s="863"/>
      <c r="D14" s="864"/>
      <c r="E14" s="857"/>
      <c r="F14" s="858"/>
      <c r="G14" s="857"/>
      <c r="H14" s="857"/>
      <c r="I14" s="859"/>
      <c r="J14" s="860"/>
      <c r="K14" s="45"/>
      <c r="L14" s="45"/>
      <c r="M14" s="45"/>
    </row>
    <row r="15" spans="1:13" ht="15.6" x14ac:dyDescent="0.3">
      <c r="A15" s="1496"/>
      <c r="B15" s="861" t="s">
        <v>778</v>
      </c>
      <c r="C15" s="863"/>
      <c r="D15" s="864"/>
      <c r="E15" s="857"/>
      <c r="F15" s="858"/>
      <c r="G15" s="857"/>
      <c r="H15" s="857"/>
      <c r="I15" s="859"/>
      <c r="J15" s="860"/>
      <c r="K15" s="45"/>
      <c r="L15" s="45"/>
      <c r="M15" s="45"/>
    </row>
    <row r="16" spans="1:13" ht="15" customHeight="1" x14ac:dyDescent="0.3">
      <c r="A16" s="1496"/>
      <c r="B16" s="861" t="s">
        <v>779</v>
      </c>
      <c r="C16" s="863"/>
      <c r="D16" s="864"/>
      <c r="E16" s="857"/>
      <c r="F16" s="858"/>
      <c r="G16" s="857"/>
      <c r="H16" s="857"/>
      <c r="I16" s="859"/>
      <c r="J16" s="860"/>
      <c r="K16" s="45"/>
      <c r="L16" s="45"/>
      <c r="M16" s="45"/>
    </row>
    <row r="17" spans="1:13" ht="12.75" customHeight="1" x14ac:dyDescent="0.3">
      <c r="A17" s="1496"/>
      <c r="B17" s="861"/>
      <c r="C17" s="863"/>
      <c r="D17" s="864"/>
      <c r="E17" s="857"/>
      <c r="F17" s="857"/>
      <c r="G17" s="857"/>
      <c r="H17" s="857"/>
      <c r="I17" s="859"/>
      <c r="J17" s="860"/>
      <c r="K17" s="45"/>
      <c r="L17" s="45"/>
      <c r="M17" s="45"/>
    </row>
    <row r="18" spans="1:13" ht="15.6" x14ac:dyDescent="0.3">
      <c r="A18" s="1496"/>
      <c r="B18" s="861"/>
      <c r="C18" s="863"/>
      <c r="D18" s="864"/>
      <c r="E18" s="857"/>
      <c r="F18" s="858"/>
      <c r="G18" s="857"/>
      <c r="H18" s="857"/>
      <c r="I18" s="859"/>
      <c r="J18" s="860"/>
      <c r="K18" s="45"/>
      <c r="L18" s="45"/>
      <c r="M18" s="45"/>
    </row>
    <row r="19" spans="1:13" ht="15.6" x14ac:dyDescent="0.3">
      <c r="A19" s="1496"/>
      <c r="B19" s="861"/>
      <c r="C19" s="863"/>
      <c r="D19" s="864"/>
      <c r="E19" s="857"/>
      <c r="F19" s="858"/>
      <c r="G19" s="857"/>
      <c r="H19" s="857"/>
      <c r="I19" s="859"/>
      <c r="J19" s="860"/>
      <c r="K19" s="45"/>
      <c r="L19" s="45"/>
      <c r="M19" s="45"/>
    </row>
    <row r="20" spans="1:13" ht="18" customHeight="1" x14ac:dyDescent="0.3">
      <c r="A20" s="1496"/>
      <c r="B20" s="861"/>
      <c r="C20" s="863"/>
      <c r="D20" s="864"/>
      <c r="E20" s="857"/>
      <c r="F20" s="858"/>
      <c r="G20" s="857"/>
      <c r="H20" s="857"/>
      <c r="I20" s="859"/>
      <c r="J20" s="860"/>
      <c r="K20" s="45"/>
      <c r="L20" s="45"/>
      <c r="M20" s="45"/>
    </row>
    <row r="21" spans="1:13" ht="15.6" x14ac:dyDescent="0.3">
      <c r="A21" s="1496"/>
      <c r="B21" s="865"/>
      <c r="C21" s="863"/>
      <c r="D21" s="864"/>
      <c r="E21" s="857"/>
      <c r="F21" s="864"/>
      <c r="G21" s="864"/>
      <c r="H21" s="857"/>
      <c r="I21" s="859"/>
      <c r="J21" s="860"/>
      <c r="K21" s="45"/>
      <c r="L21" s="45"/>
      <c r="M21" s="45"/>
    </row>
    <row r="22" spans="1:13" ht="15.6" x14ac:dyDescent="0.3">
      <c r="A22" s="1496"/>
      <c r="B22" s="861"/>
      <c r="C22" s="863"/>
      <c r="D22" s="864"/>
      <c r="E22" s="857"/>
      <c r="F22" s="858"/>
      <c r="G22" s="857"/>
      <c r="H22" s="857"/>
      <c r="I22" s="859"/>
      <c r="J22" s="860"/>
      <c r="K22" s="45"/>
      <c r="L22" s="45"/>
      <c r="M22" s="45"/>
    </row>
    <row r="23" spans="1:13" ht="15.6" x14ac:dyDescent="0.3">
      <c r="A23" s="1496"/>
      <c r="B23" s="865"/>
      <c r="C23" s="863"/>
      <c r="D23" s="864"/>
      <c r="E23" s="857"/>
      <c r="F23" s="858"/>
      <c r="G23" s="857"/>
      <c r="H23" s="857"/>
      <c r="I23" s="859"/>
      <c r="J23" s="860"/>
      <c r="K23" s="45"/>
      <c r="L23" s="45"/>
      <c r="M23" s="45"/>
    </row>
    <row r="24" spans="1:13" ht="15.6" x14ac:dyDescent="0.3">
      <c r="A24" s="1496"/>
      <c r="B24" s="866"/>
      <c r="C24" s="855"/>
      <c r="D24" s="864"/>
      <c r="E24" s="857"/>
      <c r="F24" s="858"/>
      <c r="G24" s="857"/>
      <c r="H24" s="857"/>
      <c r="I24" s="859"/>
      <c r="J24" s="860"/>
      <c r="K24" s="45"/>
      <c r="L24" s="45"/>
      <c r="M24" s="45"/>
    </row>
    <row r="25" spans="1:13" ht="15.6" x14ac:dyDescent="0.3">
      <c r="A25" s="1496"/>
      <c r="B25" s="866"/>
      <c r="C25" s="855"/>
      <c r="D25" s="864"/>
      <c r="E25" s="857"/>
      <c r="F25" s="858"/>
      <c r="G25" s="857"/>
      <c r="H25" s="857"/>
      <c r="I25" s="859"/>
      <c r="J25" s="860"/>
      <c r="K25" s="45"/>
      <c r="L25" s="45"/>
      <c r="M25" s="45"/>
    </row>
    <row r="26" spans="1:13" ht="16.2" thickBot="1" x14ac:dyDescent="0.35">
      <c r="A26" s="1496"/>
      <c r="B26" s="830" t="s">
        <v>629</v>
      </c>
      <c r="C26" s="831">
        <f t="shared" ref="C26:J26" si="0">SUM(C11:C25)</f>
        <v>0</v>
      </c>
      <c r="D26" s="832">
        <f t="shared" si="0"/>
        <v>0</v>
      </c>
      <c r="E26" s="832">
        <f t="shared" si="0"/>
        <v>0</v>
      </c>
      <c r="F26" s="832">
        <f t="shared" si="0"/>
        <v>0</v>
      </c>
      <c r="G26" s="832">
        <f t="shared" si="0"/>
        <v>0</v>
      </c>
      <c r="H26" s="832">
        <f t="shared" si="0"/>
        <v>0</v>
      </c>
      <c r="I26" s="832">
        <f t="shared" si="0"/>
        <v>0</v>
      </c>
      <c r="J26" s="833">
        <f t="shared" si="0"/>
        <v>0</v>
      </c>
      <c r="K26" s="45"/>
      <c r="L26" s="45"/>
      <c r="M26" s="45"/>
    </row>
    <row r="27" spans="1:13" ht="16.2" thickTop="1" x14ac:dyDescent="0.3">
      <c r="A27" s="1496"/>
      <c r="B27" s="821"/>
      <c r="C27" s="822"/>
      <c r="D27" s="828"/>
      <c r="E27" s="823"/>
      <c r="F27" s="824"/>
      <c r="G27" s="823"/>
      <c r="H27" s="823"/>
      <c r="I27" s="825"/>
      <c r="J27" s="826"/>
      <c r="K27" s="45"/>
      <c r="L27" s="45"/>
      <c r="M27" s="45"/>
    </row>
    <row r="28" spans="1:13" ht="15.6" x14ac:dyDescent="0.3">
      <c r="A28" s="1496"/>
      <c r="B28" s="829"/>
      <c r="C28" s="822"/>
      <c r="D28" s="828"/>
      <c r="E28" s="823"/>
      <c r="F28" s="824"/>
      <c r="G28" s="823"/>
      <c r="H28" s="823"/>
      <c r="I28" s="825"/>
      <c r="J28" s="826"/>
      <c r="K28" s="45"/>
      <c r="L28" s="45"/>
      <c r="M28" s="45"/>
    </row>
    <row r="29" spans="1:13" ht="15.6" x14ac:dyDescent="0.3">
      <c r="A29" s="1496"/>
      <c r="B29" s="829"/>
      <c r="C29" s="822"/>
      <c r="D29" s="828"/>
      <c r="E29" s="823"/>
      <c r="F29" s="828"/>
      <c r="G29" s="828"/>
      <c r="H29" s="823"/>
      <c r="I29" s="825"/>
      <c r="J29" s="826"/>
      <c r="K29" s="45"/>
      <c r="L29" s="45"/>
      <c r="M29" s="45"/>
    </row>
    <row r="30" spans="1:13" ht="15.6" x14ac:dyDescent="0.3">
      <c r="A30" s="1496"/>
      <c r="B30" s="829"/>
      <c r="C30" s="822"/>
      <c r="D30" s="828"/>
      <c r="E30" s="823"/>
      <c r="F30" s="827"/>
      <c r="G30" s="834"/>
      <c r="H30" s="823"/>
      <c r="I30" s="825"/>
      <c r="J30" s="826"/>
      <c r="K30" s="45"/>
      <c r="L30" s="45"/>
      <c r="M30" s="45"/>
    </row>
    <row r="31" spans="1:13" ht="15.6" x14ac:dyDescent="0.3">
      <c r="A31" s="1496"/>
      <c r="B31" s="821"/>
      <c r="C31" s="822"/>
      <c r="D31" s="827"/>
      <c r="E31" s="823"/>
      <c r="F31" s="835"/>
      <c r="G31" s="836"/>
      <c r="H31" s="823"/>
      <c r="I31" s="825"/>
      <c r="J31" s="826"/>
      <c r="K31" s="45"/>
      <c r="L31" s="45"/>
      <c r="M31" s="45"/>
    </row>
    <row r="32" spans="1:13" ht="16.2" thickBot="1" x14ac:dyDescent="0.35">
      <c r="A32" s="796"/>
      <c r="B32" s="837"/>
      <c r="C32" s="838"/>
      <c r="D32" s="839"/>
      <c r="E32" s="840"/>
      <c r="F32" s="839"/>
      <c r="G32" s="840"/>
      <c r="H32" s="840"/>
      <c r="I32" s="841"/>
      <c r="J32" s="840"/>
      <c r="K32" s="45"/>
      <c r="L32" s="45"/>
      <c r="M32" s="45"/>
    </row>
    <row r="33" spans="1:10" x14ac:dyDescent="0.25">
      <c r="A33" s="49"/>
      <c r="B33" s="54"/>
      <c r="C33" s="49"/>
      <c r="D33" s="50"/>
      <c r="E33" s="51"/>
      <c r="F33" s="50"/>
      <c r="G33" s="51"/>
      <c r="H33" s="51"/>
      <c r="I33" s="51"/>
      <c r="J33" s="51"/>
    </row>
    <row r="34" spans="1:10" x14ac:dyDescent="0.25">
      <c r="A34" s="49"/>
      <c r="B34" s="880" t="s">
        <v>803</v>
      </c>
      <c r="C34" s="49"/>
      <c r="D34" s="50"/>
      <c r="E34" s="51"/>
      <c r="F34" s="50"/>
      <c r="G34" s="51"/>
      <c r="H34" s="51"/>
      <c r="I34" s="51"/>
      <c r="J34" s="51"/>
    </row>
    <row r="35" spans="1:10" x14ac:dyDescent="0.25">
      <c r="A35" s="49"/>
      <c r="B35" s="48"/>
      <c r="C35" s="49"/>
      <c r="D35" s="50"/>
      <c r="E35" s="51"/>
      <c r="F35" s="50"/>
      <c r="G35" s="51"/>
      <c r="H35" s="51"/>
      <c r="I35" s="51"/>
      <c r="J35" s="51"/>
    </row>
    <row r="36" spans="1:10" x14ac:dyDescent="0.25">
      <c r="A36" s="49"/>
      <c r="B36" s="48"/>
      <c r="C36" s="49"/>
      <c r="D36" s="50"/>
      <c r="E36" s="51"/>
      <c r="F36" s="50"/>
      <c r="G36" s="51"/>
      <c r="H36" s="51"/>
      <c r="I36" s="51"/>
      <c r="J36" s="51"/>
    </row>
    <row r="37" spans="1:10" x14ac:dyDescent="0.25">
      <c r="A37" s="49"/>
      <c r="B37" s="49"/>
      <c r="C37" s="49"/>
      <c r="D37" s="50"/>
      <c r="E37" s="52"/>
      <c r="F37" s="50"/>
      <c r="G37" s="52"/>
      <c r="H37" s="52"/>
      <c r="I37" s="52"/>
      <c r="J37" s="52"/>
    </row>
    <row r="38" spans="1:10" x14ac:dyDescent="0.25">
      <c r="A38" s="49"/>
      <c r="B38" s="49"/>
      <c r="C38" s="49"/>
      <c r="D38" s="49"/>
      <c r="E38" s="49"/>
      <c r="F38" s="49"/>
      <c r="G38" s="49"/>
      <c r="H38" s="49"/>
      <c r="I38" s="49"/>
      <c r="J38" s="49"/>
    </row>
  </sheetData>
  <sheetProtection algorithmName="SHA-512" hashValue="PEyIOMBBTNJkszimbLwcAU1B13bX+Ur8174XQh6ECz2CjQzPYcUbaHF4DGWvFejizy1x98vo0SMyjJ9vmQx3HQ==" saltValue="bzsrxlJYafLj5TecCxVxbg==" spinCount="100000" sheet="1" objects="1" scenarios="1"/>
  <mergeCells count="4">
    <mergeCell ref="A1:A31"/>
    <mergeCell ref="D2:F2"/>
    <mergeCell ref="D3:F3"/>
    <mergeCell ref="D4:F4"/>
  </mergeCells>
  <phoneticPr fontId="0" type="noConversion"/>
  <hyperlinks>
    <hyperlink ref="B34" r:id="rId1" xr:uid="{727E85D8-854A-49E1-B63E-4E527046E0F3}"/>
  </hyperlinks>
  <pageMargins left="0.5" right="0.5" top="0" bottom="0" header="0.5" footer="0.5"/>
  <pageSetup paperSize="5" scale="94" orientation="landscape" r:id="rId2"/>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55859-915C-4B95-BA11-C012D58AF8F3}">
  <dimension ref="A1:M18418"/>
  <sheetViews>
    <sheetView workbookViewId="0"/>
  </sheetViews>
  <sheetFormatPr defaultRowHeight="15" x14ac:dyDescent="0.25"/>
  <cols>
    <col min="1" max="1" width="24.90625" bestFit="1" customWidth="1"/>
    <col min="2" max="2" width="9.90625" bestFit="1" customWidth="1"/>
    <col min="7" max="7" width="19.36328125" customWidth="1"/>
    <col min="8" max="8" width="29.1796875" customWidth="1"/>
    <col min="9" max="9" width="17.90625" customWidth="1"/>
    <col min="11" max="11" width="11.6328125" style="1213" customWidth="1"/>
    <col min="12" max="12" width="15.6328125" style="1213" customWidth="1"/>
  </cols>
  <sheetData>
    <row r="1" spans="1:13" ht="15.6" x14ac:dyDescent="0.3">
      <c r="A1" s="888" t="s">
        <v>841</v>
      </c>
      <c r="G1" s="1212" t="s">
        <v>1835</v>
      </c>
      <c r="H1" s="1212" t="s">
        <v>403</v>
      </c>
      <c r="I1" s="1182"/>
      <c r="K1" s="1212" t="s">
        <v>1835</v>
      </c>
      <c r="L1" s="1212" t="s">
        <v>403</v>
      </c>
    </row>
    <row r="2" spans="1:13" ht="15.6" x14ac:dyDescent="0.3">
      <c r="A2" s="891" t="s">
        <v>1733</v>
      </c>
      <c r="B2" s="39" t="s">
        <v>1121</v>
      </c>
      <c r="D2" t="s">
        <v>1838</v>
      </c>
      <c r="G2" s="1217">
        <v>1000</v>
      </c>
      <c r="H2" s="1218" t="s">
        <v>1415</v>
      </c>
      <c r="I2" s="1184" t="s">
        <v>1837</v>
      </c>
      <c r="K2" s="1217">
        <v>1000</v>
      </c>
      <c r="L2" s="1218" t="s">
        <v>1415</v>
      </c>
      <c r="M2" t="s">
        <v>1235</v>
      </c>
    </row>
    <row r="3" spans="1:13" ht="15.6" x14ac:dyDescent="0.3">
      <c r="A3" s="888"/>
      <c r="D3" t="s">
        <v>1023</v>
      </c>
      <c r="E3" t="s">
        <v>1832</v>
      </c>
      <c r="G3" s="1217">
        <v>1001</v>
      </c>
      <c r="H3" s="1218" t="s">
        <v>1836</v>
      </c>
      <c r="I3" s="1184"/>
      <c r="K3" s="1217">
        <v>1001</v>
      </c>
      <c r="L3" s="1218" t="s">
        <v>1836</v>
      </c>
    </row>
    <row r="4" spans="1:13" ht="15.6" x14ac:dyDescent="0.3">
      <c r="A4" s="891" t="s">
        <v>1023</v>
      </c>
      <c r="D4" t="s">
        <v>1833</v>
      </c>
      <c r="E4" t="s">
        <v>1834</v>
      </c>
      <c r="G4" s="1217">
        <v>1002</v>
      </c>
      <c r="H4" s="1218" t="s">
        <v>1836</v>
      </c>
      <c r="I4" s="1184"/>
      <c r="K4" s="1217">
        <v>1002</v>
      </c>
      <c r="L4" s="1218" t="s">
        <v>1836</v>
      </c>
    </row>
    <row r="5" spans="1:13" ht="15.6" x14ac:dyDescent="0.3">
      <c r="A5" s="889" t="s">
        <v>842</v>
      </c>
      <c r="B5" s="39" t="s">
        <v>1148</v>
      </c>
      <c r="C5" s="946" t="s">
        <v>1149</v>
      </c>
      <c r="G5" s="1217">
        <v>1003</v>
      </c>
      <c r="H5" s="1218" t="s">
        <v>1836</v>
      </c>
      <c r="I5" s="1184"/>
      <c r="K5" s="1217">
        <v>1003</v>
      </c>
      <c r="L5" s="1218" t="s">
        <v>1836</v>
      </c>
    </row>
    <row r="6" spans="1:13" ht="15.6" x14ac:dyDescent="0.3">
      <c r="A6" s="889" t="s">
        <v>843</v>
      </c>
      <c r="B6" s="39" t="s">
        <v>1148</v>
      </c>
      <c r="C6" s="946" t="s">
        <v>1150</v>
      </c>
      <c r="D6" t="s">
        <v>1839</v>
      </c>
      <c r="G6" s="1217">
        <v>1004</v>
      </c>
      <c r="H6" s="1218" t="s">
        <v>1836</v>
      </c>
      <c r="I6" s="1184"/>
      <c r="K6" s="1217">
        <v>1004</v>
      </c>
      <c r="L6" s="1218" t="s">
        <v>1836</v>
      </c>
    </row>
    <row r="7" spans="1:13" ht="15.6" x14ac:dyDescent="0.3">
      <c r="A7" s="889" t="s">
        <v>844</v>
      </c>
      <c r="B7" s="39" t="s">
        <v>1148</v>
      </c>
      <c r="C7" s="946" t="s">
        <v>1151</v>
      </c>
      <c r="D7" t="s">
        <v>1023</v>
      </c>
      <c r="E7" t="s">
        <v>1840</v>
      </c>
      <c r="G7" s="1217">
        <v>1005</v>
      </c>
      <c r="H7" s="1218" t="s">
        <v>1836</v>
      </c>
      <c r="I7" s="1184"/>
      <c r="K7" s="1217">
        <v>1005</v>
      </c>
      <c r="L7" s="1218" t="s">
        <v>1836</v>
      </c>
    </row>
    <row r="8" spans="1:13" ht="15.6" x14ac:dyDescent="0.3">
      <c r="A8" s="889" t="s">
        <v>845</v>
      </c>
      <c r="B8" s="39" t="s">
        <v>1148</v>
      </c>
      <c r="C8" s="946" t="s">
        <v>1152</v>
      </c>
      <c r="D8" t="s">
        <v>1833</v>
      </c>
      <c r="E8" t="s">
        <v>1841</v>
      </c>
      <c r="G8" s="1217">
        <v>1006</v>
      </c>
      <c r="H8" s="1218" t="s">
        <v>1836</v>
      </c>
      <c r="I8" s="1184"/>
      <c r="K8" s="1217">
        <v>1006</v>
      </c>
      <c r="L8" s="1218" t="s">
        <v>1836</v>
      </c>
    </row>
    <row r="9" spans="1:13" ht="15.6" x14ac:dyDescent="0.3">
      <c r="A9" s="889" t="s">
        <v>846</v>
      </c>
      <c r="B9" s="39" t="s">
        <v>1148</v>
      </c>
      <c r="C9" s="946" t="s">
        <v>1153</v>
      </c>
      <c r="G9" s="1217">
        <v>1007</v>
      </c>
      <c r="H9" s="1218" t="s">
        <v>1836</v>
      </c>
      <c r="I9" s="1184"/>
      <c r="K9" s="1217">
        <v>1007</v>
      </c>
      <c r="L9" s="1218" t="s">
        <v>1836</v>
      </c>
    </row>
    <row r="10" spans="1:13" ht="15.6" x14ac:dyDescent="0.3">
      <c r="A10" s="889" t="s">
        <v>847</v>
      </c>
      <c r="B10" s="39" t="s">
        <v>1148</v>
      </c>
      <c r="C10" s="946" t="s">
        <v>1154</v>
      </c>
      <c r="G10" s="1217">
        <v>1008</v>
      </c>
      <c r="H10" s="1218" t="s">
        <v>1836</v>
      </c>
      <c r="I10" s="1184"/>
      <c r="K10" s="1217">
        <v>1008</v>
      </c>
      <c r="L10" s="1218" t="s">
        <v>1836</v>
      </c>
    </row>
    <row r="11" spans="1:13" ht="15.6" x14ac:dyDescent="0.3">
      <c r="A11" s="889" t="s">
        <v>848</v>
      </c>
      <c r="B11" s="39" t="s">
        <v>1148</v>
      </c>
      <c r="C11" s="946" t="s">
        <v>1155</v>
      </c>
      <c r="G11" s="1217">
        <v>1009</v>
      </c>
      <c r="H11" s="1218" t="s">
        <v>1836</v>
      </c>
      <c r="I11" s="1184"/>
      <c r="K11" s="1217">
        <v>1009</v>
      </c>
      <c r="L11" s="1218" t="s">
        <v>1836</v>
      </c>
    </row>
    <row r="12" spans="1:13" ht="15.6" x14ac:dyDescent="0.3">
      <c r="A12" s="889" t="s">
        <v>849</v>
      </c>
      <c r="B12" s="39" t="s">
        <v>1148</v>
      </c>
      <c r="C12" s="946" t="s">
        <v>1156</v>
      </c>
      <c r="G12" s="1217">
        <v>1010</v>
      </c>
      <c r="H12" s="1218" t="s">
        <v>1836</v>
      </c>
      <c r="I12" s="1184"/>
      <c r="K12" s="1217">
        <v>1010</v>
      </c>
      <c r="L12" s="1218" t="s">
        <v>1836</v>
      </c>
    </row>
    <row r="13" spans="1:13" ht="15.6" x14ac:dyDescent="0.3">
      <c r="A13" s="889" t="s">
        <v>850</v>
      </c>
      <c r="B13" s="39" t="s">
        <v>1148</v>
      </c>
      <c r="C13" s="946" t="s">
        <v>1157</v>
      </c>
      <c r="G13" s="1217">
        <v>1011</v>
      </c>
      <c r="H13" s="1218" t="s">
        <v>1836</v>
      </c>
      <c r="I13" s="1184"/>
      <c r="K13" s="1217">
        <v>1011</v>
      </c>
      <c r="L13" s="1218" t="s">
        <v>1836</v>
      </c>
    </row>
    <row r="14" spans="1:13" ht="15.6" x14ac:dyDescent="0.3">
      <c r="A14" s="889" t="s">
        <v>851</v>
      </c>
      <c r="B14" s="39" t="s">
        <v>1148</v>
      </c>
      <c r="C14" s="946" t="s">
        <v>1158</v>
      </c>
      <c r="G14" s="1217">
        <v>1012</v>
      </c>
      <c r="H14" s="1218" t="s">
        <v>1836</v>
      </c>
      <c r="I14" s="1184"/>
      <c r="K14" s="1217">
        <v>1012</v>
      </c>
      <c r="L14" s="1218" t="s">
        <v>1836</v>
      </c>
    </row>
    <row r="15" spans="1:13" ht="15.6" x14ac:dyDescent="0.3">
      <c r="A15" s="889" t="s">
        <v>852</v>
      </c>
      <c r="B15" s="39" t="s">
        <v>1148</v>
      </c>
      <c r="C15" s="946" t="s">
        <v>1159</v>
      </c>
      <c r="G15" s="1217">
        <v>1013</v>
      </c>
      <c r="H15" s="1218" t="s">
        <v>1836</v>
      </c>
      <c r="I15" s="1184"/>
      <c r="K15" s="1217">
        <v>1013</v>
      </c>
      <c r="L15" s="1218" t="s">
        <v>1836</v>
      </c>
    </row>
    <row r="16" spans="1:13" ht="15.6" x14ac:dyDescent="0.3">
      <c r="A16" s="889" t="s">
        <v>853</v>
      </c>
      <c r="B16" s="39" t="s">
        <v>1148</v>
      </c>
      <c r="C16" s="946" t="s">
        <v>1161</v>
      </c>
      <c r="G16" s="1217">
        <v>1014</v>
      </c>
      <c r="H16" s="1218" t="s">
        <v>1836</v>
      </c>
      <c r="I16" s="1184"/>
      <c r="K16" s="1217">
        <v>1014</v>
      </c>
      <c r="L16" s="1218" t="s">
        <v>1836</v>
      </c>
    </row>
    <row r="17" spans="1:12" ht="15.6" x14ac:dyDescent="0.3">
      <c r="A17" s="889" t="s">
        <v>854</v>
      </c>
      <c r="B17" s="39" t="s">
        <v>1148</v>
      </c>
      <c r="C17" s="946" t="s">
        <v>1162</v>
      </c>
      <c r="G17" s="1217">
        <v>1015</v>
      </c>
      <c r="H17" s="1218" t="s">
        <v>1836</v>
      </c>
      <c r="I17" s="1184"/>
      <c r="K17" s="1217">
        <v>1015</v>
      </c>
      <c r="L17" s="1218" t="s">
        <v>1836</v>
      </c>
    </row>
    <row r="18" spans="1:12" ht="15.6" x14ac:dyDescent="0.3">
      <c r="A18" s="889" t="s">
        <v>855</v>
      </c>
      <c r="B18" s="39" t="s">
        <v>1148</v>
      </c>
      <c r="C18" s="946" t="s">
        <v>1164</v>
      </c>
      <c r="G18" s="1217">
        <v>1016</v>
      </c>
      <c r="H18" s="1218" t="s">
        <v>1836</v>
      </c>
      <c r="I18" s="1184"/>
      <c r="K18" s="1217">
        <v>1016</v>
      </c>
      <c r="L18" s="1218" t="s">
        <v>1836</v>
      </c>
    </row>
    <row r="19" spans="1:12" ht="15.6" x14ac:dyDescent="0.3">
      <c r="A19" s="889" t="s">
        <v>856</v>
      </c>
      <c r="B19" s="39" t="s">
        <v>1148</v>
      </c>
      <c r="C19" s="946" t="s">
        <v>1166</v>
      </c>
      <c r="G19" s="1217">
        <v>1017</v>
      </c>
      <c r="H19" s="1218" t="s">
        <v>1836</v>
      </c>
      <c r="I19" s="1184"/>
      <c r="K19" s="1217">
        <v>1017</v>
      </c>
      <c r="L19" s="1218" t="s">
        <v>1836</v>
      </c>
    </row>
    <row r="20" spans="1:12" ht="15.6" x14ac:dyDescent="0.3">
      <c r="A20" s="889" t="s">
        <v>857</v>
      </c>
      <c r="B20" s="39" t="s">
        <v>1148</v>
      </c>
      <c r="C20" s="946" t="s">
        <v>1168</v>
      </c>
      <c r="G20" s="1217">
        <v>1018</v>
      </c>
      <c r="H20" s="1218" t="s">
        <v>1836</v>
      </c>
      <c r="I20" s="1184"/>
      <c r="K20" s="1217">
        <v>1018</v>
      </c>
      <c r="L20" s="1218" t="s">
        <v>1836</v>
      </c>
    </row>
    <row r="21" spans="1:12" ht="15.6" x14ac:dyDescent="0.3">
      <c r="A21" s="889" t="s">
        <v>858</v>
      </c>
      <c r="B21" s="39" t="s">
        <v>1148</v>
      </c>
      <c r="C21" s="946" t="s">
        <v>1170</v>
      </c>
      <c r="G21" s="1217">
        <v>1019</v>
      </c>
      <c r="H21" s="1218" t="s">
        <v>1836</v>
      </c>
      <c r="I21" s="1184"/>
      <c r="K21" s="1217">
        <v>1019</v>
      </c>
      <c r="L21" s="1218" t="s">
        <v>1836</v>
      </c>
    </row>
    <row r="22" spans="1:12" ht="15.6" x14ac:dyDescent="0.3">
      <c r="A22" s="889" t="s">
        <v>859</v>
      </c>
      <c r="B22" s="39" t="s">
        <v>1148</v>
      </c>
      <c r="C22" s="946" t="s">
        <v>1172</v>
      </c>
      <c r="G22" s="1217">
        <v>1020</v>
      </c>
      <c r="H22" s="1218" t="s">
        <v>1836</v>
      </c>
      <c r="I22" s="1184"/>
      <c r="K22" s="1217">
        <v>1020</v>
      </c>
      <c r="L22" s="1218" t="s">
        <v>1836</v>
      </c>
    </row>
    <row r="23" spans="1:12" ht="15.6" x14ac:dyDescent="0.3">
      <c r="A23" s="889" t="s">
        <v>860</v>
      </c>
      <c r="B23" s="39" t="s">
        <v>1148</v>
      </c>
      <c r="C23" s="946" t="s">
        <v>1173</v>
      </c>
      <c r="G23" s="1217">
        <v>1021</v>
      </c>
      <c r="H23" s="1218" t="s">
        <v>1836</v>
      </c>
      <c r="I23" s="1184"/>
      <c r="K23" s="1217">
        <v>1021</v>
      </c>
      <c r="L23" s="1218" t="s">
        <v>1836</v>
      </c>
    </row>
    <row r="24" spans="1:12" ht="15.6" x14ac:dyDescent="0.3">
      <c r="A24" s="889" t="s">
        <v>861</v>
      </c>
      <c r="B24" s="39" t="s">
        <v>1148</v>
      </c>
      <c r="C24" s="946" t="s">
        <v>1174</v>
      </c>
      <c r="G24" s="1217">
        <v>1022</v>
      </c>
      <c r="H24" s="1218" t="s">
        <v>1836</v>
      </c>
      <c r="I24" s="1184"/>
      <c r="K24" s="1217">
        <v>1022</v>
      </c>
      <c r="L24" s="1218" t="s">
        <v>1836</v>
      </c>
    </row>
    <row r="25" spans="1:12" ht="15.6" x14ac:dyDescent="0.3">
      <c r="A25" s="889" t="s">
        <v>862</v>
      </c>
      <c r="B25" s="39" t="s">
        <v>1148</v>
      </c>
      <c r="C25" s="946" t="s">
        <v>1175</v>
      </c>
      <c r="G25" s="1217">
        <v>1023</v>
      </c>
      <c r="H25" s="1218" t="s">
        <v>1836</v>
      </c>
      <c r="I25" s="1184"/>
      <c r="K25" s="1217">
        <v>1023</v>
      </c>
      <c r="L25" s="1218" t="s">
        <v>1836</v>
      </c>
    </row>
    <row r="26" spans="1:12" ht="15.6" x14ac:dyDescent="0.3">
      <c r="A26" s="889" t="s">
        <v>863</v>
      </c>
      <c r="B26" s="39" t="s">
        <v>1148</v>
      </c>
      <c r="C26" s="946" t="s">
        <v>1176</v>
      </c>
      <c r="G26" s="1217">
        <v>1024</v>
      </c>
      <c r="H26" s="1218" t="s">
        <v>1836</v>
      </c>
      <c r="I26" s="1184"/>
      <c r="K26" s="1217">
        <v>1024</v>
      </c>
      <c r="L26" s="1218" t="s">
        <v>1836</v>
      </c>
    </row>
    <row r="27" spans="1:12" ht="15.6" x14ac:dyDescent="0.3">
      <c r="A27" s="889" t="s">
        <v>864</v>
      </c>
      <c r="B27" s="39" t="s">
        <v>1148</v>
      </c>
      <c r="C27" s="946" t="s">
        <v>1177</v>
      </c>
      <c r="G27" s="1217">
        <v>1025</v>
      </c>
      <c r="H27" s="1218" t="s">
        <v>1836</v>
      </c>
      <c r="I27" s="1184"/>
      <c r="K27" s="1217">
        <v>1025</v>
      </c>
      <c r="L27" s="1218" t="s">
        <v>1836</v>
      </c>
    </row>
    <row r="28" spans="1:12" ht="15.6" x14ac:dyDescent="0.3">
      <c r="A28" s="889" t="s">
        <v>865</v>
      </c>
      <c r="B28" s="39" t="s">
        <v>1148</v>
      </c>
      <c r="C28" s="946" t="s">
        <v>1178</v>
      </c>
      <c r="G28" s="1217">
        <v>1026</v>
      </c>
      <c r="H28" s="1218" t="s">
        <v>1836</v>
      </c>
      <c r="I28" s="1184"/>
      <c r="K28" s="1217">
        <v>1026</v>
      </c>
      <c r="L28" s="1218" t="s">
        <v>1836</v>
      </c>
    </row>
    <row r="29" spans="1:12" ht="15.6" x14ac:dyDescent="0.3">
      <c r="A29" s="889" t="s">
        <v>866</v>
      </c>
      <c r="B29" s="39" t="s">
        <v>1148</v>
      </c>
      <c r="C29" s="946" t="s">
        <v>1179</v>
      </c>
      <c r="G29" s="1217">
        <v>1027</v>
      </c>
      <c r="H29" s="1218" t="s">
        <v>1836</v>
      </c>
      <c r="I29" s="1184"/>
      <c r="K29" s="1217">
        <v>1027</v>
      </c>
      <c r="L29" s="1218" t="s">
        <v>1836</v>
      </c>
    </row>
    <row r="30" spans="1:12" ht="15.6" x14ac:dyDescent="0.3">
      <c r="A30" s="889" t="s">
        <v>867</v>
      </c>
      <c r="B30" s="39" t="s">
        <v>1148</v>
      </c>
      <c r="C30" s="946" t="s">
        <v>1180</v>
      </c>
      <c r="G30" s="1217">
        <v>1028</v>
      </c>
      <c r="H30" s="1218" t="s">
        <v>1836</v>
      </c>
      <c r="I30" s="1184"/>
      <c r="K30" s="1217">
        <v>1028</v>
      </c>
      <c r="L30" s="1218" t="s">
        <v>1836</v>
      </c>
    </row>
    <row r="31" spans="1:12" ht="15.6" x14ac:dyDescent="0.3">
      <c r="A31" s="889" t="s">
        <v>868</v>
      </c>
      <c r="B31" s="39" t="s">
        <v>1148</v>
      </c>
      <c r="C31" s="946" t="s">
        <v>1182</v>
      </c>
      <c r="G31" s="1217">
        <v>1029</v>
      </c>
      <c r="H31" s="1218" t="s">
        <v>1836</v>
      </c>
      <c r="I31" s="1184"/>
      <c r="K31" s="1217">
        <v>1029</v>
      </c>
      <c r="L31" s="1218" t="s">
        <v>1836</v>
      </c>
    </row>
    <row r="32" spans="1:12" ht="15.6" x14ac:dyDescent="0.3">
      <c r="A32" s="889" t="s">
        <v>869</v>
      </c>
      <c r="B32" s="39" t="s">
        <v>1148</v>
      </c>
      <c r="C32" s="946" t="s">
        <v>1183</v>
      </c>
      <c r="G32" s="1217">
        <v>1030</v>
      </c>
      <c r="H32" s="1218" t="s">
        <v>1836</v>
      </c>
      <c r="I32" s="1184"/>
      <c r="K32" s="1217">
        <v>1030</v>
      </c>
      <c r="L32" s="1218" t="s">
        <v>1836</v>
      </c>
    </row>
    <row r="33" spans="1:12" ht="15.6" x14ac:dyDescent="0.3">
      <c r="A33" s="889" t="s">
        <v>870</v>
      </c>
      <c r="B33" s="39" t="s">
        <v>1148</v>
      </c>
      <c r="C33" s="946" t="s">
        <v>1184</v>
      </c>
      <c r="G33" s="1217">
        <v>1031</v>
      </c>
      <c r="H33" s="1218" t="s">
        <v>1836</v>
      </c>
      <c r="I33" s="1184"/>
      <c r="K33" s="1217">
        <v>1031</v>
      </c>
      <c r="L33" s="1218" t="s">
        <v>1836</v>
      </c>
    </row>
    <row r="34" spans="1:12" ht="15.6" x14ac:dyDescent="0.3">
      <c r="A34" s="889" t="s">
        <v>871</v>
      </c>
      <c r="B34" s="39" t="s">
        <v>1148</v>
      </c>
      <c r="C34" s="946" t="s">
        <v>1186</v>
      </c>
      <c r="G34" s="1217">
        <v>1032</v>
      </c>
      <c r="H34" s="1218" t="s">
        <v>1836</v>
      </c>
      <c r="I34" s="1184"/>
      <c r="K34" s="1217">
        <v>1032</v>
      </c>
      <c r="L34" s="1218" t="s">
        <v>1836</v>
      </c>
    </row>
    <row r="35" spans="1:12" ht="15.6" x14ac:dyDescent="0.3">
      <c r="A35" s="889" t="s">
        <v>872</v>
      </c>
      <c r="B35" s="39" t="s">
        <v>1148</v>
      </c>
      <c r="C35" s="946" t="s">
        <v>1188</v>
      </c>
      <c r="G35" s="1217">
        <v>1033</v>
      </c>
      <c r="H35" s="1218" t="s">
        <v>1836</v>
      </c>
      <c r="I35" s="1184"/>
      <c r="K35" s="1217">
        <v>1033</v>
      </c>
      <c r="L35" s="1218" t="s">
        <v>1836</v>
      </c>
    </row>
    <row r="36" spans="1:12" ht="15.6" x14ac:dyDescent="0.3">
      <c r="A36" s="889" t="s">
        <v>873</v>
      </c>
      <c r="B36" s="39" t="s">
        <v>1148</v>
      </c>
      <c r="C36" s="946" t="s">
        <v>1190</v>
      </c>
      <c r="G36" s="1217">
        <v>1034</v>
      </c>
      <c r="H36" s="1218" t="s">
        <v>1836</v>
      </c>
      <c r="I36" s="1184"/>
      <c r="K36" s="1217">
        <v>1034</v>
      </c>
      <c r="L36" s="1218" t="s">
        <v>1836</v>
      </c>
    </row>
    <row r="37" spans="1:12" ht="15.6" x14ac:dyDescent="0.3">
      <c r="A37" s="889" t="s">
        <v>874</v>
      </c>
      <c r="B37" s="39" t="s">
        <v>1148</v>
      </c>
      <c r="C37" s="946" t="s">
        <v>1192</v>
      </c>
      <c r="G37" s="1217">
        <v>1035</v>
      </c>
      <c r="H37" s="1218" t="s">
        <v>1836</v>
      </c>
      <c r="I37" s="1184"/>
      <c r="K37" s="1217">
        <v>1035</v>
      </c>
      <c r="L37" s="1218" t="s">
        <v>1836</v>
      </c>
    </row>
    <row r="38" spans="1:12" ht="15.6" x14ac:dyDescent="0.3">
      <c r="A38" s="889" t="s">
        <v>875</v>
      </c>
      <c r="B38" s="39" t="s">
        <v>1148</v>
      </c>
      <c r="C38" s="946" t="s">
        <v>1194</v>
      </c>
      <c r="G38" s="1217">
        <v>1036</v>
      </c>
      <c r="H38" s="1218" t="s">
        <v>1836</v>
      </c>
      <c r="I38" s="1184"/>
      <c r="K38" s="1217">
        <v>1036</v>
      </c>
      <c r="L38" s="1218" t="s">
        <v>1836</v>
      </c>
    </row>
    <row r="39" spans="1:12" ht="15.6" x14ac:dyDescent="0.3">
      <c r="A39" s="889" t="s">
        <v>876</v>
      </c>
      <c r="B39" s="39" t="s">
        <v>1148</v>
      </c>
      <c r="C39" s="946" t="s">
        <v>1196</v>
      </c>
      <c r="G39" s="1217">
        <v>1037</v>
      </c>
      <c r="H39" s="1218" t="s">
        <v>1836</v>
      </c>
      <c r="I39" s="1184"/>
      <c r="K39" s="1217">
        <v>1037</v>
      </c>
      <c r="L39" s="1218" t="s">
        <v>1836</v>
      </c>
    </row>
    <row r="40" spans="1:12" ht="15.6" x14ac:dyDescent="0.3">
      <c r="A40" s="889" t="s">
        <v>877</v>
      </c>
      <c r="B40" s="39" t="s">
        <v>1148</v>
      </c>
      <c r="C40" s="946" t="s">
        <v>1197</v>
      </c>
      <c r="G40" s="1217">
        <v>1038</v>
      </c>
      <c r="H40" s="1218" t="s">
        <v>1836</v>
      </c>
      <c r="I40" s="1184"/>
      <c r="K40" s="1217">
        <v>1038</v>
      </c>
      <c r="L40" s="1218" t="s">
        <v>1836</v>
      </c>
    </row>
    <row r="41" spans="1:12" ht="15.6" x14ac:dyDescent="0.3">
      <c r="A41" s="889" t="s">
        <v>878</v>
      </c>
      <c r="B41" s="39" t="s">
        <v>1148</v>
      </c>
      <c r="C41" s="946" t="s">
        <v>1199</v>
      </c>
      <c r="G41" s="1217">
        <v>1039</v>
      </c>
      <c r="H41" s="1218" t="s">
        <v>1836</v>
      </c>
      <c r="I41" s="1184"/>
      <c r="K41" s="1217">
        <v>1039</v>
      </c>
      <c r="L41" s="1218" t="s">
        <v>1836</v>
      </c>
    </row>
    <row r="42" spans="1:12" ht="15.6" x14ac:dyDescent="0.3">
      <c r="A42" s="889" t="s">
        <v>879</v>
      </c>
      <c r="B42" s="39" t="s">
        <v>1148</v>
      </c>
      <c r="C42" s="946" t="s">
        <v>1200</v>
      </c>
      <c r="G42" s="1217">
        <v>1040</v>
      </c>
      <c r="H42" s="1218" t="s">
        <v>1836</v>
      </c>
      <c r="I42" s="1184"/>
      <c r="K42" s="1217">
        <v>1040</v>
      </c>
      <c r="L42" s="1218" t="s">
        <v>1836</v>
      </c>
    </row>
    <row r="43" spans="1:12" ht="15.6" x14ac:dyDescent="0.3">
      <c r="A43" s="889" t="s">
        <v>880</v>
      </c>
      <c r="B43" s="39" t="s">
        <v>1148</v>
      </c>
      <c r="C43" s="946" t="s">
        <v>1203</v>
      </c>
      <c r="G43" s="1217">
        <v>1041</v>
      </c>
      <c r="H43" s="1218" t="s">
        <v>1836</v>
      </c>
      <c r="I43" s="1184"/>
      <c r="K43" s="1217">
        <v>1041</v>
      </c>
      <c r="L43" s="1218" t="s">
        <v>1836</v>
      </c>
    </row>
    <row r="44" spans="1:12" ht="15.6" x14ac:dyDescent="0.3">
      <c r="A44" s="889" t="s">
        <v>881</v>
      </c>
      <c r="B44" s="39" t="s">
        <v>1148</v>
      </c>
      <c r="C44" s="946" t="s">
        <v>1205</v>
      </c>
      <c r="G44" s="1217">
        <v>1042</v>
      </c>
      <c r="H44" s="1218" t="s">
        <v>1836</v>
      </c>
      <c r="I44" s="1184"/>
      <c r="K44" s="1217">
        <v>1042</v>
      </c>
      <c r="L44" s="1218" t="s">
        <v>1836</v>
      </c>
    </row>
    <row r="45" spans="1:12" ht="15.6" x14ac:dyDescent="0.3">
      <c r="A45" s="889" t="s">
        <v>882</v>
      </c>
      <c r="B45" s="39" t="s">
        <v>1148</v>
      </c>
      <c r="C45" s="946" t="s">
        <v>1206</v>
      </c>
      <c r="G45" s="1217">
        <v>1043</v>
      </c>
      <c r="H45" s="1218" t="s">
        <v>1836</v>
      </c>
      <c r="I45" s="1184"/>
      <c r="K45" s="1217">
        <v>1043</v>
      </c>
      <c r="L45" s="1218" t="s">
        <v>1836</v>
      </c>
    </row>
    <row r="46" spans="1:12" ht="15.6" x14ac:dyDescent="0.3">
      <c r="A46" s="889" t="s">
        <v>883</v>
      </c>
      <c r="B46" s="39" t="s">
        <v>1148</v>
      </c>
      <c r="C46" s="946" t="s">
        <v>1208</v>
      </c>
      <c r="G46" s="1217">
        <v>1044</v>
      </c>
      <c r="H46" s="1218" t="s">
        <v>1836</v>
      </c>
      <c r="I46" s="1184"/>
      <c r="K46" s="1217">
        <v>1044</v>
      </c>
      <c r="L46" s="1218" t="s">
        <v>1836</v>
      </c>
    </row>
    <row r="47" spans="1:12" ht="15.6" x14ac:dyDescent="0.3">
      <c r="A47" s="889" t="s">
        <v>884</v>
      </c>
      <c r="B47" s="39" t="s">
        <v>1148</v>
      </c>
      <c r="C47" s="946" t="s">
        <v>1209</v>
      </c>
      <c r="G47" s="1217">
        <v>1045</v>
      </c>
      <c r="H47" s="1218" t="s">
        <v>1836</v>
      </c>
      <c r="I47" s="1184"/>
      <c r="K47" s="1217">
        <v>1045</v>
      </c>
      <c r="L47" s="1218" t="s">
        <v>1836</v>
      </c>
    </row>
    <row r="48" spans="1:12" ht="15.6" x14ac:dyDescent="0.3">
      <c r="A48" s="889" t="s">
        <v>885</v>
      </c>
      <c r="B48" s="39" t="s">
        <v>1148</v>
      </c>
      <c r="C48" s="946" t="s">
        <v>1210</v>
      </c>
      <c r="G48" s="1217">
        <v>1046</v>
      </c>
      <c r="H48" s="1218" t="s">
        <v>1836</v>
      </c>
      <c r="I48" s="1184"/>
      <c r="K48" s="1217">
        <v>1046</v>
      </c>
      <c r="L48" s="1218" t="s">
        <v>1836</v>
      </c>
    </row>
    <row r="49" spans="1:12" ht="15.6" x14ac:dyDescent="0.3">
      <c r="A49" s="889" t="s">
        <v>886</v>
      </c>
      <c r="B49" s="39" t="s">
        <v>1148</v>
      </c>
      <c r="C49" s="946" t="s">
        <v>1213</v>
      </c>
      <c r="G49" s="1217">
        <v>1047</v>
      </c>
      <c r="H49" s="1218" t="s">
        <v>1836</v>
      </c>
      <c r="I49" s="1184"/>
      <c r="K49" s="1217">
        <v>1047</v>
      </c>
      <c r="L49" s="1218" t="s">
        <v>1836</v>
      </c>
    </row>
    <row r="50" spans="1:12" ht="15.6" x14ac:dyDescent="0.3">
      <c r="A50" s="889" t="s">
        <v>887</v>
      </c>
      <c r="B50" s="39" t="s">
        <v>1148</v>
      </c>
      <c r="C50" s="946" t="s">
        <v>1215</v>
      </c>
      <c r="G50" s="1217">
        <v>1048</v>
      </c>
      <c r="H50" s="1218" t="s">
        <v>1836</v>
      </c>
      <c r="I50" s="1184"/>
      <c r="K50" s="1217">
        <v>1048</v>
      </c>
      <c r="L50" s="1218" t="s">
        <v>1836</v>
      </c>
    </row>
    <row r="51" spans="1:12" ht="15.6" x14ac:dyDescent="0.3">
      <c r="A51" s="889" t="s">
        <v>888</v>
      </c>
      <c r="B51" s="39" t="s">
        <v>1148</v>
      </c>
      <c r="C51" s="946" t="s">
        <v>1216</v>
      </c>
      <c r="G51" s="1217">
        <v>1049</v>
      </c>
      <c r="H51" s="1218" t="s">
        <v>1836</v>
      </c>
      <c r="I51" s="1184"/>
      <c r="K51" s="1217">
        <v>1049</v>
      </c>
      <c r="L51" s="1218" t="s">
        <v>1836</v>
      </c>
    </row>
    <row r="52" spans="1:12" ht="15.6" x14ac:dyDescent="0.3">
      <c r="A52" s="889" t="s">
        <v>889</v>
      </c>
      <c r="B52" s="39" t="s">
        <v>1148</v>
      </c>
      <c r="C52" s="946" t="s">
        <v>1218</v>
      </c>
      <c r="G52" s="1217">
        <v>1050</v>
      </c>
      <c r="H52" s="1218" t="s">
        <v>1836</v>
      </c>
      <c r="I52" s="1184"/>
      <c r="K52" s="1217">
        <v>1050</v>
      </c>
      <c r="L52" s="1218" t="s">
        <v>1836</v>
      </c>
    </row>
    <row r="53" spans="1:12" ht="15.6" x14ac:dyDescent="0.3">
      <c r="A53" s="889" t="s">
        <v>890</v>
      </c>
      <c r="B53" s="39" t="s">
        <v>1148</v>
      </c>
      <c r="C53" s="946" t="s">
        <v>1220</v>
      </c>
      <c r="G53" s="1217">
        <v>1051</v>
      </c>
      <c r="H53" s="1218" t="s">
        <v>1836</v>
      </c>
      <c r="I53" s="1184"/>
      <c r="K53" s="1217">
        <v>1051</v>
      </c>
      <c r="L53" s="1218" t="s">
        <v>1836</v>
      </c>
    </row>
    <row r="54" spans="1:12" ht="15.6" x14ac:dyDescent="0.3">
      <c r="A54" s="889" t="s">
        <v>891</v>
      </c>
      <c r="B54" s="39" t="s">
        <v>1148</v>
      </c>
      <c r="C54" s="946" t="s">
        <v>1223</v>
      </c>
      <c r="G54" s="1217">
        <v>1052</v>
      </c>
      <c r="H54" s="1218" t="s">
        <v>1836</v>
      </c>
      <c r="I54" s="1184"/>
      <c r="K54" s="1217">
        <v>1052</v>
      </c>
      <c r="L54" s="1218" t="s">
        <v>1836</v>
      </c>
    </row>
    <row r="55" spans="1:12" ht="15.6" x14ac:dyDescent="0.3">
      <c r="A55" s="889" t="s">
        <v>892</v>
      </c>
      <c r="B55" s="39" t="s">
        <v>1148</v>
      </c>
      <c r="C55" s="946" t="s">
        <v>1225</v>
      </c>
      <c r="G55" s="1217">
        <v>1053</v>
      </c>
      <c r="H55" s="1218" t="s">
        <v>1836</v>
      </c>
      <c r="I55" s="1184"/>
      <c r="K55" s="1217">
        <v>1053</v>
      </c>
      <c r="L55" s="1218" t="s">
        <v>1836</v>
      </c>
    </row>
    <row r="56" spans="1:12" ht="15.6" x14ac:dyDescent="0.3">
      <c r="A56" s="889" t="s">
        <v>893</v>
      </c>
      <c r="B56" s="39" t="s">
        <v>1148</v>
      </c>
      <c r="C56" s="946" t="s">
        <v>1226</v>
      </c>
      <c r="G56" s="1217">
        <v>1054</v>
      </c>
      <c r="H56" s="1218" t="s">
        <v>1836</v>
      </c>
      <c r="I56" s="1184"/>
      <c r="K56" s="1217">
        <v>1054</v>
      </c>
      <c r="L56" s="1218" t="s">
        <v>1836</v>
      </c>
    </row>
    <row r="57" spans="1:12" ht="15.6" x14ac:dyDescent="0.3">
      <c r="A57" s="889" t="s">
        <v>894</v>
      </c>
      <c r="B57" s="39" t="s">
        <v>1148</v>
      </c>
      <c r="C57" s="946" t="s">
        <v>1227</v>
      </c>
      <c r="G57" s="1217">
        <v>1055</v>
      </c>
      <c r="H57" s="1218" t="s">
        <v>1836</v>
      </c>
      <c r="I57" s="1184"/>
      <c r="K57" s="1217">
        <v>1055</v>
      </c>
      <c r="L57" s="1218" t="s">
        <v>1836</v>
      </c>
    </row>
    <row r="58" spans="1:12" ht="15.6" x14ac:dyDescent="0.3">
      <c r="A58" s="889" t="s">
        <v>895</v>
      </c>
      <c r="B58" s="39" t="s">
        <v>1148</v>
      </c>
      <c r="C58" s="946" t="s">
        <v>1229</v>
      </c>
      <c r="G58" s="1217">
        <v>1056</v>
      </c>
      <c r="H58" s="1218" t="s">
        <v>1836</v>
      </c>
      <c r="I58" s="1184"/>
      <c r="K58" s="1217">
        <v>1056</v>
      </c>
      <c r="L58" s="1218" t="s">
        <v>1836</v>
      </c>
    </row>
    <row r="59" spans="1:12" ht="15.6" x14ac:dyDescent="0.3">
      <c r="A59" s="889" t="s">
        <v>896</v>
      </c>
      <c r="B59" s="39" t="s">
        <v>1148</v>
      </c>
      <c r="C59" s="946" t="s">
        <v>1231</v>
      </c>
      <c r="G59" s="1217">
        <v>1057</v>
      </c>
      <c r="H59" s="1218" t="s">
        <v>1836</v>
      </c>
      <c r="I59" s="1184"/>
      <c r="K59" s="1217">
        <v>1057</v>
      </c>
      <c r="L59" s="1218" t="s">
        <v>1836</v>
      </c>
    </row>
    <row r="60" spans="1:12" ht="15.6" x14ac:dyDescent="0.3">
      <c r="A60" s="889" t="s">
        <v>897</v>
      </c>
      <c r="B60" s="39" t="s">
        <v>1148</v>
      </c>
      <c r="C60" s="946" t="s">
        <v>1233</v>
      </c>
      <c r="G60" s="1217">
        <v>1058</v>
      </c>
      <c r="H60" s="1218" t="s">
        <v>1836</v>
      </c>
      <c r="I60" s="1184"/>
      <c r="K60" s="1217">
        <v>1058</v>
      </c>
      <c r="L60" s="1218" t="s">
        <v>1836</v>
      </c>
    </row>
    <row r="61" spans="1:12" ht="15.6" x14ac:dyDescent="0.3">
      <c r="A61" s="889" t="s">
        <v>1733</v>
      </c>
      <c r="G61" s="1217">
        <v>1059</v>
      </c>
      <c r="H61" s="1218" t="s">
        <v>1836</v>
      </c>
      <c r="I61" s="1184"/>
      <c r="K61" s="1217">
        <v>1059</v>
      </c>
      <c r="L61" s="1218" t="s">
        <v>1836</v>
      </c>
    </row>
    <row r="62" spans="1:12" ht="15.6" x14ac:dyDescent="0.3">
      <c r="A62" s="890" t="s">
        <v>1024</v>
      </c>
      <c r="G62" s="1217">
        <v>1060</v>
      </c>
      <c r="H62" s="1218" t="s">
        <v>1836</v>
      </c>
      <c r="I62" s="1184"/>
      <c r="K62" s="1217">
        <v>1060</v>
      </c>
      <c r="L62" s="1218" t="s">
        <v>1836</v>
      </c>
    </row>
    <row r="63" spans="1:12" ht="15.6" x14ac:dyDescent="0.3">
      <c r="A63" s="889" t="s">
        <v>898</v>
      </c>
      <c r="B63" s="39" t="s">
        <v>1235</v>
      </c>
      <c r="C63" s="946" t="s">
        <v>1236</v>
      </c>
      <c r="G63" s="1217">
        <v>1061</v>
      </c>
      <c r="H63" s="1218" t="s">
        <v>1836</v>
      </c>
      <c r="I63" s="1184"/>
      <c r="K63" s="1217">
        <v>1061</v>
      </c>
      <c r="L63" s="1218" t="s">
        <v>1836</v>
      </c>
    </row>
    <row r="64" spans="1:12" ht="15.6" x14ac:dyDescent="0.3">
      <c r="A64" s="889" t="s">
        <v>899</v>
      </c>
      <c r="B64" s="39" t="s">
        <v>1235</v>
      </c>
      <c r="C64" s="946" t="s">
        <v>1237</v>
      </c>
      <c r="G64" s="1217">
        <v>1062</v>
      </c>
      <c r="H64" s="1218" t="s">
        <v>1836</v>
      </c>
      <c r="I64" s="1184"/>
      <c r="K64" s="1217">
        <v>1062</v>
      </c>
      <c r="L64" s="1218" t="s">
        <v>1836</v>
      </c>
    </row>
    <row r="65" spans="1:12" ht="15.6" x14ac:dyDescent="0.3">
      <c r="A65" s="889" t="s">
        <v>900</v>
      </c>
      <c r="B65" s="39" t="s">
        <v>1235</v>
      </c>
      <c r="C65" s="946" t="s">
        <v>1239</v>
      </c>
      <c r="G65" s="1217">
        <v>1063</v>
      </c>
      <c r="H65" s="1218" t="s">
        <v>1836</v>
      </c>
      <c r="I65" s="1184"/>
      <c r="K65" s="1217">
        <v>1063</v>
      </c>
      <c r="L65" s="1218" t="s">
        <v>1836</v>
      </c>
    </row>
    <row r="66" spans="1:12" ht="15.6" x14ac:dyDescent="0.3">
      <c r="A66" s="889" t="s">
        <v>901</v>
      </c>
      <c r="B66" s="39" t="s">
        <v>1235</v>
      </c>
      <c r="C66" s="946" t="s">
        <v>1241</v>
      </c>
      <c r="G66" s="1217">
        <v>1064</v>
      </c>
      <c r="H66" s="1218" t="s">
        <v>1836</v>
      </c>
      <c r="I66" s="1184"/>
      <c r="K66" s="1217">
        <v>1064</v>
      </c>
      <c r="L66" s="1218" t="s">
        <v>1836</v>
      </c>
    </row>
    <row r="67" spans="1:12" ht="15.6" x14ac:dyDescent="0.3">
      <c r="A67" s="889" t="s">
        <v>902</v>
      </c>
      <c r="B67" s="39" t="s">
        <v>1235</v>
      </c>
      <c r="C67" s="946" t="s">
        <v>1243</v>
      </c>
      <c r="G67" s="1217">
        <v>1065</v>
      </c>
      <c r="H67" s="1218" t="s">
        <v>1836</v>
      </c>
      <c r="I67" s="1184"/>
      <c r="K67" s="1217">
        <v>1065</v>
      </c>
      <c r="L67" s="1218" t="s">
        <v>1836</v>
      </c>
    </row>
    <row r="68" spans="1:12" ht="15.6" x14ac:dyDescent="0.3">
      <c r="A68" s="889" t="s">
        <v>903</v>
      </c>
      <c r="B68" s="39" t="s">
        <v>1235</v>
      </c>
      <c r="C68" s="946" t="s">
        <v>1244</v>
      </c>
      <c r="G68" s="1217">
        <v>1066</v>
      </c>
      <c r="H68" s="1218" t="s">
        <v>1836</v>
      </c>
      <c r="I68" s="1184"/>
      <c r="K68" s="1217">
        <v>1066</v>
      </c>
      <c r="L68" s="1218" t="s">
        <v>1836</v>
      </c>
    </row>
    <row r="69" spans="1:12" ht="15.6" x14ac:dyDescent="0.3">
      <c r="A69" s="889" t="s">
        <v>904</v>
      </c>
      <c r="B69" s="39" t="s">
        <v>1235</v>
      </c>
      <c r="C69" s="946" t="s">
        <v>1246</v>
      </c>
      <c r="G69" s="1217">
        <v>1067</v>
      </c>
      <c r="H69" s="1218" t="s">
        <v>1836</v>
      </c>
      <c r="I69" s="1184"/>
      <c r="K69" s="1217">
        <v>1067</v>
      </c>
      <c r="L69" s="1218" t="s">
        <v>1836</v>
      </c>
    </row>
    <row r="70" spans="1:12" ht="15.6" x14ac:dyDescent="0.3">
      <c r="A70" s="889" t="s">
        <v>905</v>
      </c>
      <c r="B70" s="39" t="s">
        <v>1235</v>
      </c>
      <c r="C70" s="946" t="s">
        <v>1248</v>
      </c>
      <c r="G70" s="1217">
        <v>1068</v>
      </c>
      <c r="H70" s="1218" t="s">
        <v>1836</v>
      </c>
      <c r="I70" s="1184"/>
      <c r="K70" s="1217">
        <v>1068</v>
      </c>
      <c r="L70" s="1218" t="s">
        <v>1836</v>
      </c>
    </row>
    <row r="71" spans="1:12" ht="15.6" x14ac:dyDescent="0.3">
      <c r="A71" s="889" t="s">
        <v>906</v>
      </c>
      <c r="B71" s="39" t="s">
        <v>1235</v>
      </c>
      <c r="C71" s="946" t="s">
        <v>1249</v>
      </c>
      <c r="G71" s="1217">
        <v>1069</v>
      </c>
      <c r="H71" s="1218" t="s">
        <v>1836</v>
      </c>
      <c r="I71" s="1184"/>
      <c r="K71" s="1217">
        <v>1069</v>
      </c>
      <c r="L71" s="1218" t="s">
        <v>1836</v>
      </c>
    </row>
    <row r="72" spans="1:12" ht="15.6" x14ac:dyDescent="0.3">
      <c r="A72" s="889" t="s">
        <v>907</v>
      </c>
      <c r="B72" s="39" t="s">
        <v>1235</v>
      </c>
      <c r="C72" s="946" t="s">
        <v>1250</v>
      </c>
      <c r="G72" s="1217">
        <v>1070</v>
      </c>
      <c r="H72" s="1218" t="s">
        <v>1836</v>
      </c>
      <c r="I72" s="1184"/>
      <c r="K72" s="1217">
        <v>1070</v>
      </c>
      <c r="L72" s="1218" t="s">
        <v>1836</v>
      </c>
    </row>
    <row r="73" spans="1:12" ht="15.6" x14ac:dyDescent="0.3">
      <c r="A73" s="889" t="s">
        <v>908</v>
      </c>
      <c r="B73" s="39" t="s">
        <v>1235</v>
      </c>
      <c r="C73" s="946" t="s">
        <v>1251</v>
      </c>
      <c r="G73" s="1217">
        <v>1071</v>
      </c>
      <c r="H73" s="1218" t="s">
        <v>1836</v>
      </c>
      <c r="I73" s="1184"/>
      <c r="K73" s="1217">
        <v>1071</v>
      </c>
      <c r="L73" s="1218" t="s">
        <v>1836</v>
      </c>
    </row>
    <row r="74" spans="1:12" ht="15.6" x14ac:dyDescent="0.3">
      <c r="A74" s="889" t="s">
        <v>909</v>
      </c>
      <c r="B74" s="39" t="s">
        <v>1235</v>
      </c>
      <c r="C74" s="946" t="s">
        <v>1252</v>
      </c>
      <c r="G74" s="1217">
        <v>1072</v>
      </c>
      <c r="H74" s="1218" t="s">
        <v>1836</v>
      </c>
      <c r="I74" s="1184"/>
      <c r="K74" s="1217">
        <v>1072</v>
      </c>
      <c r="L74" s="1218" t="s">
        <v>1836</v>
      </c>
    </row>
    <row r="75" spans="1:12" ht="15.6" x14ac:dyDescent="0.3">
      <c r="A75" s="889" t="s">
        <v>910</v>
      </c>
      <c r="B75" s="39" t="s">
        <v>1235</v>
      </c>
      <c r="C75" s="946" t="s">
        <v>1253</v>
      </c>
      <c r="G75" s="1217">
        <v>1073</v>
      </c>
      <c r="H75" s="1218" t="s">
        <v>1836</v>
      </c>
      <c r="I75" s="1184"/>
      <c r="K75" s="1217">
        <v>1073</v>
      </c>
      <c r="L75" s="1218" t="s">
        <v>1836</v>
      </c>
    </row>
    <row r="76" spans="1:12" ht="15.6" x14ac:dyDescent="0.3">
      <c r="A76" s="889" t="s">
        <v>911</v>
      </c>
      <c r="B76" s="39" t="s">
        <v>1235</v>
      </c>
      <c r="C76" s="946" t="s">
        <v>1254</v>
      </c>
      <c r="G76" s="1217">
        <v>1074</v>
      </c>
      <c r="H76" s="1218" t="s">
        <v>1836</v>
      </c>
      <c r="I76" s="1184"/>
      <c r="K76" s="1217">
        <v>1074</v>
      </c>
      <c r="L76" s="1218" t="s">
        <v>1836</v>
      </c>
    </row>
    <row r="77" spans="1:12" ht="15.6" x14ac:dyDescent="0.3">
      <c r="A77" s="889" t="s">
        <v>912</v>
      </c>
      <c r="B77" s="39" t="s">
        <v>1235</v>
      </c>
      <c r="C77" s="946" t="s">
        <v>1255</v>
      </c>
      <c r="G77" s="1217">
        <v>1075</v>
      </c>
      <c r="H77" s="1218" t="s">
        <v>1836</v>
      </c>
      <c r="I77" s="1184"/>
      <c r="K77" s="1217">
        <v>1075</v>
      </c>
      <c r="L77" s="1218" t="s">
        <v>1836</v>
      </c>
    </row>
    <row r="78" spans="1:12" ht="15.6" x14ac:dyDescent="0.3">
      <c r="A78" s="889" t="s">
        <v>913</v>
      </c>
      <c r="B78" s="39" t="s">
        <v>1235</v>
      </c>
      <c r="C78" s="946" t="s">
        <v>1257</v>
      </c>
      <c r="G78" s="1217">
        <v>1076</v>
      </c>
      <c r="H78" s="1218" t="s">
        <v>1836</v>
      </c>
      <c r="I78" s="1184"/>
      <c r="K78" s="1217">
        <v>1076</v>
      </c>
      <c r="L78" s="1218" t="s">
        <v>1836</v>
      </c>
    </row>
    <row r="79" spans="1:12" ht="15.6" x14ac:dyDescent="0.3">
      <c r="A79" s="889" t="s">
        <v>914</v>
      </c>
      <c r="B79" s="39" t="s">
        <v>1235</v>
      </c>
      <c r="C79" s="946" t="s">
        <v>1259</v>
      </c>
      <c r="G79" s="1217">
        <v>1077</v>
      </c>
      <c r="H79" s="1218" t="s">
        <v>1836</v>
      </c>
      <c r="I79" s="1184"/>
      <c r="K79" s="1217">
        <v>1077</v>
      </c>
      <c r="L79" s="1218" t="s">
        <v>1836</v>
      </c>
    </row>
    <row r="80" spans="1:12" ht="15.6" x14ac:dyDescent="0.3">
      <c r="A80" s="889" t="s">
        <v>915</v>
      </c>
      <c r="B80" s="39" t="s">
        <v>1235</v>
      </c>
      <c r="C80" s="946" t="s">
        <v>1261</v>
      </c>
      <c r="G80" s="1217">
        <v>1078</v>
      </c>
      <c r="H80" s="1218" t="s">
        <v>1836</v>
      </c>
      <c r="I80" s="1184"/>
      <c r="K80" s="1217">
        <v>1078</v>
      </c>
      <c r="L80" s="1218" t="s">
        <v>1836</v>
      </c>
    </row>
    <row r="81" spans="1:12" ht="15.6" x14ac:dyDescent="0.3">
      <c r="A81" s="889" t="s">
        <v>916</v>
      </c>
      <c r="B81" s="39" t="s">
        <v>1235</v>
      </c>
      <c r="C81" s="946" t="s">
        <v>1263</v>
      </c>
      <c r="G81" s="1217">
        <v>1079</v>
      </c>
      <c r="H81" s="1218" t="s">
        <v>1836</v>
      </c>
      <c r="I81" s="1184"/>
      <c r="K81" s="1217">
        <v>1079</v>
      </c>
      <c r="L81" s="1218" t="s">
        <v>1836</v>
      </c>
    </row>
    <row r="82" spans="1:12" ht="15.6" x14ac:dyDescent="0.3">
      <c r="A82" s="889" t="s">
        <v>917</v>
      </c>
      <c r="B82" s="39" t="s">
        <v>1235</v>
      </c>
      <c r="C82" s="946" t="s">
        <v>1265</v>
      </c>
      <c r="G82" s="1217">
        <v>1080</v>
      </c>
      <c r="H82" s="1218" t="s">
        <v>1836</v>
      </c>
      <c r="I82" s="1184"/>
      <c r="K82" s="1217">
        <v>1080</v>
      </c>
      <c r="L82" s="1218" t="s">
        <v>1836</v>
      </c>
    </row>
    <row r="83" spans="1:12" ht="15.6" x14ac:dyDescent="0.3">
      <c r="A83" s="889" t="s">
        <v>918</v>
      </c>
      <c r="B83" s="39" t="s">
        <v>1235</v>
      </c>
      <c r="C83" s="946" t="s">
        <v>1267</v>
      </c>
      <c r="G83" s="1217">
        <v>1081</v>
      </c>
      <c r="H83" s="1218" t="s">
        <v>1836</v>
      </c>
      <c r="I83" s="1184"/>
      <c r="K83" s="1217">
        <v>1081</v>
      </c>
      <c r="L83" s="1218" t="s">
        <v>1836</v>
      </c>
    </row>
    <row r="84" spans="1:12" ht="15.6" x14ac:dyDescent="0.3">
      <c r="A84" s="889" t="s">
        <v>919</v>
      </c>
      <c r="B84" s="39" t="s">
        <v>1235</v>
      </c>
      <c r="C84" s="946" t="s">
        <v>1269</v>
      </c>
      <c r="G84" s="1217">
        <v>1082</v>
      </c>
      <c r="H84" s="1218" t="s">
        <v>1836</v>
      </c>
      <c r="I84" s="1184"/>
      <c r="K84" s="1217">
        <v>1082</v>
      </c>
      <c r="L84" s="1218" t="s">
        <v>1836</v>
      </c>
    </row>
    <row r="85" spans="1:12" ht="15.6" x14ac:dyDescent="0.3">
      <c r="A85" s="889" t="s">
        <v>920</v>
      </c>
      <c r="B85" s="39" t="s">
        <v>1235</v>
      </c>
      <c r="C85" s="946" t="s">
        <v>1271</v>
      </c>
      <c r="G85" s="1217">
        <v>1083</v>
      </c>
      <c r="H85" s="1218" t="s">
        <v>1836</v>
      </c>
      <c r="I85" s="1184"/>
      <c r="K85" s="1217">
        <v>1083</v>
      </c>
      <c r="L85" s="1218" t="s">
        <v>1836</v>
      </c>
    </row>
    <row r="86" spans="1:12" ht="15.6" x14ac:dyDescent="0.3">
      <c r="A86" s="889" t="s">
        <v>921</v>
      </c>
      <c r="B86" s="39" t="s">
        <v>1235</v>
      </c>
      <c r="C86" s="946" t="s">
        <v>1272</v>
      </c>
      <c r="G86" s="1217">
        <v>1084</v>
      </c>
      <c r="H86" s="1218" t="s">
        <v>1836</v>
      </c>
      <c r="I86" s="1184"/>
      <c r="K86" s="1217">
        <v>1084</v>
      </c>
      <c r="L86" s="1218" t="s">
        <v>1836</v>
      </c>
    </row>
    <row r="87" spans="1:12" ht="15.6" x14ac:dyDescent="0.3">
      <c r="A87" s="889" t="s">
        <v>922</v>
      </c>
      <c r="B87" s="39" t="s">
        <v>1235</v>
      </c>
      <c r="C87" s="946" t="s">
        <v>1273</v>
      </c>
      <c r="G87" s="1217">
        <v>1085</v>
      </c>
      <c r="H87" s="1218" t="s">
        <v>1836</v>
      </c>
      <c r="I87" s="1184"/>
      <c r="K87" s="1217">
        <v>1085</v>
      </c>
      <c r="L87" s="1218" t="s">
        <v>1836</v>
      </c>
    </row>
    <row r="88" spans="1:12" ht="15.6" x14ac:dyDescent="0.3">
      <c r="A88" s="889" t="s">
        <v>923</v>
      </c>
      <c r="B88" s="39" t="s">
        <v>1235</v>
      </c>
      <c r="C88" s="946" t="s">
        <v>1274</v>
      </c>
      <c r="G88" s="1217">
        <v>1086</v>
      </c>
      <c r="H88" s="1218" t="s">
        <v>1836</v>
      </c>
      <c r="I88" s="1184"/>
      <c r="K88" s="1217">
        <v>1086</v>
      </c>
      <c r="L88" s="1218" t="s">
        <v>1836</v>
      </c>
    </row>
    <row r="89" spans="1:12" ht="15.6" x14ac:dyDescent="0.3">
      <c r="A89" s="889" t="s">
        <v>924</v>
      </c>
      <c r="B89" s="39" t="s">
        <v>1235</v>
      </c>
      <c r="C89" s="946" t="s">
        <v>1275</v>
      </c>
      <c r="G89" s="1217">
        <v>1087</v>
      </c>
      <c r="H89" s="1218" t="s">
        <v>1836</v>
      </c>
      <c r="I89" s="1184"/>
      <c r="K89" s="1217">
        <v>1087</v>
      </c>
      <c r="L89" s="1218" t="s">
        <v>1836</v>
      </c>
    </row>
    <row r="90" spans="1:12" ht="15.6" x14ac:dyDescent="0.3">
      <c r="A90" s="889" t="s">
        <v>925</v>
      </c>
      <c r="B90" s="39" t="s">
        <v>1235</v>
      </c>
      <c r="C90" s="946" t="s">
        <v>1276</v>
      </c>
      <c r="G90" s="1217">
        <v>1088</v>
      </c>
      <c r="H90" s="1218" t="s">
        <v>1836</v>
      </c>
      <c r="I90" s="1184"/>
      <c r="K90" s="1217">
        <v>1088</v>
      </c>
      <c r="L90" s="1218" t="s">
        <v>1836</v>
      </c>
    </row>
    <row r="91" spans="1:12" ht="15.6" x14ac:dyDescent="0.3">
      <c r="A91" s="889" t="s">
        <v>926</v>
      </c>
      <c r="B91" s="39" t="s">
        <v>1235</v>
      </c>
      <c r="C91" s="946" t="s">
        <v>1277</v>
      </c>
      <c r="G91" s="1217">
        <v>1089</v>
      </c>
      <c r="H91" s="1218" t="s">
        <v>1836</v>
      </c>
      <c r="I91" s="1184"/>
      <c r="K91" s="1217">
        <v>1089</v>
      </c>
      <c r="L91" s="1218" t="s">
        <v>1836</v>
      </c>
    </row>
    <row r="92" spans="1:12" ht="15.6" x14ac:dyDescent="0.3">
      <c r="A92" s="889" t="s">
        <v>927</v>
      </c>
      <c r="B92" s="39" t="s">
        <v>1235</v>
      </c>
      <c r="C92" s="946" t="s">
        <v>1278</v>
      </c>
      <c r="G92" s="1217">
        <v>1090</v>
      </c>
      <c r="H92" s="1218" t="s">
        <v>1836</v>
      </c>
      <c r="I92" s="1184"/>
      <c r="K92" s="1217">
        <v>1090</v>
      </c>
      <c r="L92" s="1218" t="s">
        <v>1836</v>
      </c>
    </row>
    <row r="93" spans="1:12" ht="15.6" x14ac:dyDescent="0.3">
      <c r="A93" s="889" t="s">
        <v>928</v>
      </c>
      <c r="B93" s="39" t="s">
        <v>1235</v>
      </c>
      <c r="C93" s="946" t="s">
        <v>1279</v>
      </c>
      <c r="G93" s="1217">
        <v>1091</v>
      </c>
      <c r="H93" s="1218" t="s">
        <v>1836</v>
      </c>
      <c r="I93" s="1184"/>
      <c r="K93" s="1217">
        <v>1091</v>
      </c>
      <c r="L93" s="1218" t="s">
        <v>1836</v>
      </c>
    </row>
    <row r="94" spans="1:12" ht="15.6" x14ac:dyDescent="0.3">
      <c r="A94" s="889" t="s">
        <v>929</v>
      </c>
      <c r="B94" s="39" t="s">
        <v>1235</v>
      </c>
      <c r="C94" s="946" t="s">
        <v>1280</v>
      </c>
      <c r="G94" s="1217">
        <v>1092</v>
      </c>
      <c r="H94" s="1218" t="s">
        <v>1836</v>
      </c>
      <c r="I94" s="1184"/>
      <c r="K94" s="1217">
        <v>1092</v>
      </c>
      <c r="L94" s="1218" t="s">
        <v>1836</v>
      </c>
    </row>
    <row r="95" spans="1:12" ht="15.6" x14ac:dyDescent="0.3">
      <c r="A95" s="889" t="s">
        <v>930</v>
      </c>
      <c r="B95" s="39" t="s">
        <v>1235</v>
      </c>
      <c r="C95" s="946" t="s">
        <v>1281</v>
      </c>
      <c r="G95" s="1217">
        <v>1093</v>
      </c>
      <c r="H95" s="1218" t="s">
        <v>1836</v>
      </c>
      <c r="I95" s="1184"/>
      <c r="K95" s="1217">
        <v>1093</v>
      </c>
      <c r="L95" s="1218" t="s">
        <v>1836</v>
      </c>
    </row>
    <row r="96" spans="1:12" ht="15.6" x14ac:dyDescent="0.3">
      <c r="A96" s="889" t="s">
        <v>931</v>
      </c>
      <c r="B96" s="39" t="s">
        <v>1235</v>
      </c>
      <c r="C96" s="946" t="s">
        <v>1282</v>
      </c>
      <c r="G96" s="1217">
        <v>1094</v>
      </c>
      <c r="H96" s="1218" t="s">
        <v>1836</v>
      </c>
      <c r="I96" s="1184"/>
      <c r="K96" s="1217">
        <v>1094</v>
      </c>
      <c r="L96" s="1218" t="s">
        <v>1836</v>
      </c>
    </row>
    <row r="97" spans="1:12" ht="15.6" x14ac:dyDescent="0.3">
      <c r="A97" s="889" t="s">
        <v>932</v>
      </c>
      <c r="B97" s="39" t="s">
        <v>1235</v>
      </c>
      <c r="C97" s="946" t="s">
        <v>1283</v>
      </c>
      <c r="G97" s="1217">
        <v>1095</v>
      </c>
      <c r="H97" s="1218" t="s">
        <v>1836</v>
      </c>
      <c r="I97" s="1184"/>
      <c r="K97" s="1217">
        <v>1095</v>
      </c>
      <c r="L97" s="1218" t="s">
        <v>1836</v>
      </c>
    </row>
    <row r="98" spans="1:12" ht="15.6" x14ac:dyDescent="0.3">
      <c r="A98" s="889" t="s">
        <v>933</v>
      </c>
      <c r="B98" s="39" t="s">
        <v>1235</v>
      </c>
      <c r="C98" s="946" t="s">
        <v>1284</v>
      </c>
      <c r="G98" s="1217">
        <v>1096</v>
      </c>
      <c r="H98" s="1218" t="s">
        <v>1836</v>
      </c>
      <c r="I98" s="1184"/>
      <c r="K98" s="1217">
        <v>1096</v>
      </c>
      <c r="L98" s="1218" t="s">
        <v>1836</v>
      </c>
    </row>
    <row r="99" spans="1:12" ht="15.6" x14ac:dyDescent="0.3">
      <c r="A99" s="889" t="s">
        <v>934</v>
      </c>
      <c r="B99" s="39" t="s">
        <v>1235</v>
      </c>
      <c r="C99" s="946" t="s">
        <v>1285</v>
      </c>
      <c r="G99" s="1217">
        <v>1097</v>
      </c>
      <c r="H99" s="1218" t="s">
        <v>1836</v>
      </c>
      <c r="I99" s="1184"/>
      <c r="K99" s="1217">
        <v>1097</v>
      </c>
      <c r="L99" s="1218" t="s">
        <v>1836</v>
      </c>
    </row>
    <row r="100" spans="1:12" ht="15.6" x14ac:dyDescent="0.3">
      <c r="A100" s="889" t="s">
        <v>935</v>
      </c>
      <c r="B100" s="39" t="s">
        <v>1235</v>
      </c>
      <c r="C100" s="946" t="s">
        <v>1286</v>
      </c>
      <c r="G100" s="1217">
        <v>1098</v>
      </c>
      <c r="H100" s="1218" t="s">
        <v>1836</v>
      </c>
      <c r="I100" s="1184"/>
      <c r="K100" s="1217">
        <v>1098</v>
      </c>
      <c r="L100" s="1218" t="s">
        <v>1836</v>
      </c>
    </row>
    <row r="101" spans="1:12" ht="15.6" x14ac:dyDescent="0.3">
      <c r="A101" s="889" t="s">
        <v>936</v>
      </c>
      <c r="B101" s="39" t="s">
        <v>1235</v>
      </c>
      <c r="C101" s="946" t="s">
        <v>1287</v>
      </c>
      <c r="G101" s="1217">
        <v>1099</v>
      </c>
      <c r="H101" s="1218" t="s">
        <v>1836</v>
      </c>
      <c r="I101" s="1184"/>
      <c r="K101" s="1217">
        <v>1099</v>
      </c>
      <c r="L101" s="1218" t="s">
        <v>1836</v>
      </c>
    </row>
    <row r="102" spans="1:12" ht="15.6" x14ac:dyDescent="0.3">
      <c r="A102" s="889" t="s">
        <v>937</v>
      </c>
      <c r="B102" s="39" t="s">
        <v>1235</v>
      </c>
      <c r="C102" s="946" t="s">
        <v>1288</v>
      </c>
      <c r="G102" s="1217">
        <v>1100</v>
      </c>
      <c r="H102" s="1218" t="s">
        <v>1836</v>
      </c>
      <c r="I102" s="1184"/>
      <c r="K102" s="1217">
        <v>1100</v>
      </c>
      <c r="L102" s="1218" t="s">
        <v>1836</v>
      </c>
    </row>
    <row r="103" spans="1:12" ht="15.6" x14ac:dyDescent="0.3">
      <c r="A103" s="889" t="s">
        <v>938</v>
      </c>
      <c r="B103" s="39" t="s">
        <v>1235</v>
      </c>
      <c r="C103" s="946" t="s">
        <v>1289</v>
      </c>
      <c r="G103" s="1217">
        <v>1101</v>
      </c>
      <c r="H103" s="1218" t="s">
        <v>1836</v>
      </c>
      <c r="I103" s="1184"/>
      <c r="K103" s="1217">
        <v>1101</v>
      </c>
      <c r="L103" s="1218" t="s">
        <v>1836</v>
      </c>
    </row>
    <row r="104" spans="1:12" ht="15.6" x14ac:dyDescent="0.3">
      <c r="A104" s="889" t="s">
        <v>939</v>
      </c>
      <c r="B104" s="39" t="s">
        <v>1235</v>
      </c>
      <c r="C104" s="946" t="s">
        <v>1290</v>
      </c>
      <c r="G104" s="1217">
        <v>1102</v>
      </c>
      <c r="H104" s="1218" t="s">
        <v>1836</v>
      </c>
      <c r="I104" s="1184"/>
      <c r="K104" s="1217">
        <v>1102</v>
      </c>
      <c r="L104" s="1218" t="s">
        <v>1836</v>
      </c>
    </row>
    <row r="105" spans="1:12" ht="15.6" x14ac:dyDescent="0.3">
      <c r="A105" s="889" t="s">
        <v>940</v>
      </c>
      <c r="B105" s="39" t="s">
        <v>1235</v>
      </c>
      <c r="C105" s="946" t="s">
        <v>1291</v>
      </c>
      <c r="G105" s="1217">
        <v>1103</v>
      </c>
      <c r="H105" s="1218" t="s">
        <v>1836</v>
      </c>
      <c r="I105" s="1184"/>
      <c r="K105" s="1217">
        <v>1103</v>
      </c>
      <c r="L105" s="1218" t="s">
        <v>1836</v>
      </c>
    </row>
    <row r="106" spans="1:12" ht="15.6" x14ac:dyDescent="0.3">
      <c r="A106" s="889" t="s">
        <v>941</v>
      </c>
      <c r="B106" s="39" t="s">
        <v>1235</v>
      </c>
      <c r="C106" s="946" t="s">
        <v>1292</v>
      </c>
      <c r="G106" s="1217">
        <v>1104</v>
      </c>
      <c r="H106" s="1218" t="s">
        <v>1836</v>
      </c>
      <c r="I106" s="1184"/>
      <c r="K106" s="1217">
        <v>1104</v>
      </c>
      <c r="L106" s="1218" t="s">
        <v>1836</v>
      </c>
    </row>
    <row r="107" spans="1:12" ht="15.6" x14ac:dyDescent="0.3">
      <c r="A107" s="889" t="s">
        <v>942</v>
      </c>
      <c r="B107" s="39" t="s">
        <v>1235</v>
      </c>
      <c r="C107" s="946" t="s">
        <v>1293</v>
      </c>
      <c r="G107" s="1217">
        <v>1105</v>
      </c>
      <c r="H107" s="1218" t="s">
        <v>1836</v>
      </c>
      <c r="I107" s="1184"/>
      <c r="K107" s="1217">
        <v>1105</v>
      </c>
      <c r="L107" s="1218" t="s">
        <v>1836</v>
      </c>
    </row>
    <row r="108" spans="1:12" ht="15.6" x14ac:dyDescent="0.3">
      <c r="A108" s="889" t="s">
        <v>943</v>
      </c>
      <c r="B108" s="39" t="s">
        <v>1235</v>
      </c>
      <c r="C108" s="946" t="s">
        <v>1294</v>
      </c>
      <c r="G108" s="1217">
        <v>1106</v>
      </c>
      <c r="H108" s="1218" t="s">
        <v>1836</v>
      </c>
      <c r="I108" s="1184"/>
      <c r="K108" s="1217">
        <v>1106</v>
      </c>
      <c r="L108" s="1218" t="s">
        <v>1836</v>
      </c>
    </row>
    <row r="109" spans="1:12" ht="15.6" x14ac:dyDescent="0.3">
      <c r="A109" s="889" t="s">
        <v>944</v>
      </c>
      <c r="B109" s="39" t="s">
        <v>1235</v>
      </c>
      <c r="C109" s="946" t="s">
        <v>1295</v>
      </c>
      <c r="G109" s="1217">
        <v>1107</v>
      </c>
      <c r="H109" s="1218" t="s">
        <v>1836</v>
      </c>
      <c r="I109" s="1184"/>
      <c r="K109" s="1217">
        <v>1107</v>
      </c>
      <c r="L109" s="1218" t="s">
        <v>1836</v>
      </c>
    </row>
    <row r="110" spans="1:12" ht="15.6" x14ac:dyDescent="0.3">
      <c r="A110" s="889" t="s">
        <v>945</v>
      </c>
      <c r="B110" s="39" t="s">
        <v>1235</v>
      </c>
      <c r="C110" s="946" t="s">
        <v>1296</v>
      </c>
      <c r="G110" s="1217">
        <v>1108</v>
      </c>
      <c r="H110" s="1218" t="s">
        <v>1836</v>
      </c>
      <c r="I110" s="1184"/>
      <c r="K110" s="1217">
        <v>1108</v>
      </c>
      <c r="L110" s="1218" t="s">
        <v>1836</v>
      </c>
    </row>
    <row r="111" spans="1:12" ht="15.6" x14ac:dyDescent="0.3">
      <c r="A111" s="889" t="s">
        <v>946</v>
      </c>
      <c r="B111" s="39" t="s">
        <v>1235</v>
      </c>
      <c r="C111" s="946" t="s">
        <v>1297</v>
      </c>
      <c r="G111" s="1217">
        <v>1109</v>
      </c>
      <c r="H111" s="1218" t="s">
        <v>1836</v>
      </c>
      <c r="I111" s="1184"/>
      <c r="K111" s="1217">
        <v>1109</v>
      </c>
      <c r="L111" s="1218" t="s">
        <v>1836</v>
      </c>
    </row>
    <row r="112" spans="1:12" ht="15.6" x14ac:dyDescent="0.3">
      <c r="A112" s="889" t="s">
        <v>947</v>
      </c>
      <c r="B112" s="39" t="s">
        <v>1235</v>
      </c>
      <c r="C112" s="946" t="s">
        <v>1298</v>
      </c>
      <c r="G112" s="1217">
        <v>1110</v>
      </c>
      <c r="H112" s="1218" t="s">
        <v>1836</v>
      </c>
      <c r="I112" s="1184"/>
      <c r="K112" s="1217">
        <v>1110</v>
      </c>
      <c r="L112" s="1218" t="s">
        <v>1836</v>
      </c>
    </row>
    <row r="113" spans="1:12" ht="15.6" x14ac:dyDescent="0.3">
      <c r="A113" s="889" t="s">
        <v>948</v>
      </c>
      <c r="B113" s="39" t="s">
        <v>1235</v>
      </c>
      <c r="C113" s="946" t="s">
        <v>1299</v>
      </c>
      <c r="G113" s="1217">
        <v>1111</v>
      </c>
      <c r="H113" s="1218" t="s">
        <v>1836</v>
      </c>
      <c r="I113" s="1184"/>
      <c r="K113" s="1217">
        <v>1111</v>
      </c>
      <c r="L113" s="1218" t="s">
        <v>1836</v>
      </c>
    </row>
    <row r="114" spans="1:12" ht="15.6" x14ac:dyDescent="0.3">
      <c r="A114" s="889"/>
      <c r="G114" s="1217">
        <v>1112</v>
      </c>
      <c r="H114" s="1218" t="s">
        <v>1836</v>
      </c>
      <c r="I114" s="1184"/>
      <c r="K114" s="1217">
        <v>1112</v>
      </c>
      <c r="L114" s="1218" t="s">
        <v>1836</v>
      </c>
    </row>
    <row r="115" spans="1:12" ht="15.6" x14ac:dyDescent="0.3">
      <c r="A115" s="890" t="s">
        <v>1025</v>
      </c>
      <c r="G115" s="1217">
        <v>1113</v>
      </c>
      <c r="H115" s="1218" t="s">
        <v>1836</v>
      </c>
      <c r="I115" s="1184"/>
      <c r="K115" s="1217">
        <v>1113</v>
      </c>
      <c r="L115" s="1218" t="s">
        <v>1836</v>
      </c>
    </row>
    <row r="116" spans="1:12" ht="15.6" x14ac:dyDescent="0.3">
      <c r="A116" s="889" t="s">
        <v>949</v>
      </c>
      <c r="B116" s="39" t="s">
        <v>1300</v>
      </c>
      <c r="C116" s="946" t="s">
        <v>1301</v>
      </c>
      <c r="G116" s="1217">
        <v>1114</v>
      </c>
      <c r="H116" s="1218" t="s">
        <v>1836</v>
      </c>
      <c r="I116" s="1184"/>
      <c r="K116" s="1217">
        <v>1114</v>
      </c>
      <c r="L116" s="1218" t="s">
        <v>1836</v>
      </c>
    </row>
    <row r="117" spans="1:12" ht="15.6" x14ac:dyDescent="0.3">
      <c r="A117" s="889" t="s">
        <v>950</v>
      </c>
      <c r="B117" s="39" t="s">
        <v>1300</v>
      </c>
      <c r="C117" s="946" t="s">
        <v>1302</v>
      </c>
      <c r="G117" s="1217">
        <v>1115</v>
      </c>
      <c r="H117" s="1218" t="s">
        <v>1836</v>
      </c>
      <c r="I117" s="1184"/>
      <c r="K117" s="1217">
        <v>1115</v>
      </c>
      <c r="L117" s="1218" t="s">
        <v>1836</v>
      </c>
    </row>
    <row r="118" spans="1:12" ht="15.6" x14ac:dyDescent="0.3">
      <c r="A118" s="889" t="s">
        <v>951</v>
      </c>
      <c r="B118" s="39" t="s">
        <v>1300</v>
      </c>
      <c r="C118" s="946" t="s">
        <v>1303</v>
      </c>
      <c r="G118" s="1217">
        <v>1116</v>
      </c>
      <c r="H118" s="1218" t="s">
        <v>1836</v>
      </c>
      <c r="I118" s="1184"/>
      <c r="K118" s="1217">
        <v>1116</v>
      </c>
      <c r="L118" s="1218" t="s">
        <v>1836</v>
      </c>
    </row>
    <row r="119" spans="1:12" ht="15.6" x14ac:dyDescent="0.3">
      <c r="A119" s="889" t="s">
        <v>952</v>
      </c>
      <c r="B119" s="39" t="s">
        <v>1300</v>
      </c>
      <c r="C119" s="946" t="s">
        <v>1304</v>
      </c>
      <c r="G119" s="1217">
        <v>1117</v>
      </c>
      <c r="H119" s="1218" t="s">
        <v>1836</v>
      </c>
      <c r="I119" s="1184"/>
      <c r="K119" s="1217">
        <v>1117</v>
      </c>
      <c r="L119" s="1218" t="s">
        <v>1836</v>
      </c>
    </row>
    <row r="120" spans="1:12" ht="15.6" x14ac:dyDescent="0.3">
      <c r="A120" s="889" t="s">
        <v>953</v>
      </c>
      <c r="B120" s="39" t="s">
        <v>1300</v>
      </c>
      <c r="C120" s="946" t="s">
        <v>1305</v>
      </c>
      <c r="G120" s="1217">
        <v>1118</v>
      </c>
      <c r="H120" s="1218" t="s">
        <v>1836</v>
      </c>
      <c r="I120" s="1184"/>
      <c r="K120" s="1217">
        <v>1118</v>
      </c>
      <c r="L120" s="1218" t="s">
        <v>1836</v>
      </c>
    </row>
    <row r="121" spans="1:12" ht="15.6" x14ac:dyDescent="0.3">
      <c r="A121" s="889" t="s">
        <v>954</v>
      </c>
      <c r="B121" s="39" t="s">
        <v>1300</v>
      </c>
      <c r="C121" s="946" t="s">
        <v>1306</v>
      </c>
      <c r="G121" s="1217">
        <v>1119</v>
      </c>
      <c r="H121" s="1218" t="s">
        <v>1836</v>
      </c>
      <c r="I121" s="1184"/>
      <c r="K121" s="1217">
        <v>1119</v>
      </c>
      <c r="L121" s="1218" t="s">
        <v>1836</v>
      </c>
    </row>
    <row r="122" spans="1:12" ht="15.6" x14ac:dyDescent="0.3">
      <c r="A122" s="889" t="s">
        <v>955</v>
      </c>
      <c r="B122" s="39" t="s">
        <v>1300</v>
      </c>
      <c r="C122" s="946" t="s">
        <v>1307</v>
      </c>
      <c r="G122" s="1217">
        <v>1120</v>
      </c>
      <c r="H122" s="1218" t="s">
        <v>1836</v>
      </c>
      <c r="I122" s="1184"/>
      <c r="K122" s="1217">
        <v>1120</v>
      </c>
      <c r="L122" s="1218" t="s">
        <v>1836</v>
      </c>
    </row>
    <row r="123" spans="1:12" ht="15.6" x14ac:dyDescent="0.3">
      <c r="A123" s="889" t="s">
        <v>956</v>
      </c>
      <c r="B123" s="39" t="s">
        <v>1300</v>
      </c>
      <c r="C123" s="946" t="s">
        <v>1308</v>
      </c>
      <c r="G123" s="1217">
        <v>1121</v>
      </c>
      <c r="H123" s="1218" t="s">
        <v>1836</v>
      </c>
      <c r="I123" s="1184"/>
      <c r="K123" s="1217">
        <v>1121</v>
      </c>
      <c r="L123" s="1218" t="s">
        <v>1836</v>
      </c>
    </row>
    <row r="124" spans="1:12" ht="15.6" x14ac:dyDescent="0.3">
      <c r="A124" s="889" t="s">
        <v>957</v>
      </c>
      <c r="B124" s="39" t="s">
        <v>1300</v>
      </c>
      <c r="C124" s="946" t="s">
        <v>1309</v>
      </c>
      <c r="G124" s="1217">
        <v>1122</v>
      </c>
      <c r="H124" s="1218" t="s">
        <v>1836</v>
      </c>
      <c r="I124" s="1184"/>
      <c r="K124" s="1217">
        <v>1122</v>
      </c>
      <c r="L124" s="1218" t="s">
        <v>1836</v>
      </c>
    </row>
    <row r="125" spans="1:12" ht="15.6" x14ac:dyDescent="0.3">
      <c r="A125" s="889" t="s">
        <v>958</v>
      </c>
      <c r="B125" s="39" t="s">
        <v>1300</v>
      </c>
      <c r="C125" s="946" t="s">
        <v>1310</v>
      </c>
      <c r="G125" s="1217">
        <v>1123</v>
      </c>
      <c r="H125" s="1218" t="s">
        <v>1836</v>
      </c>
      <c r="I125" s="1184"/>
      <c r="K125" s="1217">
        <v>1123</v>
      </c>
      <c r="L125" s="1218" t="s">
        <v>1836</v>
      </c>
    </row>
    <row r="126" spans="1:12" ht="15.6" x14ac:dyDescent="0.3">
      <c r="A126" s="889" t="s">
        <v>959</v>
      </c>
      <c r="B126" s="39" t="s">
        <v>1300</v>
      </c>
      <c r="C126" s="946" t="s">
        <v>1311</v>
      </c>
      <c r="G126" s="1217">
        <v>1124</v>
      </c>
      <c r="H126" s="1218" t="s">
        <v>1836</v>
      </c>
      <c r="I126" s="1184"/>
      <c r="K126" s="1217">
        <v>1124</v>
      </c>
      <c r="L126" s="1218" t="s">
        <v>1836</v>
      </c>
    </row>
    <row r="127" spans="1:12" ht="15.6" x14ac:dyDescent="0.3">
      <c r="A127" s="889" t="s">
        <v>960</v>
      </c>
      <c r="B127" s="39" t="s">
        <v>1300</v>
      </c>
      <c r="C127" s="946" t="s">
        <v>1312</v>
      </c>
      <c r="G127" s="1217">
        <v>1125</v>
      </c>
      <c r="H127" s="1218" t="s">
        <v>1836</v>
      </c>
      <c r="I127" s="1184"/>
      <c r="K127" s="1217">
        <v>1125</v>
      </c>
      <c r="L127" s="1218" t="s">
        <v>1836</v>
      </c>
    </row>
    <row r="128" spans="1:12" ht="15.6" x14ac:dyDescent="0.3">
      <c r="A128" s="889" t="s">
        <v>961</v>
      </c>
      <c r="B128" s="39" t="s">
        <v>1300</v>
      </c>
      <c r="C128" s="946" t="s">
        <v>1313</v>
      </c>
      <c r="G128" s="1217">
        <v>1126</v>
      </c>
      <c r="H128" s="1218" t="s">
        <v>1836</v>
      </c>
      <c r="I128" s="1184"/>
      <c r="K128" s="1217">
        <v>1126</v>
      </c>
      <c r="L128" s="1218" t="s">
        <v>1836</v>
      </c>
    </row>
    <row r="129" spans="1:12" ht="15.6" x14ac:dyDescent="0.3">
      <c r="A129" s="889" t="s">
        <v>962</v>
      </c>
      <c r="B129" s="39" t="s">
        <v>1300</v>
      </c>
      <c r="C129" s="946" t="s">
        <v>1314</v>
      </c>
      <c r="G129" s="1217">
        <v>1127</v>
      </c>
      <c r="H129" s="1218" t="s">
        <v>1836</v>
      </c>
      <c r="I129" s="1184"/>
      <c r="K129" s="1217">
        <v>1127</v>
      </c>
      <c r="L129" s="1218" t="s">
        <v>1836</v>
      </c>
    </row>
    <row r="130" spans="1:12" ht="15.6" x14ac:dyDescent="0.3">
      <c r="A130" s="889" t="s">
        <v>963</v>
      </c>
      <c r="B130" s="39" t="s">
        <v>1300</v>
      </c>
      <c r="C130" s="946" t="s">
        <v>1315</v>
      </c>
      <c r="G130" s="1217">
        <v>1128</v>
      </c>
      <c r="H130" s="1218" t="s">
        <v>1836</v>
      </c>
      <c r="I130" s="1184"/>
      <c r="K130" s="1217">
        <v>1128</v>
      </c>
      <c r="L130" s="1218" t="s">
        <v>1836</v>
      </c>
    </row>
    <row r="131" spans="1:12" ht="15.6" x14ac:dyDescent="0.3">
      <c r="A131" s="889" t="s">
        <v>964</v>
      </c>
      <c r="B131" s="39" t="s">
        <v>1300</v>
      </c>
      <c r="C131" s="946" t="s">
        <v>1316</v>
      </c>
      <c r="G131" s="1217">
        <v>1129</v>
      </c>
      <c r="H131" s="1218" t="s">
        <v>1836</v>
      </c>
      <c r="I131" s="1184"/>
      <c r="K131" s="1217">
        <v>1129</v>
      </c>
      <c r="L131" s="1218" t="s">
        <v>1836</v>
      </c>
    </row>
    <row r="132" spans="1:12" ht="15.6" x14ac:dyDescent="0.3">
      <c r="A132" s="889" t="s">
        <v>965</v>
      </c>
      <c r="B132" s="39" t="s">
        <v>1300</v>
      </c>
      <c r="C132" s="946" t="s">
        <v>1317</v>
      </c>
      <c r="G132" s="1217">
        <v>1130</v>
      </c>
      <c r="H132" s="1218" t="s">
        <v>1836</v>
      </c>
      <c r="I132" s="1184"/>
      <c r="K132" s="1217">
        <v>1130</v>
      </c>
      <c r="L132" s="1218" t="s">
        <v>1836</v>
      </c>
    </row>
    <row r="133" spans="1:12" ht="15.6" x14ac:dyDescent="0.3">
      <c r="A133" s="889" t="s">
        <v>966</v>
      </c>
      <c r="B133" s="39" t="s">
        <v>1300</v>
      </c>
      <c r="C133" s="946" t="s">
        <v>1318</v>
      </c>
      <c r="G133" s="1217">
        <v>1131</v>
      </c>
      <c r="H133" s="1218" t="s">
        <v>1836</v>
      </c>
      <c r="I133" s="1184"/>
      <c r="K133" s="1217">
        <v>1131</v>
      </c>
      <c r="L133" s="1218" t="s">
        <v>1836</v>
      </c>
    </row>
    <row r="134" spans="1:12" ht="15.6" x14ac:dyDescent="0.3">
      <c r="A134" s="889" t="s">
        <v>967</v>
      </c>
      <c r="B134" s="39" t="s">
        <v>1300</v>
      </c>
      <c r="C134" s="946" t="s">
        <v>1319</v>
      </c>
      <c r="G134" s="1217">
        <v>1132</v>
      </c>
      <c r="H134" s="1218" t="s">
        <v>1836</v>
      </c>
      <c r="I134" s="1184"/>
      <c r="K134" s="1217">
        <v>1132</v>
      </c>
      <c r="L134" s="1218" t="s">
        <v>1836</v>
      </c>
    </row>
    <row r="135" spans="1:12" ht="15.6" x14ac:dyDescent="0.3">
      <c r="A135" s="889" t="s">
        <v>968</v>
      </c>
      <c r="B135" s="39" t="s">
        <v>1300</v>
      </c>
      <c r="C135" s="946" t="s">
        <v>1320</v>
      </c>
      <c r="G135" s="1217">
        <v>1133</v>
      </c>
      <c r="H135" s="1218" t="s">
        <v>1836</v>
      </c>
      <c r="I135" s="1184"/>
      <c r="K135" s="1217">
        <v>1133</v>
      </c>
      <c r="L135" s="1218" t="s">
        <v>1836</v>
      </c>
    </row>
    <row r="136" spans="1:12" ht="15.6" x14ac:dyDescent="0.3">
      <c r="A136" s="889" t="s">
        <v>969</v>
      </c>
      <c r="B136" s="39" t="s">
        <v>1300</v>
      </c>
      <c r="C136" s="946" t="s">
        <v>1321</v>
      </c>
      <c r="G136" s="1217">
        <v>1134</v>
      </c>
      <c r="H136" s="1218" t="s">
        <v>1836</v>
      </c>
      <c r="I136" s="1184"/>
      <c r="K136" s="1217">
        <v>1134</v>
      </c>
      <c r="L136" s="1218" t="s">
        <v>1836</v>
      </c>
    </row>
    <row r="137" spans="1:12" ht="15.6" x14ac:dyDescent="0.3">
      <c r="A137" s="889" t="s">
        <v>970</v>
      </c>
      <c r="B137" s="39" t="s">
        <v>1300</v>
      </c>
      <c r="C137" s="946" t="s">
        <v>1322</v>
      </c>
      <c r="G137" s="1217">
        <v>1135</v>
      </c>
      <c r="H137" s="1218" t="s">
        <v>1836</v>
      </c>
      <c r="I137" s="1184"/>
      <c r="K137" s="1217">
        <v>1135</v>
      </c>
      <c r="L137" s="1218" t="s">
        <v>1836</v>
      </c>
    </row>
    <row r="138" spans="1:12" ht="15.6" x14ac:dyDescent="0.3">
      <c r="A138" s="889" t="s">
        <v>971</v>
      </c>
      <c r="B138" s="39" t="s">
        <v>1300</v>
      </c>
      <c r="C138" s="946" t="s">
        <v>1323</v>
      </c>
      <c r="G138" s="1217">
        <v>1136</v>
      </c>
      <c r="H138" s="1218" t="s">
        <v>1836</v>
      </c>
      <c r="I138" s="1184"/>
      <c r="K138" s="1217">
        <v>1136</v>
      </c>
      <c r="L138" s="1218" t="s">
        <v>1836</v>
      </c>
    </row>
    <row r="139" spans="1:12" ht="15.6" x14ac:dyDescent="0.3">
      <c r="A139" s="889" t="s">
        <v>972</v>
      </c>
      <c r="B139" s="39" t="s">
        <v>1300</v>
      </c>
      <c r="C139" s="946" t="s">
        <v>1324</v>
      </c>
      <c r="G139" s="1217">
        <v>1137</v>
      </c>
      <c r="H139" s="1218" t="s">
        <v>1836</v>
      </c>
      <c r="I139" s="1184"/>
      <c r="K139" s="1217">
        <v>1137</v>
      </c>
      <c r="L139" s="1218" t="s">
        <v>1836</v>
      </c>
    </row>
    <row r="140" spans="1:12" ht="15.6" x14ac:dyDescent="0.3">
      <c r="A140" s="889" t="s">
        <v>973</v>
      </c>
      <c r="B140" s="39" t="s">
        <v>1300</v>
      </c>
      <c r="C140" s="946" t="s">
        <v>1325</v>
      </c>
      <c r="G140" s="1217">
        <v>1138</v>
      </c>
      <c r="H140" s="1218" t="s">
        <v>1836</v>
      </c>
      <c r="I140" s="1184"/>
      <c r="K140" s="1217">
        <v>1138</v>
      </c>
      <c r="L140" s="1218" t="s">
        <v>1836</v>
      </c>
    </row>
    <row r="141" spans="1:12" ht="15.6" x14ac:dyDescent="0.3">
      <c r="A141" s="889" t="s">
        <v>974</v>
      </c>
      <c r="B141" s="39" t="s">
        <v>1300</v>
      </c>
      <c r="C141" s="946" t="s">
        <v>1326</v>
      </c>
      <c r="G141" s="1217">
        <v>1139</v>
      </c>
      <c r="H141" s="1218" t="s">
        <v>1836</v>
      </c>
      <c r="I141" s="1184"/>
      <c r="K141" s="1217">
        <v>1139</v>
      </c>
      <c r="L141" s="1218" t="s">
        <v>1836</v>
      </c>
    </row>
    <row r="142" spans="1:12" ht="15.6" x14ac:dyDescent="0.3">
      <c r="A142" s="889" t="s">
        <v>975</v>
      </c>
      <c r="B142" s="39" t="s">
        <v>1300</v>
      </c>
      <c r="C142" s="946" t="s">
        <v>1327</v>
      </c>
      <c r="G142" s="1217">
        <v>1140</v>
      </c>
      <c r="H142" s="1218" t="s">
        <v>1836</v>
      </c>
      <c r="I142" s="1184"/>
      <c r="K142" s="1217">
        <v>1140</v>
      </c>
      <c r="L142" s="1218" t="s">
        <v>1836</v>
      </c>
    </row>
    <row r="143" spans="1:12" ht="15.6" x14ac:dyDescent="0.3">
      <c r="A143" s="889" t="s">
        <v>976</v>
      </c>
      <c r="B143" s="39" t="s">
        <v>1300</v>
      </c>
      <c r="C143" s="946" t="s">
        <v>1328</v>
      </c>
      <c r="G143" s="1217">
        <v>1141</v>
      </c>
      <c r="H143" s="1218" t="s">
        <v>1836</v>
      </c>
      <c r="I143" s="1184"/>
      <c r="K143" s="1217">
        <v>1141</v>
      </c>
      <c r="L143" s="1218" t="s">
        <v>1836</v>
      </c>
    </row>
    <row r="144" spans="1:12" ht="15.6" x14ac:dyDescent="0.3">
      <c r="A144" s="889" t="s">
        <v>977</v>
      </c>
      <c r="B144" s="39" t="s">
        <v>1300</v>
      </c>
      <c r="C144" s="946" t="s">
        <v>1329</v>
      </c>
      <c r="G144" s="1217">
        <v>1142</v>
      </c>
      <c r="H144" s="1218" t="s">
        <v>1836</v>
      </c>
      <c r="I144" s="1184"/>
      <c r="K144" s="1217">
        <v>1142</v>
      </c>
      <c r="L144" s="1218" t="s">
        <v>1836</v>
      </c>
    </row>
    <row r="145" spans="1:12" ht="15.6" x14ac:dyDescent="0.3">
      <c r="A145" s="889" t="s">
        <v>978</v>
      </c>
      <c r="B145" s="39" t="s">
        <v>1300</v>
      </c>
      <c r="C145" s="946" t="s">
        <v>1330</v>
      </c>
      <c r="G145" s="1217">
        <v>1143</v>
      </c>
      <c r="H145" s="1218" t="s">
        <v>1836</v>
      </c>
      <c r="I145" s="1184"/>
      <c r="K145" s="1217">
        <v>1143</v>
      </c>
      <c r="L145" s="1218" t="s">
        <v>1836</v>
      </c>
    </row>
    <row r="146" spans="1:12" ht="15.6" x14ac:dyDescent="0.3">
      <c r="A146" s="889" t="s">
        <v>979</v>
      </c>
      <c r="B146" s="39" t="s">
        <v>1300</v>
      </c>
      <c r="C146" s="946" t="s">
        <v>1331</v>
      </c>
      <c r="G146" s="1217">
        <v>1144</v>
      </c>
      <c r="H146" s="1218" t="s">
        <v>1836</v>
      </c>
      <c r="I146" s="1184"/>
      <c r="K146" s="1217">
        <v>1144</v>
      </c>
      <c r="L146" s="1218" t="s">
        <v>1836</v>
      </c>
    </row>
    <row r="147" spans="1:12" ht="15.6" x14ac:dyDescent="0.3">
      <c r="A147" s="889" t="s">
        <v>980</v>
      </c>
      <c r="B147" s="39" t="s">
        <v>1300</v>
      </c>
      <c r="C147" s="946" t="s">
        <v>1332</v>
      </c>
      <c r="G147" s="1217">
        <v>1145</v>
      </c>
      <c r="H147" s="1218" t="s">
        <v>1836</v>
      </c>
      <c r="I147" s="1184"/>
      <c r="K147" s="1217">
        <v>1145</v>
      </c>
      <c r="L147" s="1218" t="s">
        <v>1836</v>
      </c>
    </row>
    <row r="148" spans="1:12" ht="15.6" x14ac:dyDescent="0.3">
      <c r="A148" s="889" t="s">
        <v>981</v>
      </c>
      <c r="B148" s="39" t="s">
        <v>1300</v>
      </c>
      <c r="C148" s="946" t="s">
        <v>1333</v>
      </c>
      <c r="G148" s="1217">
        <v>1146</v>
      </c>
      <c r="H148" s="1218" t="s">
        <v>1836</v>
      </c>
      <c r="I148" s="1184"/>
      <c r="K148" s="1217">
        <v>1146</v>
      </c>
      <c r="L148" s="1218" t="s">
        <v>1836</v>
      </c>
    </row>
    <row r="149" spans="1:12" ht="15.6" x14ac:dyDescent="0.3">
      <c r="A149" s="889" t="s">
        <v>982</v>
      </c>
      <c r="B149" s="39" t="s">
        <v>1300</v>
      </c>
      <c r="C149" s="946" t="s">
        <v>1334</v>
      </c>
      <c r="G149" s="1217">
        <v>1147</v>
      </c>
      <c r="H149" s="1218" t="s">
        <v>1836</v>
      </c>
      <c r="I149" s="1184"/>
      <c r="K149" s="1217">
        <v>1147</v>
      </c>
      <c r="L149" s="1218" t="s">
        <v>1836</v>
      </c>
    </row>
    <row r="150" spans="1:12" ht="15.6" x14ac:dyDescent="0.3">
      <c r="A150" s="889" t="s">
        <v>983</v>
      </c>
      <c r="B150" s="39" t="s">
        <v>1300</v>
      </c>
      <c r="C150" s="946" t="s">
        <v>1335</v>
      </c>
      <c r="G150" s="1217">
        <v>1148</v>
      </c>
      <c r="H150" s="1218" t="s">
        <v>1836</v>
      </c>
      <c r="I150" s="1184"/>
      <c r="K150" s="1217">
        <v>1148</v>
      </c>
      <c r="L150" s="1218" t="s">
        <v>1836</v>
      </c>
    </row>
    <row r="151" spans="1:12" ht="15.6" x14ac:dyDescent="0.3">
      <c r="A151" s="889" t="s">
        <v>984</v>
      </c>
      <c r="B151" s="39" t="s">
        <v>1300</v>
      </c>
      <c r="C151" s="946" t="s">
        <v>1336</v>
      </c>
      <c r="G151" s="1217">
        <v>1149</v>
      </c>
      <c r="H151" s="1218" t="s">
        <v>1836</v>
      </c>
      <c r="I151" s="1184"/>
      <c r="K151" s="1217">
        <v>1149</v>
      </c>
      <c r="L151" s="1218" t="s">
        <v>1836</v>
      </c>
    </row>
    <row r="152" spans="1:12" ht="15.6" x14ac:dyDescent="0.3">
      <c r="A152" s="889" t="s">
        <v>985</v>
      </c>
      <c r="B152" s="39" t="s">
        <v>1300</v>
      </c>
      <c r="C152" s="946" t="s">
        <v>1337</v>
      </c>
      <c r="G152" s="1217">
        <v>1150</v>
      </c>
      <c r="H152" s="1218" t="s">
        <v>1836</v>
      </c>
      <c r="I152" s="1184"/>
      <c r="K152" s="1217">
        <v>1150</v>
      </c>
      <c r="L152" s="1218" t="s">
        <v>1836</v>
      </c>
    </row>
    <row r="153" spans="1:12" ht="15.6" x14ac:dyDescent="0.3">
      <c r="A153" s="889" t="s">
        <v>986</v>
      </c>
      <c r="B153" s="39" t="s">
        <v>1300</v>
      </c>
      <c r="C153" s="946" t="s">
        <v>1338</v>
      </c>
      <c r="G153" s="1217">
        <v>1151</v>
      </c>
      <c r="H153" s="1218" t="s">
        <v>1836</v>
      </c>
      <c r="I153" s="1184"/>
      <c r="K153" s="1217">
        <v>1151</v>
      </c>
      <c r="L153" s="1218" t="s">
        <v>1836</v>
      </c>
    </row>
    <row r="154" spans="1:12" ht="15.6" x14ac:dyDescent="0.3">
      <c r="A154" s="889" t="s">
        <v>987</v>
      </c>
      <c r="B154" s="39" t="s">
        <v>1300</v>
      </c>
      <c r="C154" s="946" t="s">
        <v>1339</v>
      </c>
      <c r="G154" s="1217">
        <v>1152</v>
      </c>
      <c r="H154" s="1218" t="s">
        <v>1836</v>
      </c>
      <c r="I154" s="1184"/>
      <c r="K154" s="1217">
        <v>1152</v>
      </c>
      <c r="L154" s="1218" t="s">
        <v>1836</v>
      </c>
    </row>
    <row r="155" spans="1:12" ht="15.6" x14ac:dyDescent="0.3">
      <c r="A155" s="889" t="s">
        <v>988</v>
      </c>
      <c r="B155" s="39" t="s">
        <v>1300</v>
      </c>
      <c r="C155" s="946" t="s">
        <v>1340</v>
      </c>
      <c r="G155" s="1217">
        <v>1153</v>
      </c>
      <c r="H155" s="1218" t="s">
        <v>1836</v>
      </c>
      <c r="I155" s="1184"/>
      <c r="K155" s="1217">
        <v>1153</v>
      </c>
      <c r="L155" s="1218" t="s">
        <v>1836</v>
      </c>
    </row>
    <row r="156" spans="1:12" ht="15.6" x14ac:dyDescent="0.3">
      <c r="A156" s="889" t="s">
        <v>989</v>
      </c>
      <c r="B156" s="39" t="s">
        <v>1300</v>
      </c>
      <c r="C156" s="946" t="s">
        <v>1341</v>
      </c>
      <c r="G156" s="1217">
        <v>1154</v>
      </c>
      <c r="H156" s="1218" t="s">
        <v>1836</v>
      </c>
      <c r="I156" s="1184"/>
      <c r="K156" s="1217">
        <v>1154</v>
      </c>
      <c r="L156" s="1218" t="s">
        <v>1836</v>
      </c>
    </row>
    <row r="157" spans="1:12" ht="15.6" x14ac:dyDescent="0.3">
      <c r="A157" s="889" t="s">
        <v>990</v>
      </c>
      <c r="B157" s="39" t="s">
        <v>1300</v>
      </c>
      <c r="C157" s="946" t="s">
        <v>1342</v>
      </c>
      <c r="G157" s="1217">
        <v>1155</v>
      </c>
      <c r="H157" s="1218" t="s">
        <v>1836</v>
      </c>
      <c r="I157" s="1184"/>
      <c r="K157" s="1217">
        <v>1155</v>
      </c>
      <c r="L157" s="1218" t="s">
        <v>1836</v>
      </c>
    </row>
    <row r="158" spans="1:12" ht="15.6" x14ac:dyDescent="0.3">
      <c r="A158" s="889" t="s">
        <v>991</v>
      </c>
      <c r="B158" s="39" t="s">
        <v>1300</v>
      </c>
      <c r="C158" s="946" t="s">
        <v>1343</v>
      </c>
      <c r="G158" s="1217">
        <v>1156</v>
      </c>
      <c r="H158" s="1218" t="s">
        <v>1836</v>
      </c>
      <c r="I158" s="1184"/>
      <c r="K158" s="1217">
        <v>1156</v>
      </c>
      <c r="L158" s="1218" t="s">
        <v>1836</v>
      </c>
    </row>
    <row r="159" spans="1:12" ht="15.6" x14ac:dyDescent="0.3">
      <c r="A159" s="889" t="s">
        <v>992</v>
      </c>
      <c r="B159" s="39" t="s">
        <v>1300</v>
      </c>
      <c r="C159" s="946" t="s">
        <v>1344</v>
      </c>
      <c r="G159" s="1217">
        <v>1157</v>
      </c>
      <c r="H159" s="1218" t="s">
        <v>1836</v>
      </c>
      <c r="I159" s="1184"/>
      <c r="K159" s="1217">
        <v>1157</v>
      </c>
      <c r="L159" s="1218" t="s">
        <v>1836</v>
      </c>
    </row>
    <row r="160" spans="1:12" ht="15.6" x14ac:dyDescent="0.3">
      <c r="A160" s="889" t="s">
        <v>993</v>
      </c>
      <c r="B160" s="39" t="s">
        <v>1300</v>
      </c>
      <c r="C160" s="946" t="s">
        <v>1345</v>
      </c>
      <c r="G160" s="1217">
        <v>1158</v>
      </c>
      <c r="H160" s="1218" t="s">
        <v>1836</v>
      </c>
      <c r="I160" s="1184"/>
      <c r="K160" s="1217">
        <v>1158</v>
      </c>
      <c r="L160" s="1218" t="s">
        <v>1836</v>
      </c>
    </row>
    <row r="161" spans="1:12" ht="15.6" x14ac:dyDescent="0.3">
      <c r="A161" s="889" t="s">
        <v>994</v>
      </c>
      <c r="B161" s="39" t="s">
        <v>1300</v>
      </c>
      <c r="C161" s="946" t="s">
        <v>1346</v>
      </c>
      <c r="G161" s="1217">
        <v>1159</v>
      </c>
      <c r="H161" s="1218" t="s">
        <v>1836</v>
      </c>
      <c r="I161" s="1184"/>
      <c r="K161" s="1217">
        <v>1159</v>
      </c>
      <c r="L161" s="1218" t="s">
        <v>1836</v>
      </c>
    </row>
    <row r="162" spans="1:12" ht="15.6" x14ac:dyDescent="0.3">
      <c r="A162" s="889" t="s">
        <v>995</v>
      </c>
      <c r="B162" s="39" t="s">
        <v>1300</v>
      </c>
      <c r="C162" s="946" t="s">
        <v>1347</v>
      </c>
      <c r="G162" s="1217">
        <v>1160</v>
      </c>
      <c r="H162" s="1218" t="s">
        <v>1836</v>
      </c>
      <c r="I162" s="1184"/>
      <c r="K162" s="1217">
        <v>1160</v>
      </c>
      <c r="L162" s="1218" t="s">
        <v>1836</v>
      </c>
    </row>
    <row r="163" spans="1:12" ht="15.6" x14ac:dyDescent="0.3">
      <c r="A163" s="889" t="s">
        <v>996</v>
      </c>
      <c r="B163" s="39" t="s">
        <v>1300</v>
      </c>
      <c r="C163" s="946" t="s">
        <v>1348</v>
      </c>
      <c r="G163" s="1217">
        <v>1161</v>
      </c>
      <c r="H163" s="1218" t="s">
        <v>1836</v>
      </c>
      <c r="I163" s="1184"/>
      <c r="K163" s="1217">
        <v>1161</v>
      </c>
      <c r="L163" s="1218" t="s">
        <v>1836</v>
      </c>
    </row>
    <row r="164" spans="1:12" ht="15.6" x14ac:dyDescent="0.3">
      <c r="A164" s="889" t="s">
        <v>997</v>
      </c>
      <c r="B164" s="39" t="s">
        <v>1300</v>
      </c>
      <c r="C164" s="946" t="s">
        <v>1349</v>
      </c>
      <c r="G164" s="1217">
        <v>1162</v>
      </c>
      <c r="H164" s="1218" t="s">
        <v>1836</v>
      </c>
      <c r="I164" s="1184"/>
      <c r="K164" s="1217">
        <v>1162</v>
      </c>
      <c r="L164" s="1218" t="s">
        <v>1836</v>
      </c>
    </row>
    <row r="165" spans="1:12" ht="15.6" x14ac:dyDescent="0.3">
      <c r="A165" s="889" t="s">
        <v>998</v>
      </c>
      <c r="B165" s="39" t="s">
        <v>1300</v>
      </c>
      <c r="C165" s="946" t="s">
        <v>1350</v>
      </c>
      <c r="G165" s="1217">
        <v>1163</v>
      </c>
      <c r="H165" s="1218" t="s">
        <v>1836</v>
      </c>
      <c r="I165" s="1184"/>
      <c r="K165" s="1217">
        <v>1163</v>
      </c>
      <c r="L165" s="1218" t="s">
        <v>1836</v>
      </c>
    </row>
    <row r="166" spans="1:12" ht="15.6" x14ac:dyDescent="0.3">
      <c r="A166" s="889" t="s">
        <v>999</v>
      </c>
      <c r="B166" s="39" t="s">
        <v>1300</v>
      </c>
      <c r="C166" s="946" t="s">
        <v>1351</v>
      </c>
      <c r="G166" s="1217">
        <v>1164</v>
      </c>
      <c r="H166" s="1218" t="s">
        <v>1836</v>
      </c>
      <c r="I166" s="1184"/>
      <c r="K166" s="1217">
        <v>1164</v>
      </c>
      <c r="L166" s="1218" t="s">
        <v>1836</v>
      </c>
    </row>
    <row r="167" spans="1:12" ht="15.6" x14ac:dyDescent="0.3">
      <c r="A167" s="889" t="s">
        <v>1000</v>
      </c>
      <c r="B167" s="39" t="s">
        <v>1300</v>
      </c>
      <c r="C167" s="946" t="s">
        <v>1352</v>
      </c>
      <c r="G167" s="1217">
        <v>1165</v>
      </c>
      <c r="H167" s="1218" t="s">
        <v>1836</v>
      </c>
      <c r="I167" s="1184"/>
      <c r="K167" s="1217">
        <v>1165</v>
      </c>
      <c r="L167" s="1218" t="s">
        <v>1836</v>
      </c>
    </row>
    <row r="168" spans="1:12" ht="15.6" x14ac:dyDescent="0.3">
      <c r="A168" s="889" t="s">
        <v>1001</v>
      </c>
      <c r="B168" s="39" t="s">
        <v>1300</v>
      </c>
      <c r="C168" s="946" t="s">
        <v>1353</v>
      </c>
      <c r="G168" s="1217">
        <v>1166</v>
      </c>
      <c r="H168" s="1218" t="s">
        <v>1836</v>
      </c>
      <c r="I168" s="1184"/>
      <c r="K168" s="1217">
        <v>1166</v>
      </c>
      <c r="L168" s="1218" t="s">
        <v>1836</v>
      </c>
    </row>
    <row r="169" spans="1:12" ht="15.6" x14ac:dyDescent="0.3">
      <c r="A169" s="889" t="s">
        <v>1002</v>
      </c>
      <c r="B169" s="39" t="s">
        <v>1300</v>
      </c>
      <c r="C169" s="946" t="s">
        <v>1354</v>
      </c>
      <c r="G169" s="1217">
        <v>1167</v>
      </c>
      <c r="H169" s="1218" t="s">
        <v>1836</v>
      </c>
      <c r="I169" s="1184"/>
      <c r="K169" s="1217">
        <v>1167</v>
      </c>
      <c r="L169" s="1218" t="s">
        <v>1836</v>
      </c>
    </row>
    <row r="170" spans="1:12" ht="15.6" x14ac:dyDescent="0.3">
      <c r="A170" s="889" t="s">
        <v>1003</v>
      </c>
      <c r="B170" s="39" t="s">
        <v>1300</v>
      </c>
      <c r="C170" s="946" t="s">
        <v>1355</v>
      </c>
      <c r="G170" s="1217">
        <v>1168</v>
      </c>
      <c r="H170" s="1218" t="s">
        <v>1836</v>
      </c>
      <c r="I170" s="1184"/>
      <c r="K170" s="1217">
        <v>1168</v>
      </c>
      <c r="L170" s="1218" t="s">
        <v>1836</v>
      </c>
    </row>
    <row r="171" spans="1:12" ht="15.6" x14ac:dyDescent="0.3">
      <c r="A171" s="889" t="s">
        <v>1004</v>
      </c>
      <c r="B171" s="39" t="s">
        <v>1300</v>
      </c>
      <c r="C171" s="946" t="s">
        <v>1356</v>
      </c>
      <c r="G171" s="1217">
        <v>1169</v>
      </c>
      <c r="H171" s="1218" t="s">
        <v>1836</v>
      </c>
      <c r="I171" s="1184"/>
      <c r="K171" s="1217">
        <v>1169</v>
      </c>
      <c r="L171" s="1218" t="s">
        <v>1836</v>
      </c>
    </row>
    <row r="172" spans="1:12" ht="15.6" x14ac:dyDescent="0.3">
      <c r="A172" s="889" t="s">
        <v>1005</v>
      </c>
      <c r="B172" s="39" t="s">
        <v>1300</v>
      </c>
      <c r="C172" s="946" t="s">
        <v>1357</v>
      </c>
      <c r="G172" s="1217">
        <v>1170</v>
      </c>
      <c r="H172" s="1218" t="s">
        <v>1836</v>
      </c>
      <c r="I172" s="1184"/>
      <c r="K172" s="1217">
        <v>1170</v>
      </c>
      <c r="L172" s="1218" t="s">
        <v>1836</v>
      </c>
    </row>
    <row r="173" spans="1:12" ht="15.6" x14ac:dyDescent="0.3">
      <c r="A173" s="889" t="s">
        <v>1006</v>
      </c>
      <c r="B173" s="39" t="s">
        <v>1300</v>
      </c>
      <c r="C173" s="946" t="s">
        <v>1358</v>
      </c>
      <c r="G173" s="1217">
        <v>1171</v>
      </c>
      <c r="H173" s="1218" t="s">
        <v>1836</v>
      </c>
      <c r="I173" s="1184"/>
      <c r="K173" s="1217">
        <v>1171</v>
      </c>
      <c r="L173" s="1218" t="s">
        <v>1836</v>
      </c>
    </row>
    <row r="174" spans="1:12" ht="15.6" x14ac:dyDescent="0.3">
      <c r="A174" s="889" t="s">
        <v>1007</v>
      </c>
      <c r="B174" s="39" t="s">
        <v>1300</v>
      </c>
      <c r="C174" s="946" t="s">
        <v>1359</v>
      </c>
      <c r="G174" s="1217">
        <v>1172</v>
      </c>
      <c r="H174" s="1218" t="s">
        <v>1836</v>
      </c>
      <c r="I174" s="1184"/>
      <c r="K174" s="1217">
        <v>1172</v>
      </c>
      <c r="L174" s="1218" t="s">
        <v>1836</v>
      </c>
    </row>
    <row r="175" spans="1:12" ht="15.6" x14ac:dyDescent="0.3">
      <c r="A175" s="889" t="s">
        <v>1008</v>
      </c>
      <c r="B175" s="39" t="s">
        <v>1300</v>
      </c>
      <c r="C175" s="946" t="s">
        <v>1360</v>
      </c>
      <c r="G175" s="1217">
        <v>1173</v>
      </c>
      <c r="H175" s="1218" t="s">
        <v>1836</v>
      </c>
      <c r="I175" s="1184"/>
      <c r="K175" s="1217">
        <v>1173</v>
      </c>
      <c r="L175" s="1218" t="s">
        <v>1836</v>
      </c>
    </row>
    <row r="176" spans="1:12" ht="15.6" x14ac:dyDescent="0.3">
      <c r="A176" s="889" t="s">
        <v>1009</v>
      </c>
      <c r="B176" s="39" t="s">
        <v>1300</v>
      </c>
      <c r="C176" s="946" t="s">
        <v>1361</v>
      </c>
      <c r="G176" s="1217">
        <v>1174</v>
      </c>
      <c r="H176" s="1218" t="s">
        <v>1836</v>
      </c>
      <c r="I176" s="1184"/>
      <c r="K176" s="1217">
        <v>1174</v>
      </c>
      <c r="L176" s="1218" t="s">
        <v>1836</v>
      </c>
    </row>
    <row r="177" spans="1:12" ht="15.6" x14ac:dyDescent="0.3">
      <c r="A177" s="889" t="s">
        <v>1010</v>
      </c>
      <c r="B177" s="39" t="s">
        <v>1300</v>
      </c>
      <c r="C177" s="946" t="s">
        <v>1362</v>
      </c>
      <c r="G177" s="1217">
        <v>1175</v>
      </c>
      <c r="H177" s="1218" t="s">
        <v>1836</v>
      </c>
      <c r="I177" s="1184"/>
      <c r="K177" s="1217">
        <v>1175</v>
      </c>
      <c r="L177" s="1218" t="s">
        <v>1836</v>
      </c>
    </row>
    <row r="178" spans="1:12" ht="15.6" x14ac:dyDescent="0.3">
      <c r="A178" s="889" t="s">
        <v>1011</v>
      </c>
      <c r="B178" s="39" t="s">
        <v>1300</v>
      </c>
      <c r="C178" s="946" t="s">
        <v>1363</v>
      </c>
      <c r="G178" s="1217">
        <v>1176</v>
      </c>
      <c r="H178" s="1218" t="s">
        <v>1836</v>
      </c>
      <c r="I178" s="1184"/>
      <c r="K178" s="1217">
        <v>1176</v>
      </c>
      <c r="L178" s="1218" t="s">
        <v>1836</v>
      </c>
    </row>
    <row r="179" spans="1:12" ht="15.6" x14ac:dyDescent="0.3">
      <c r="A179" s="889" t="s">
        <v>1012</v>
      </c>
      <c r="B179" s="39" t="s">
        <v>1300</v>
      </c>
      <c r="C179" s="946" t="s">
        <v>1364</v>
      </c>
      <c r="G179" s="1217">
        <v>1177</v>
      </c>
      <c r="H179" s="1218" t="s">
        <v>1836</v>
      </c>
      <c r="I179" s="1184"/>
      <c r="K179" s="1217">
        <v>1177</v>
      </c>
      <c r="L179" s="1218" t="s">
        <v>1836</v>
      </c>
    </row>
    <row r="180" spans="1:12" ht="15.6" x14ac:dyDescent="0.3">
      <c r="A180" s="889" t="s">
        <v>1013</v>
      </c>
      <c r="B180" s="39" t="s">
        <v>1300</v>
      </c>
      <c r="C180" s="946" t="s">
        <v>1365</v>
      </c>
      <c r="G180" s="1217">
        <v>1178</v>
      </c>
      <c r="H180" s="1218" t="s">
        <v>1836</v>
      </c>
      <c r="I180" s="1184"/>
      <c r="K180" s="1217">
        <v>1178</v>
      </c>
      <c r="L180" s="1218" t="s">
        <v>1836</v>
      </c>
    </row>
    <row r="181" spans="1:12" ht="15.6" x14ac:dyDescent="0.3">
      <c r="A181" s="889" t="s">
        <v>1014</v>
      </c>
      <c r="B181" s="39" t="s">
        <v>1300</v>
      </c>
      <c r="C181" s="946" t="s">
        <v>1366</v>
      </c>
      <c r="G181" s="1217">
        <v>1179</v>
      </c>
      <c r="H181" s="1218" t="s">
        <v>1836</v>
      </c>
      <c r="I181" s="1184"/>
      <c r="K181" s="1217">
        <v>1179</v>
      </c>
      <c r="L181" s="1218" t="s">
        <v>1836</v>
      </c>
    </row>
    <row r="182" spans="1:12" ht="15.6" x14ac:dyDescent="0.3">
      <c r="A182" s="889" t="s">
        <v>1015</v>
      </c>
      <c r="B182" s="39" t="s">
        <v>1300</v>
      </c>
      <c r="C182" s="946" t="s">
        <v>1367</v>
      </c>
      <c r="G182" s="1217">
        <v>1180</v>
      </c>
      <c r="H182" s="1218" t="s">
        <v>1836</v>
      </c>
      <c r="I182" s="1184"/>
      <c r="K182" s="1217">
        <v>1180</v>
      </c>
      <c r="L182" s="1218" t="s">
        <v>1836</v>
      </c>
    </row>
    <row r="183" spans="1:12" ht="15.6" x14ac:dyDescent="0.3">
      <c r="A183" s="889" t="s">
        <v>1016</v>
      </c>
      <c r="B183" s="39" t="s">
        <v>1300</v>
      </c>
      <c r="C183" s="946" t="s">
        <v>1368</v>
      </c>
      <c r="G183" s="1217">
        <v>1181</v>
      </c>
      <c r="H183" s="1218" t="s">
        <v>1836</v>
      </c>
      <c r="I183" s="1184"/>
      <c r="K183" s="1217">
        <v>1181</v>
      </c>
      <c r="L183" s="1218" t="s">
        <v>1836</v>
      </c>
    </row>
    <row r="184" spans="1:12" ht="15.6" x14ac:dyDescent="0.3">
      <c r="A184" s="889" t="s">
        <v>1017</v>
      </c>
      <c r="B184" s="39" t="s">
        <v>1300</v>
      </c>
      <c r="C184" s="946" t="s">
        <v>1369</v>
      </c>
      <c r="G184" s="1217">
        <v>1182</v>
      </c>
      <c r="H184" s="1218" t="s">
        <v>1836</v>
      </c>
      <c r="I184" s="1184"/>
      <c r="K184" s="1217">
        <v>1182</v>
      </c>
      <c r="L184" s="1218" t="s">
        <v>1836</v>
      </c>
    </row>
    <row r="185" spans="1:12" ht="15.6" x14ac:dyDescent="0.3">
      <c r="A185" s="889" t="s">
        <v>1018</v>
      </c>
      <c r="B185" s="39" t="s">
        <v>1300</v>
      </c>
      <c r="C185" s="946" t="s">
        <v>1370</v>
      </c>
      <c r="G185" s="1217">
        <v>1183</v>
      </c>
      <c r="H185" s="1218" t="s">
        <v>1836</v>
      </c>
      <c r="I185" s="1184"/>
      <c r="K185" s="1217">
        <v>1183</v>
      </c>
      <c r="L185" s="1218" t="s">
        <v>1836</v>
      </c>
    </row>
    <row r="186" spans="1:12" ht="15.6" x14ac:dyDescent="0.3">
      <c r="A186" s="889" t="s">
        <v>1019</v>
      </c>
      <c r="B186" s="39" t="s">
        <v>1300</v>
      </c>
      <c r="C186" s="946" t="s">
        <v>1371</v>
      </c>
      <c r="G186" s="1217">
        <v>1184</v>
      </c>
      <c r="H186" s="1218" t="s">
        <v>1836</v>
      </c>
      <c r="I186" s="1184"/>
      <c r="K186" s="1217">
        <v>1184</v>
      </c>
      <c r="L186" s="1218" t="s">
        <v>1836</v>
      </c>
    </row>
    <row r="187" spans="1:12" ht="15.6" x14ac:dyDescent="0.3">
      <c r="A187" s="889" t="s">
        <v>1020</v>
      </c>
      <c r="B187" s="39" t="s">
        <v>1300</v>
      </c>
      <c r="C187" s="946" t="s">
        <v>1372</v>
      </c>
      <c r="G187" s="1217">
        <v>1185</v>
      </c>
      <c r="H187" s="1218" t="s">
        <v>1836</v>
      </c>
      <c r="I187" s="1184"/>
      <c r="K187" s="1217">
        <v>1185</v>
      </c>
      <c r="L187" s="1218" t="s">
        <v>1836</v>
      </c>
    </row>
    <row r="188" spans="1:12" ht="15.6" x14ac:dyDescent="0.3">
      <c r="A188" s="889" t="s">
        <v>1021</v>
      </c>
      <c r="B188" s="39" t="s">
        <v>1300</v>
      </c>
      <c r="C188" s="946" t="s">
        <v>1373</v>
      </c>
      <c r="G188" s="1217">
        <v>1186</v>
      </c>
      <c r="H188" s="1218" t="s">
        <v>1836</v>
      </c>
      <c r="I188" s="1184"/>
      <c r="K188" s="1217">
        <v>1186</v>
      </c>
      <c r="L188" s="1218" t="s">
        <v>1836</v>
      </c>
    </row>
    <row r="189" spans="1:12" ht="15.6" x14ac:dyDescent="0.3">
      <c r="A189" s="889" t="s">
        <v>1022</v>
      </c>
      <c r="B189" s="39" t="s">
        <v>1300</v>
      </c>
      <c r="C189" s="946" t="s">
        <v>1374</v>
      </c>
      <c r="G189" s="1217">
        <v>1187</v>
      </c>
      <c r="H189" s="1218" t="s">
        <v>1836</v>
      </c>
      <c r="I189" s="1184"/>
      <c r="K189" s="1217">
        <v>1187</v>
      </c>
      <c r="L189" s="1218" t="s">
        <v>1836</v>
      </c>
    </row>
    <row r="190" spans="1:12" ht="15.6" x14ac:dyDescent="0.3">
      <c r="G190" s="1217">
        <v>1188</v>
      </c>
      <c r="H190" s="1218" t="s">
        <v>1836</v>
      </c>
      <c r="I190" s="1184"/>
      <c r="K190" s="1217">
        <v>1188</v>
      </c>
      <c r="L190" s="1218" t="s">
        <v>1836</v>
      </c>
    </row>
    <row r="191" spans="1:12" ht="15.6" x14ac:dyDescent="0.3">
      <c r="G191" s="1217">
        <v>1189</v>
      </c>
      <c r="H191" s="1218" t="s">
        <v>1836</v>
      </c>
      <c r="I191" s="1184"/>
      <c r="K191" s="1217">
        <v>1189</v>
      </c>
      <c r="L191" s="1218" t="s">
        <v>1836</v>
      </c>
    </row>
    <row r="192" spans="1:12" ht="15.6" x14ac:dyDescent="0.3">
      <c r="G192" s="1217">
        <v>1190</v>
      </c>
      <c r="H192" s="1218" t="s">
        <v>1836</v>
      </c>
      <c r="I192" s="1184"/>
      <c r="K192" s="1217">
        <v>1190</v>
      </c>
      <c r="L192" s="1218" t="s">
        <v>1836</v>
      </c>
    </row>
    <row r="193" spans="7:12" ht="15.6" x14ac:dyDescent="0.3">
      <c r="G193" s="1217">
        <v>1191</v>
      </c>
      <c r="H193" s="1218" t="s">
        <v>1836</v>
      </c>
      <c r="I193" s="1184"/>
      <c r="K193" s="1217">
        <v>1191</v>
      </c>
      <c r="L193" s="1218" t="s">
        <v>1836</v>
      </c>
    </row>
    <row r="194" spans="7:12" ht="15.6" x14ac:dyDescent="0.3">
      <c r="G194" s="1217">
        <v>1192</v>
      </c>
      <c r="H194" s="1218" t="s">
        <v>1836</v>
      </c>
      <c r="I194" s="1184"/>
      <c r="K194" s="1217">
        <v>1192</v>
      </c>
      <c r="L194" s="1218" t="s">
        <v>1836</v>
      </c>
    </row>
    <row r="195" spans="7:12" ht="15.6" x14ac:dyDescent="0.3">
      <c r="G195" s="1217">
        <v>1193</v>
      </c>
      <c r="H195" s="1218" t="s">
        <v>1836</v>
      </c>
      <c r="I195" s="1184"/>
      <c r="K195" s="1217">
        <v>1193</v>
      </c>
      <c r="L195" s="1218" t="s">
        <v>1836</v>
      </c>
    </row>
    <row r="196" spans="7:12" ht="15.6" x14ac:dyDescent="0.3">
      <c r="G196" s="1217">
        <v>1194</v>
      </c>
      <c r="H196" s="1218" t="s">
        <v>1836</v>
      </c>
      <c r="I196" s="1184"/>
      <c r="K196" s="1217">
        <v>1194</v>
      </c>
      <c r="L196" s="1218" t="s">
        <v>1836</v>
      </c>
    </row>
    <row r="197" spans="7:12" ht="15.6" x14ac:dyDescent="0.3">
      <c r="G197" s="1217">
        <v>1195</v>
      </c>
      <c r="H197" s="1218" t="s">
        <v>1836</v>
      </c>
      <c r="I197" s="1184"/>
      <c r="K197" s="1217">
        <v>1195</v>
      </c>
      <c r="L197" s="1218" t="s">
        <v>1836</v>
      </c>
    </row>
    <row r="198" spans="7:12" ht="15.6" x14ac:dyDescent="0.3">
      <c r="G198" s="1217">
        <v>1196</v>
      </c>
      <c r="H198" s="1218" t="s">
        <v>1836</v>
      </c>
      <c r="I198" s="1184"/>
      <c r="K198" s="1217">
        <v>1196</v>
      </c>
      <c r="L198" s="1218" t="s">
        <v>1836</v>
      </c>
    </row>
    <row r="199" spans="7:12" ht="15.6" x14ac:dyDescent="0.3">
      <c r="G199" s="1217">
        <v>1197</v>
      </c>
      <c r="H199" s="1218" t="s">
        <v>1836</v>
      </c>
      <c r="I199" s="1184"/>
      <c r="K199" s="1217">
        <v>1197</v>
      </c>
      <c r="L199" s="1218" t="s">
        <v>1836</v>
      </c>
    </row>
    <row r="200" spans="7:12" ht="15.6" x14ac:dyDescent="0.3">
      <c r="G200" s="1217">
        <v>1198</v>
      </c>
      <c r="H200" s="1218" t="s">
        <v>1836</v>
      </c>
      <c r="I200" s="1184"/>
      <c r="K200" s="1217">
        <v>1198</v>
      </c>
      <c r="L200" s="1218" t="s">
        <v>1836</v>
      </c>
    </row>
    <row r="201" spans="7:12" ht="15.6" x14ac:dyDescent="0.3">
      <c r="G201" s="1217">
        <v>1199</v>
      </c>
      <c r="H201" s="1218" t="s">
        <v>1836</v>
      </c>
      <c r="I201" s="1184"/>
      <c r="K201" s="1217">
        <v>1199</v>
      </c>
      <c r="L201" s="1218" t="s">
        <v>1836</v>
      </c>
    </row>
    <row r="202" spans="7:12" ht="15.6" x14ac:dyDescent="0.3">
      <c r="G202" s="1217">
        <v>1200</v>
      </c>
      <c r="H202" s="1218" t="s">
        <v>1836</v>
      </c>
      <c r="I202" s="1184"/>
      <c r="K202" s="1217">
        <v>1200</v>
      </c>
      <c r="L202" s="1218" t="s">
        <v>1836</v>
      </c>
    </row>
    <row r="203" spans="7:12" ht="15.6" x14ac:dyDescent="0.3">
      <c r="G203" s="1217">
        <v>1201</v>
      </c>
      <c r="H203" s="1218" t="s">
        <v>1836</v>
      </c>
      <c r="I203" s="1184"/>
      <c r="K203" s="1217">
        <v>1201</v>
      </c>
      <c r="L203" s="1218" t="s">
        <v>1836</v>
      </c>
    </row>
    <row r="204" spans="7:12" ht="15.6" x14ac:dyDescent="0.3">
      <c r="G204" s="1217">
        <v>1202</v>
      </c>
      <c r="H204" s="1218" t="s">
        <v>1836</v>
      </c>
      <c r="I204" s="1184"/>
      <c r="K204" s="1217">
        <v>1202</v>
      </c>
      <c r="L204" s="1218" t="s">
        <v>1836</v>
      </c>
    </row>
    <row r="205" spans="7:12" ht="15.6" x14ac:dyDescent="0.3">
      <c r="G205" s="1217">
        <v>1203</v>
      </c>
      <c r="H205" s="1218" t="s">
        <v>1836</v>
      </c>
      <c r="I205" s="1184"/>
      <c r="K205" s="1217">
        <v>1203</v>
      </c>
      <c r="L205" s="1218" t="s">
        <v>1836</v>
      </c>
    </row>
    <row r="206" spans="7:12" ht="15.6" x14ac:dyDescent="0.3">
      <c r="G206" s="1217">
        <v>1204</v>
      </c>
      <c r="H206" s="1218" t="s">
        <v>1836</v>
      </c>
      <c r="I206" s="1184"/>
      <c r="K206" s="1217">
        <v>1204</v>
      </c>
      <c r="L206" s="1218" t="s">
        <v>1836</v>
      </c>
    </row>
    <row r="207" spans="7:12" ht="15.6" x14ac:dyDescent="0.3">
      <c r="G207" s="1217">
        <v>1205</v>
      </c>
      <c r="H207" s="1218" t="s">
        <v>1836</v>
      </c>
      <c r="I207" s="1184"/>
      <c r="K207" s="1217">
        <v>1205</v>
      </c>
      <c r="L207" s="1218" t="s">
        <v>1836</v>
      </c>
    </row>
    <row r="208" spans="7:12" ht="15.6" x14ac:dyDescent="0.3">
      <c r="G208" s="1217">
        <v>1206</v>
      </c>
      <c r="H208" s="1218" t="s">
        <v>1836</v>
      </c>
      <c r="I208" s="1184"/>
      <c r="K208" s="1217">
        <v>1206</v>
      </c>
      <c r="L208" s="1218" t="s">
        <v>1836</v>
      </c>
    </row>
    <row r="209" spans="7:12" ht="15.6" x14ac:dyDescent="0.3">
      <c r="G209" s="1217">
        <v>1207</v>
      </c>
      <c r="H209" s="1218" t="s">
        <v>1836</v>
      </c>
      <c r="I209" s="1184"/>
      <c r="K209" s="1217">
        <v>1207</v>
      </c>
      <c r="L209" s="1218" t="s">
        <v>1836</v>
      </c>
    </row>
    <row r="210" spans="7:12" ht="15.6" x14ac:dyDescent="0.3">
      <c r="G210" s="1217">
        <v>1208</v>
      </c>
      <c r="H210" s="1218" t="s">
        <v>1836</v>
      </c>
      <c r="I210" s="1184"/>
      <c r="K210" s="1217">
        <v>1208</v>
      </c>
      <c r="L210" s="1218" t="s">
        <v>1836</v>
      </c>
    </row>
    <row r="211" spans="7:12" ht="15.6" x14ac:dyDescent="0.3">
      <c r="G211" s="1217">
        <v>1209</v>
      </c>
      <c r="H211" s="1218" t="s">
        <v>1836</v>
      </c>
      <c r="I211" s="1184"/>
      <c r="K211" s="1217">
        <v>1209</v>
      </c>
      <c r="L211" s="1218" t="s">
        <v>1836</v>
      </c>
    </row>
    <row r="212" spans="7:12" ht="15.6" x14ac:dyDescent="0.3">
      <c r="G212" s="1217">
        <v>1210</v>
      </c>
      <c r="H212" s="1218" t="s">
        <v>1836</v>
      </c>
      <c r="I212" s="1184"/>
      <c r="K212" s="1217">
        <v>1210</v>
      </c>
      <c r="L212" s="1218" t="s">
        <v>1836</v>
      </c>
    </row>
    <row r="213" spans="7:12" ht="15.6" x14ac:dyDescent="0.3">
      <c r="G213" s="1217">
        <v>1211</v>
      </c>
      <c r="H213" s="1218" t="s">
        <v>1836</v>
      </c>
      <c r="I213" s="1184"/>
      <c r="K213" s="1217">
        <v>1211</v>
      </c>
      <c r="L213" s="1218" t="s">
        <v>1836</v>
      </c>
    </row>
    <row r="214" spans="7:12" ht="15.6" x14ac:dyDescent="0.3">
      <c r="G214" s="1217">
        <v>1212</v>
      </c>
      <c r="H214" s="1218" t="s">
        <v>1836</v>
      </c>
      <c r="I214" s="1184"/>
      <c r="K214" s="1217">
        <v>1212</v>
      </c>
      <c r="L214" s="1218" t="s">
        <v>1836</v>
      </c>
    </row>
    <row r="215" spans="7:12" ht="15.6" x14ac:dyDescent="0.3">
      <c r="G215" s="1217">
        <v>1213</v>
      </c>
      <c r="H215" s="1218" t="s">
        <v>1836</v>
      </c>
      <c r="I215" s="1184"/>
      <c r="K215" s="1217">
        <v>1213</v>
      </c>
      <c r="L215" s="1218" t="s">
        <v>1836</v>
      </c>
    </row>
    <row r="216" spans="7:12" ht="15.6" x14ac:dyDescent="0.3">
      <c r="G216" s="1217">
        <v>1214</v>
      </c>
      <c r="H216" s="1218" t="s">
        <v>1836</v>
      </c>
      <c r="I216" s="1184"/>
      <c r="K216" s="1217">
        <v>1214</v>
      </c>
      <c r="L216" s="1218" t="s">
        <v>1836</v>
      </c>
    </row>
    <row r="217" spans="7:12" ht="15.6" x14ac:dyDescent="0.3">
      <c r="G217" s="1217">
        <v>1215</v>
      </c>
      <c r="H217" s="1218" t="s">
        <v>1836</v>
      </c>
      <c r="I217" s="1184"/>
      <c r="K217" s="1217">
        <v>1215</v>
      </c>
      <c r="L217" s="1218" t="s">
        <v>1836</v>
      </c>
    </row>
    <row r="218" spans="7:12" ht="15.6" x14ac:dyDescent="0.3">
      <c r="G218" s="1217">
        <v>1216</v>
      </c>
      <c r="H218" s="1218" t="s">
        <v>1836</v>
      </c>
      <c r="I218" s="1184"/>
      <c r="K218" s="1217">
        <v>1216</v>
      </c>
      <c r="L218" s="1218" t="s">
        <v>1836</v>
      </c>
    </row>
    <row r="219" spans="7:12" ht="15.6" x14ac:dyDescent="0.3">
      <c r="G219" s="1217">
        <v>1217</v>
      </c>
      <c r="H219" s="1218" t="s">
        <v>1836</v>
      </c>
      <c r="I219" s="1184"/>
      <c r="K219" s="1217">
        <v>1217</v>
      </c>
      <c r="L219" s="1218" t="s">
        <v>1836</v>
      </c>
    </row>
    <row r="220" spans="7:12" ht="15.6" x14ac:dyDescent="0.3">
      <c r="G220" s="1217">
        <v>1218</v>
      </c>
      <c r="H220" s="1218" t="s">
        <v>1836</v>
      </c>
      <c r="I220" s="1184"/>
      <c r="K220" s="1217">
        <v>1218</v>
      </c>
      <c r="L220" s="1218" t="s">
        <v>1836</v>
      </c>
    </row>
    <row r="221" spans="7:12" ht="15.6" x14ac:dyDescent="0.3">
      <c r="G221" s="1217">
        <v>1219</v>
      </c>
      <c r="H221" s="1218" t="s">
        <v>1836</v>
      </c>
      <c r="I221" s="1184"/>
      <c r="K221" s="1217">
        <v>1219</v>
      </c>
      <c r="L221" s="1218" t="s">
        <v>1836</v>
      </c>
    </row>
    <row r="222" spans="7:12" ht="15.6" x14ac:dyDescent="0.3">
      <c r="G222" s="1217">
        <v>1220</v>
      </c>
      <c r="H222" s="1218" t="s">
        <v>1836</v>
      </c>
      <c r="I222" s="1184"/>
      <c r="K222" s="1217">
        <v>1220</v>
      </c>
      <c r="L222" s="1218" t="s">
        <v>1836</v>
      </c>
    </row>
    <row r="223" spans="7:12" ht="15.6" x14ac:dyDescent="0.3">
      <c r="G223" s="1217">
        <v>1221</v>
      </c>
      <c r="H223" s="1218" t="s">
        <v>1836</v>
      </c>
      <c r="I223" s="1184"/>
      <c r="K223" s="1217">
        <v>1221</v>
      </c>
      <c r="L223" s="1218" t="s">
        <v>1836</v>
      </c>
    </row>
    <row r="224" spans="7:12" ht="15.6" x14ac:dyDescent="0.3">
      <c r="G224" s="1217">
        <v>1222</v>
      </c>
      <c r="H224" s="1218" t="s">
        <v>1836</v>
      </c>
      <c r="I224" s="1184"/>
      <c r="K224" s="1217">
        <v>1222</v>
      </c>
      <c r="L224" s="1218" t="s">
        <v>1836</v>
      </c>
    </row>
    <row r="225" spans="7:12" ht="15.6" x14ac:dyDescent="0.3">
      <c r="G225" s="1217">
        <v>1223</v>
      </c>
      <c r="H225" s="1218" t="s">
        <v>1836</v>
      </c>
      <c r="I225" s="1184"/>
      <c r="K225" s="1217">
        <v>1223</v>
      </c>
      <c r="L225" s="1218" t="s">
        <v>1836</v>
      </c>
    </row>
    <row r="226" spans="7:12" ht="15.6" x14ac:dyDescent="0.3">
      <c r="G226" s="1217">
        <v>1224</v>
      </c>
      <c r="H226" s="1218" t="s">
        <v>1836</v>
      </c>
      <c r="I226" s="1184"/>
      <c r="K226" s="1217">
        <v>1224</v>
      </c>
      <c r="L226" s="1218" t="s">
        <v>1836</v>
      </c>
    </row>
    <row r="227" spans="7:12" ht="15.6" x14ac:dyDescent="0.3">
      <c r="G227" s="1217">
        <v>1225</v>
      </c>
      <c r="H227" s="1218" t="s">
        <v>1836</v>
      </c>
      <c r="I227" s="1184"/>
      <c r="K227" s="1217">
        <v>1225</v>
      </c>
      <c r="L227" s="1218" t="s">
        <v>1836</v>
      </c>
    </row>
    <row r="228" spans="7:12" ht="15.6" x14ac:dyDescent="0.3">
      <c r="G228" s="1217">
        <v>1226</v>
      </c>
      <c r="H228" s="1218" t="s">
        <v>1836</v>
      </c>
      <c r="I228" s="1184"/>
      <c r="K228" s="1217">
        <v>1226</v>
      </c>
      <c r="L228" s="1218" t="s">
        <v>1836</v>
      </c>
    </row>
    <row r="229" spans="7:12" ht="15.6" x14ac:dyDescent="0.3">
      <c r="G229" s="1217">
        <v>1227</v>
      </c>
      <c r="H229" s="1218" t="s">
        <v>1836</v>
      </c>
      <c r="I229" s="1184"/>
      <c r="K229" s="1217">
        <v>1227</v>
      </c>
      <c r="L229" s="1218" t="s">
        <v>1836</v>
      </c>
    </row>
    <row r="230" spans="7:12" ht="15.6" x14ac:dyDescent="0.3">
      <c r="G230" s="1217">
        <v>1228</v>
      </c>
      <c r="H230" s="1218" t="s">
        <v>1836</v>
      </c>
      <c r="I230" s="1184"/>
      <c r="K230" s="1217">
        <v>1228</v>
      </c>
      <c r="L230" s="1218" t="s">
        <v>1836</v>
      </c>
    </row>
    <row r="231" spans="7:12" ht="15.6" x14ac:dyDescent="0.3">
      <c r="G231" s="1217">
        <v>1229</v>
      </c>
      <c r="H231" s="1218" t="s">
        <v>1836</v>
      </c>
      <c r="I231" s="1184"/>
      <c r="K231" s="1217">
        <v>1229</v>
      </c>
      <c r="L231" s="1218" t="s">
        <v>1836</v>
      </c>
    </row>
    <row r="232" spans="7:12" ht="15.6" x14ac:dyDescent="0.3">
      <c r="G232" s="1217">
        <v>1230</v>
      </c>
      <c r="H232" s="1218" t="s">
        <v>1836</v>
      </c>
      <c r="I232" s="1184"/>
      <c r="K232" s="1217">
        <v>1230</v>
      </c>
      <c r="L232" s="1218" t="s">
        <v>1836</v>
      </c>
    </row>
    <row r="233" spans="7:12" ht="15.6" x14ac:dyDescent="0.3">
      <c r="G233" s="1217">
        <v>1231</v>
      </c>
      <c r="H233" s="1218" t="s">
        <v>1836</v>
      </c>
      <c r="I233" s="1184"/>
      <c r="K233" s="1217">
        <v>1231</v>
      </c>
      <c r="L233" s="1218" t="s">
        <v>1836</v>
      </c>
    </row>
    <row r="234" spans="7:12" ht="15.6" x14ac:dyDescent="0.3">
      <c r="G234" s="1217">
        <v>1232</v>
      </c>
      <c r="H234" s="1218" t="s">
        <v>1836</v>
      </c>
      <c r="I234" s="1184"/>
      <c r="K234" s="1217">
        <v>1232</v>
      </c>
      <c r="L234" s="1218" t="s">
        <v>1836</v>
      </c>
    </row>
    <row r="235" spans="7:12" ht="15.6" x14ac:dyDescent="0.3">
      <c r="G235" s="1217">
        <v>1233</v>
      </c>
      <c r="H235" s="1218" t="s">
        <v>1836</v>
      </c>
      <c r="I235" s="1184"/>
      <c r="K235" s="1217">
        <v>1233</v>
      </c>
      <c r="L235" s="1218" t="s">
        <v>1836</v>
      </c>
    </row>
    <row r="236" spans="7:12" ht="15.6" x14ac:dyDescent="0.3">
      <c r="G236" s="1217">
        <v>1234</v>
      </c>
      <c r="H236" s="1218" t="s">
        <v>1836</v>
      </c>
      <c r="I236" s="1184"/>
      <c r="K236" s="1217">
        <v>1234</v>
      </c>
      <c r="L236" s="1218" t="s">
        <v>1836</v>
      </c>
    </row>
    <row r="237" spans="7:12" ht="15.6" x14ac:dyDescent="0.3">
      <c r="G237" s="1217">
        <v>1235</v>
      </c>
      <c r="H237" s="1218" t="s">
        <v>1836</v>
      </c>
      <c r="I237" s="1184"/>
      <c r="K237" s="1217">
        <v>1235</v>
      </c>
      <c r="L237" s="1218" t="s">
        <v>1836</v>
      </c>
    </row>
    <row r="238" spans="7:12" ht="15.6" x14ac:dyDescent="0.3">
      <c r="G238" s="1217">
        <v>1236</v>
      </c>
      <c r="H238" s="1218" t="s">
        <v>1836</v>
      </c>
      <c r="I238" s="1184"/>
      <c r="K238" s="1217">
        <v>1236</v>
      </c>
      <c r="L238" s="1218" t="s">
        <v>1836</v>
      </c>
    </row>
    <row r="239" spans="7:12" ht="15.6" x14ac:dyDescent="0.3">
      <c r="G239" s="1217">
        <v>1237</v>
      </c>
      <c r="H239" s="1218" t="s">
        <v>1836</v>
      </c>
      <c r="I239" s="1184"/>
      <c r="K239" s="1217">
        <v>1237</v>
      </c>
      <c r="L239" s="1218" t="s">
        <v>1836</v>
      </c>
    </row>
    <row r="240" spans="7:12" ht="15.6" x14ac:dyDescent="0.3">
      <c r="G240" s="1217">
        <v>1238</v>
      </c>
      <c r="H240" s="1218" t="s">
        <v>1836</v>
      </c>
      <c r="I240" s="1184"/>
      <c r="K240" s="1217">
        <v>1238</v>
      </c>
      <c r="L240" s="1218" t="s">
        <v>1836</v>
      </c>
    </row>
    <row r="241" spans="7:12" ht="15.6" x14ac:dyDescent="0.3">
      <c r="G241" s="1217">
        <v>1239</v>
      </c>
      <c r="H241" s="1218" t="s">
        <v>1836</v>
      </c>
      <c r="I241" s="1184"/>
      <c r="K241" s="1217">
        <v>1239</v>
      </c>
      <c r="L241" s="1218" t="s">
        <v>1836</v>
      </c>
    </row>
    <row r="242" spans="7:12" ht="15.6" x14ac:dyDescent="0.3">
      <c r="G242" s="1217">
        <v>1240</v>
      </c>
      <c r="H242" s="1218" t="s">
        <v>1836</v>
      </c>
      <c r="I242" s="1184"/>
      <c r="K242" s="1217">
        <v>1240</v>
      </c>
      <c r="L242" s="1218" t="s">
        <v>1836</v>
      </c>
    </row>
    <row r="243" spans="7:12" ht="15.6" x14ac:dyDescent="0.3">
      <c r="G243" s="1217">
        <v>1241</v>
      </c>
      <c r="H243" s="1218" t="s">
        <v>1836</v>
      </c>
      <c r="I243" s="1184"/>
      <c r="K243" s="1217">
        <v>1241</v>
      </c>
      <c r="L243" s="1218" t="s">
        <v>1836</v>
      </c>
    </row>
    <row r="244" spans="7:12" ht="15.6" x14ac:dyDescent="0.3">
      <c r="G244" s="1217">
        <v>1242</v>
      </c>
      <c r="H244" s="1218" t="s">
        <v>1836</v>
      </c>
      <c r="I244" s="1184"/>
      <c r="K244" s="1217">
        <v>1242</v>
      </c>
      <c r="L244" s="1218" t="s">
        <v>1836</v>
      </c>
    </row>
    <row r="245" spans="7:12" ht="15.6" x14ac:dyDescent="0.3">
      <c r="G245" s="1217">
        <v>1243</v>
      </c>
      <c r="H245" s="1218" t="s">
        <v>1836</v>
      </c>
      <c r="I245" s="1184"/>
      <c r="K245" s="1217">
        <v>1243</v>
      </c>
      <c r="L245" s="1218" t="s">
        <v>1836</v>
      </c>
    </row>
    <row r="246" spans="7:12" ht="15.6" x14ac:dyDescent="0.3">
      <c r="G246" s="1217">
        <v>1244</v>
      </c>
      <c r="H246" s="1218" t="s">
        <v>1836</v>
      </c>
      <c r="I246" s="1184"/>
      <c r="K246" s="1217">
        <v>1244</v>
      </c>
      <c r="L246" s="1218" t="s">
        <v>1836</v>
      </c>
    </row>
    <row r="247" spans="7:12" ht="15.6" x14ac:dyDescent="0.3">
      <c r="G247" s="1217">
        <v>1245</v>
      </c>
      <c r="H247" s="1218" t="s">
        <v>1836</v>
      </c>
      <c r="I247" s="1184"/>
      <c r="K247" s="1217">
        <v>1245</v>
      </c>
      <c r="L247" s="1218" t="s">
        <v>1836</v>
      </c>
    </row>
    <row r="248" spans="7:12" ht="15.6" x14ac:dyDescent="0.3">
      <c r="G248" s="1217">
        <v>1246</v>
      </c>
      <c r="H248" s="1218" t="s">
        <v>1836</v>
      </c>
      <c r="I248" s="1184"/>
      <c r="K248" s="1217">
        <v>1246</v>
      </c>
      <c r="L248" s="1218" t="s">
        <v>1836</v>
      </c>
    </row>
    <row r="249" spans="7:12" ht="15.6" x14ac:dyDescent="0.3">
      <c r="G249" s="1217">
        <v>1247</v>
      </c>
      <c r="H249" s="1218" t="s">
        <v>1836</v>
      </c>
      <c r="I249" s="1184"/>
      <c r="K249" s="1217">
        <v>1247</v>
      </c>
      <c r="L249" s="1218" t="s">
        <v>1836</v>
      </c>
    </row>
    <row r="250" spans="7:12" ht="15.6" x14ac:dyDescent="0.3">
      <c r="G250" s="1217">
        <v>1248</v>
      </c>
      <c r="H250" s="1218" t="s">
        <v>1836</v>
      </c>
      <c r="I250" s="1184"/>
      <c r="K250" s="1217">
        <v>1248</v>
      </c>
      <c r="L250" s="1218" t="s">
        <v>1836</v>
      </c>
    </row>
    <row r="251" spans="7:12" ht="15.6" x14ac:dyDescent="0.3">
      <c r="G251" s="1217">
        <v>1249</v>
      </c>
      <c r="H251" s="1218" t="s">
        <v>1836</v>
      </c>
      <c r="I251" s="1184"/>
      <c r="K251" s="1217">
        <v>1249</v>
      </c>
      <c r="L251" s="1218" t="s">
        <v>1836</v>
      </c>
    </row>
    <row r="252" spans="7:12" ht="15.6" x14ac:dyDescent="0.3">
      <c r="G252" s="1217">
        <v>1250</v>
      </c>
      <c r="H252" s="1218" t="s">
        <v>1836</v>
      </c>
      <c r="I252" s="1184"/>
      <c r="K252" s="1217">
        <v>1250</v>
      </c>
      <c r="L252" s="1218" t="s">
        <v>1836</v>
      </c>
    </row>
    <row r="253" spans="7:12" ht="15.6" x14ac:dyDescent="0.3">
      <c r="G253" s="1217">
        <v>1251</v>
      </c>
      <c r="H253" s="1218" t="s">
        <v>1836</v>
      </c>
      <c r="I253" s="1184"/>
      <c r="K253" s="1217">
        <v>1251</v>
      </c>
      <c r="L253" s="1218" t="s">
        <v>1836</v>
      </c>
    </row>
    <row r="254" spans="7:12" ht="15.6" x14ac:dyDescent="0.3">
      <c r="G254" s="1217">
        <v>1252</v>
      </c>
      <c r="H254" s="1218" t="s">
        <v>1836</v>
      </c>
      <c r="I254" s="1184"/>
      <c r="K254" s="1217">
        <v>1252</v>
      </c>
      <c r="L254" s="1218" t="s">
        <v>1836</v>
      </c>
    </row>
    <row r="255" spans="7:12" ht="15.6" x14ac:dyDescent="0.3">
      <c r="G255" s="1217">
        <v>1253</v>
      </c>
      <c r="H255" s="1218" t="s">
        <v>1836</v>
      </c>
      <c r="I255" s="1184"/>
      <c r="K255" s="1217">
        <v>1253</v>
      </c>
      <c r="L255" s="1218" t="s">
        <v>1836</v>
      </c>
    </row>
    <row r="256" spans="7:12" ht="15.6" x14ac:dyDescent="0.3">
      <c r="G256" s="1217">
        <v>1254</v>
      </c>
      <c r="H256" s="1218" t="s">
        <v>1836</v>
      </c>
      <c r="I256" s="1184"/>
      <c r="K256" s="1217">
        <v>1254</v>
      </c>
      <c r="L256" s="1218" t="s">
        <v>1836</v>
      </c>
    </row>
    <row r="257" spans="7:12" ht="15.6" x14ac:dyDescent="0.3">
      <c r="G257" s="1217">
        <v>1255</v>
      </c>
      <c r="H257" s="1218" t="s">
        <v>1836</v>
      </c>
      <c r="I257" s="1184"/>
      <c r="K257" s="1217">
        <v>1255</v>
      </c>
      <c r="L257" s="1218" t="s">
        <v>1836</v>
      </c>
    </row>
    <row r="258" spans="7:12" ht="15.6" x14ac:dyDescent="0.3">
      <c r="G258" s="1217">
        <v>1256</v>
      </c>
      <c r="H258" s="1218" t="s">
        <v>1836</v>
      </c>
      <c r="I258" s="1184"/>
      <c r="K258" s="1217">
        <v>1256</v>
      </c>
      <c r="L258" s="1218" t="s">
        <v>1836</v>
      </c>
    </row>
    <row r="259" spans="7:12" ht="15.6" x14ac:dyDescent="0.3">
      <c r="G259" s="1217">
        <v>1257</v>
      </c>
      <c r="H259" s="1218" t="s">
        <v>1836</v>
      </c>
      <c r="I259" s="1184"/>
      <c r="K259" s="1217">
        <v>1257</v>
      </c>
      <c r="L259" s="1218" t="s">
        <v>1836</v>
      </c>
    </row>
    <row r="260" spans="7:12" ht="15.6" x14ac:dyDescent="0.3">
      <c r="G260" s="1217">
        <v>1258</v>
      </c>
      <c r="H260" s="1218" t="s">
        <v>1836</v>
      </c>
      <c r="I260" s="1184"/>
      <c r="K260" s="1217">
        <v>1258</v>
      </c>
      <c r="L260" s="1218" t="s">
        <v>1836</v>
      </c>
    </row>
    <row r="261" spans="7:12" ht="15.6" x14ac:dyDescent="0.3">
      <c r="G261" s="1217">
        <v>1259</v>
      </c>
      <c r="H261" s="1218" t="s">
        <v>1836</v>
      </c>
      <c r="I261" s="1184"/>
      <c r="K261" s="1217">
        <v>1259</v>
      </c>
      <c r="L261" s="1218" t="s">
        <v>1836</v>
      </c>
    </row>
    <row r="262" spans="7:12" ht="15.6" x14ac:dyDescent="0.3">
      <c r="G262" s="1217">
        <v>1260</v>
      </c>
      <c r="H262" s="1218" t="s">
        <v>1836</v>
      </c>
      <c r="I262" s="1184"/>
      <c r="K262" s="1217">
        <v>1260</v>
      </c>
      <c r="L262" s="1218" t="s">
        <v>1836</v>
      </c>
    </row>
    <row r="263" spans="7:12" ht="15.6" x14ac:dyDescent="0.3">
      <c r="G263" s="1217">
        <v>1261</v>
      </c>
      <c r="H263" s="1218" t="s">
        <v>1836</v>
      </c>
      <c r="I263" s="1184"/>
      <c r="K263" s="1217">
        <v>1261</v>
      </c>
      <c r="L263" s="1218" t="s">
        <v>1836</v>
      </c>
    </row>
    <row r="264" spans="7:12" ht="15.6" x14ac:dyDescent="0.3">
      <c r="G264" s="1217">
        <v>1262</v>
      </c>
      <c r="H264" s="1218" t="s">
        <v>1836</v>
      </c>
      <c r="I264" s="1184"/>
      <c r="K264" s="1217">
        <v>1262</v>
      </c>
      <c r="L264" s="1218" t="s">
        <v>1836</v>
      </c>
    </row>
    <row r="265" spans="7:12" ht="15.6" x14ac:dyDescent="0.3">
      <c r="G265" s="1217">
        <v>1263</v>
      </c>
      <c r="H265" s="1218" t="s">
        <v>1836</v>
      </c>
      <c r="I265" s="1184"/>
      <c r="K265" s="1217">
        <v>1263</v>
      </c>
      <c r="L265" s="1218" t="s">
        <v>1836</v>
      </c>
    </row>
    <row r="266" spans="7:12" ht="15.6" x14ac:dyDescent="0.3">
      <c r="G266" s="1217">
        <v>1264</v>
      </c>
      <c r="H266" s="1218" t="s">
        <v>1836</v>
      </c>
      <c r="I266" s="1184"/>
      <c r="K266" s="1217">
        <v>1264</v>
      </c>
      <c r="L266" s="1218" t="s">
        <v>1836</v>
      </c>
    </row>
    <row r="267" spans="7:12" ht="15.6" x14ac:dyDescent="0.3">
      <c r="G267" s="1217">
        <v>1265</v>
      </c>
      <c r="H267" s="1218" t="s">
        <v>1836</v>
      </c>
      <c r="I267" s="1184"/>
      <c r="K267" s="1217">
        <v>1265</v>
      </c>
      <c r="L267" s="1218" t="s">
        <v>1836</v>
      </c>
    </row>
    <row r="268" spans="7:12" ht="15.6" x14ac:dyDescent="0.3">
      <c r="G268" s="1217">
        <v>1266</v>
      </c>
      <c r="H268" s="1218" t="s">
        <v>1836</v>
      </c>
      <c r="I268" s="1184"/>
      <c r="K268" s="1217">
        <v>1266</v>
      </c>
      <c r="L268" s="1218" t="s">
        <v>1836</v>
      </c>
    </row>
    <row r="269" spans="7:12" ht="15.6" x14ac:dyDescent="0.3">
      <c r="G269" s="1217">
        <v>1267</v>
      </c>
      <c r="H269" s="1218" t="s">
        <v>1836</v>
      </c>
      <c r="I269" s="1184"/>
      <c r="K269" s="1217">
        <v>1267</v>
      </c>
      <c r="L269" s="1218" t="s">
        <v>1836</v>
      </c>
    </row>
    <row r="270" spans="7:12" ht="15.6" x14ac:dyDescent="0.3">
      <c r="G270" s="1217">
        <v>1268</v>
      </c>
      <c r="H270" s="1218" t="s">
        <v>1836</v>
      </c>
      <c r="I270" s="1184"/>
      <c r="K270" s="1217">
        <v>1268</v>
      </c>
      <c r="L270" s="1218" t="s">
        <v>1836</v>
      </c>
    </row>
    <row r="271" spans="7:12" ht="15.6" x14ac:dyDescent="0.3">
      <c r="G271" s="1217">
        <v>1269</v>
      </c>
      <c r="H271" s="1218" t="s">
        <v>1836</v>
      </c>
      <c r="I271" s="1184"/>
      <c r="K271" s="1217">
        <v>1269</v>
      </c>
      <c r="L271" s="1218" t="s">
        <v>1836</v>
      </c>
    </row>
    <row r="272" spans="7:12" ht="15.6" x14ac:dyDescent="0.3">
      <c r="G272" s="1217">
        <v>1270</v>
      </c>
      <c r="H272" s="1218" t="s">
        <v>1836</v>
      </c>
      <c r="I272" s="1184"/>
      <c r="K272" s="1217">
        <v>1270</v>
      </c>
      <c r="L272" s="1218" t="s">
        <v>1836</v>
      </c>
    </row>
    <row r="273" spans="7:12" ht="15.6" x14ac:dyDescent="0.3">
      <c r="G273" s="1217">
        <v>1271</v>
      </c>
      <c r="H273" s="1218" t="s">
        <v>1836</v>
      </c>
      <c r="I273" s="1184"/>
      <c r="K273" s="1217">
        <v>1271</v>
      </c>
      <c r="L273" s="1218" t="s">
        <v>1836</v>
      </c>
    </row>
    <row r="274" spans="7:12" ht="15.6" x14ac:dyDescent="0.3">
      <c r="G274" s="1217">
        <v>1272</v>
      </c>
      <c r="H274" s="1218" t="s">
        <v>1836</v>
      </c>
      <c r="I274" s="1184"/>
      <c r="K274" s="1217">
        <v>1272</v>
      </c>
      <c r="L274" s="1218" t="s">
        <v>1836</v>
      </c>
    </row>
    <row r="275" spans="7:12" ht="15.6" x14ac:dyDescent="0.3">
      <c r="G275" s="1217">
        <v>1273</v>
      </c>
      <c r="H275" s="1218" t="s">
        <v>1836</v>
      </c>
      <c r="I275" s="1184"/>
      <c r="K275" s="1217">
        <v>1273</v>
      </c>
      <c r="L275" s="1218" t="s">
        <v>1836</v>
      </c>
    </row>
    <row r="276" spans="7:12" ht="15.6" x14ac:dyDescent="0.3">
      <c r="G276" s="1217">
        <v>1274</v>
      </c>
      <c r="H276" s="1218" t="s">
        <v>1836</v>
      </c>
      <c r="I276" s="1184"/>
      <c r="K276" s="1217">
        <v>1274</v>
      </c>
      <c r="L276" s="1218" t="s">
        <v>1836</v>
      </c>
    </row>
    <row r="277" spans="7:12" ht="15.6" x14ac:dyDescent="0.3">
      <c r="G277" s="1217">
        <v>1275</v>
      </c>
      <c r="H277" s="1218" t="s">
        <v>1836</v>
      </c>
      <c r="I277" s="1184"/>
      <c r="K277" s="1217">
        <v>1275</v>
      </c>
      <c r="L277" s="1218" t="s">
        <v>1836</v>
      </c>
    </row>
    <row r="278" spans="7:12" ht="15.6" x14ac:dyDescent="0.3">
      <c r="G278" s="1217">
        <v>1276</v>
      </c>
      <c r="H278" s="1218" t="s">
        <v>1836</v>
      </c>
      <c r="I278" s="1184"/>
      <c r="K278" s="1217">
        <v>1276</v>
      </c>
      <c r="L278" s="1218" t="s">
        <v>1836</v>
      </c>
    </row>
    <row r="279" spans="7:12" ht="15.6" x14ac:dyDescent="0.3">
      <c r="G279" s="1217">
        <v>1277</v>
      </c>
      <c r="H279" s="1218" t="s">
        <v>1836</v>
      </c>
      <c r="I279" s="1184"/>
      <c r="K279" s="1217">
        <v>1277</v>
      </c>
      <c r="L279" s="1218" t="s">
        <v>1836</v>
      </c>
    </row>
    <row r="280" spans="7:12" ht="15.6" x14ac:dyDescent="0.3">
      <c r="G280" s="1217">
        <v>1278</v>
      </c>
      <c r="H280" s="1218" t="s">
        <v>1836</v>
      </c>
      <c r="I280" s="1184"/>
      <c r="K280" s="1217">
        <v>1278</v>
      </c>
      <c r="L280" s="1218" t="s">
        <v>1836</v>
      </c>
    </row>
    <row r="281" spans="7:12" ht="15.6" x14ac:dyDescent="0.3">
      <c r="G281" s="1217">
        <v>1279</v>
      </c>
      <c r="H281" s="1218" t="s">
        <v>1836</v>
      </c>
      <c r="I281" s="1184"/>
      <c r="K281" s="1217">
        <v>1279</v>
      </c>
      <c r="L281" s="1218" t="s">
        <v>1836</v>
      </c>
    </row>
    <row r="282" spans="7:12" ht="15.6" x14ac:dyDescent="0.3">
      <c r="G282" s="1217">
        <v>1280</v>
      </c>
      <c r="H282" s="1218" t="s">
        <v>1836</v>
      </c>
      <c r="I282" s="1184"/>
      <c r="K282" s="1217">
        <v>1280</v>
      </c>
      <c r="L282" s="1218" t="s">
        <v>1836</v>
      </c>
    </row>
    <row r="283" spans="7:12" ht="15.6" x14ac:dyDescent="0.3">
      <c r="G283" s="1217">
        <v>1281</v>
      </c>
      <c r="H283" s="1218" t="s">
        <v>1836</v>
      </c>
      <c r="I283" s="1184"/>
      <c r="K283" s="1217">
        <v>1281</v>
      </c>
      <c r="L283" s="1218" t="s">
        <v>1836</v>
      </c>
    </row>
    <row r="284" spans="7:12" ht="15.6" x14ac:dyDescent="0.3">
      <c r="G284" s="1217">
        <v>1282</v>
      </c>
      <c r="H284" s="1218" t="s">
        <v>1836</v>
      </c>
      <c r="I284" s="1184"/>
      <c r="K284" s="1217">
        <v>1282</v>
      </c>
      <c r="L284" s="1218" t="s">
        <v>1836</v>
      </c>
    </row>
    <row r="285" spans="7:12" ht="15.6" x14ac:dyDescent="0.3">
      <c r="G285" s="1217">
        <v>1283</v>
      </c>
      <c r="H285" s="1218" t="s">
        <v>1836</v>
      </c>
      <c r="I285" s="1184"/>
      <c r="K285" s="1217">
        <v>1283</v>
      </c>
      <c r="L285" s="1218" t="s">
        <v>1836</v>
      </c>
    </row>
    <row r="286" spans="7:12" ht="15.6" x14ac:dyDescent="0.3">
      <c r="G286" s="1217">
        <v>1284</v>
      </c>
      <c r="H286" s="1218" t="s">
        <v>1836</v>
      </c>
      <c r="I286" s="1184"/>
      <c r="K286" s="1217">
        <v>1284</v>
      </c>
      <c r="L286" s="1218" t="s">
        <v>1836</v>
      </c>
    </row>
    <row r="287" spans="7:12" ht="15.6" x14ac:dyDescent="0.3">
      <c r="G287" s="1217">
        <v>1285</v>
      </c>
      <c r="H287" s="1218" t="s">
        <v>1836</v>
      </c>
      <c r="I287" s="1184"/>
      <c r="K287" s="1217">
        <v>1285</v>
      </c>
      <c r="L287" s="1218" t="s">
        <v>1836</v>
      </c>
    </row>
    <row r="288" spans="7:12" ht="15.6" x14ac:dyDescent="0.3">
      <c r="G288" s="1217">
        <v>1286</v>
      </c>
      <c r="H288" s="1218" t="s">
        <v>1836</v>
      </c>
      <c r="I288" s="1184"/>
      <c r="K288" s="1217">
        <v>1286</v>
      </c>
      <c r="L288" s="1218" t="s">
        <v>1836</v>
      </c>
    </row>
    <row r="289" spans="7:12" ht="15.6" x14ac:dyDescent="0.3">
      <c r="G289" s="1217">
        <v>1287</v>
      </c>
      <c r="H289" s="1218" t="s">
        <v>1836</v>
      </c>
      <c r="I289" s="1184"/>
      <c r="K289" s="1217">
        <v>1287</v>
      </c>
      <c r="L289" s="1218" t="s">
        <v>1836</v>
      </c>
    </row>
    <row r="290" spans="7:12" ht="15.6" x14ac:dyDescent="0.3">
      <c r="G290" s="1217">
        <v>1288</v>
      </c>
      <c r="H290" s="1218" t="s">
        <v>1836</v>
      </c>
      <c r="I290" s="1184"/>
      <c r="K290" s="1217">
        <v>1288</v>
      </c>
      <c r="L290" s="1218" t="s">
        <v>1836</v>
      </c>
    </row>
    <row r="291" spans="7:12" ht="15.6" x14ac:dyDescent="0.3">
      <c r="G291" s="1217">
        <v>1289</v>
      </c>
      <c r="H291" s="1218" t="s">
        <v>1836</v>
      </c>
      <c r="I291" s="1184"/>
      <c r="K291" s="1217">
        <v>1289</v>
      </c>
      <c r="L291" s="1218" t="s">
        <v>1836</v>
      </c>
    </row>
    <row r="292" spans="7:12" ht="15.6" x14ac:dyDescent="0.3">
      <c r="G292" s="1217">
        <v>1290</v>
      </c>
      <c r="H292" s="1218" t="s">
        <v>1836</v>
      </c>
      <c r="I292" s="1184"/>
      <c r="K292" s="1217">
        <v>1290</v>
      </c>
      <c r="L292" s="1218" t="s">
        <v>1836</v>
      </c>
    </row>
    <row r="293" spans="7:12" ht="15.6" x14ac:dyDescent="0.3">
      <c r="G293" s="1217">
        <v>1291</v>
      </c>
      <c r="H293" s="1218" t="s">
        <v>1836</v>
      </c>
      <c r="I293" s="1184"/>
      <c r="K293" s="1217">
        <v>1291</v>
      </c>
      <c r="L293" s="1218" t="s">
        <v>1836</v>
      </c>
    </row>
    <row r="294" spans="7:12" ht="15.6" x14ac:dyDescent="0.3">
      <c r="G294" s="1217">
        <v>1292</v>
      </c>
      <c r="H294" s="1218" t="s">
        <v>1836</v>
      </c>
      <c r="I294" s="1184"/>
      <c r="K294" s="1217">
        <v>1292</v>
      </c>
      <c r="L294" s="1218" t="s">
        <v>1836</v>
      </c>
    </row>
    <row r="295" spans="7:12" ht="15.6" x14ac:dyDescent="0.3">
      <c r="G295" s="1217">
        <v>1293</v>
      </c>
      <c r="H295" s="1218" t="s">
        <v>1836</v>
      </c>
      <c r="I295" s="1184"/>
      <c r="K295" s="1217">
        <v>1293</v>
      </c>
      <c r="L295" s="1218" t="s">
        <v>1836</v>
      </c>
    </row>
    <row r="296" spans="7:12" ht="15.6" x14ac:dyDescent="0.3">
      <c r="G296" s="1217">
        <v>1294</v>
      </c>
      <c r="H296" s="1218" t="s">
        <v>1836</v>
      </c>
      <c r="I296" s="1184"/>
      <c r="K296" s="1217">
        <v>1294</v>
      </c>
      <c r="L296" s="1218" t="s">
        <v>1836</v>
      </c>
    </row>
    <row r="297" spans="7:12" ht="15.6" x14ac:dyDescent="0.3">
      <c r="G297" s="1217">
        <v>1295</v>
      </c>
      <c r="H297" s="1218" t="s">
        <v>1836</v>
      </c>
      <c r="I297" s="1184"/>
      <c r="K297" s="1217">
        <v>1295</v>
      </c>
      <c r="L297" s="1218" t="s">
        <v>1836</v>
      </c>
    </row>
    <row r="298" spans="7:12" ht="15.6" x14ac:dyDescent="0.3">
      <c r="G298" s="1217">
        <v>1296</v>
      </c>
      <c r="H298" s="1218" t="s">
        <v>1836</v>
      </c>
      <c r="I298" s="1184"/>
      <c r="K298" s="1217">
        <v>1296</v>
      </c>
      <c r="L298" s="1218" t="s">
        <v>1836</v>
      </c>
    </row>
    <row r="299" spans="7:12" ht="15.6" x14ac:dyDescent="0.3">
      <c r="G299" s="1217">
        <v>1297</v>
      </c>
      <c r="H299" s="1218" t="s">
        <v>1836</v>
      </c>
      <c r="I299" s="1184"/>
      <c r="K299" s="1217">
        <v>1297</v>
      </c>
      <c r="L299" s="1218" t="s">
        <v>1836</v>
      </c>
    </row>
    <row r="300" spans="7:12" ht="15.6" x14ac:dyDescent="0.3">
      <c r="G300" s="1217">
        <v>1298</v>
      </c>
      <c r="H300" s="1218" t="s">
        <v>1836</v>
      </c>
      <c r="I300" s="1184"/>
      <c r="K300" s="1217">
        <v>1298</v>
      </c>
      <c r="L300" s="1218" t="s">
        <v>1836</v>
      </c>
    </row>
    <row r="301" spans="7:12" ht="15.6" x14ac:dyDescent="0.3">
      <c r="G301" s="1217">
        <v>1299</v>
      </c>
      <c r="H301" s="1218" t="s">
        <v>1836</v>
      </c>
      <c r="I301" s="1184"/>
      <c r="K301" s="1217">
        <v>1299</v>
      </c>
      <c r="L301" s="1218" t="s">
        <v>1836</v>
      </c>
    </row>
    <row r="302" spans="7:12" ht="15.6" x14ac:dyDescent="0.3">
      <c r="G302" s="1217">
        <v>1300</v>
      </c>
      <c r="H302" s="1218" t="s">
        <v>1836</v>
      </c>
      <c r="I302" s="1184"/>
      <c r="K302" s="1217">
        <v>1300</v>
      </c>
      <c r="L302" s="1218" t="s">
        <v>1836</v>
      </c>
    </row>
    <row r="303" spans="7:12" ht="15.6" x14ac:dyDescent="0.3">
      <c r="G303" s="1217">
        <v>1301</v>
      </c>
      <c r="H303" s="1218" t="s">
        <v>1836</v>
      </c>
      <c r="I303" s="1184"/>
      <c r="K303" s="1217">
        <v>1301</v>
      </c>
      <c r="L303" s="1218" t="s">
        <v>1836</v>
      </c>
    </row>
    <row r="304" spans="7:12" ht="15.6" x14ac:dyDescent="0.3">
      <c r="G304" s="1217">
        <v>1302</v>
      </c>
      <c r="H304" s="1218" t="s">
        <v>1836</v>
      </c>
      <c r="I304" s="1184"/>
      <c r="K304" s="1217">
        <v>1302</v>
      </c>
      <c r="L304" s="1218" t="s">
        <v>1836</v>
      </c>
    </row>
    <row r="305" spans="7:12" ht="15.6" x14ac:dyDescent="0.3">
      <c r="G305" s="1217">
        <v>1303</v>
      </c>
      <c r="H305" s="1218" t="s">
        <v>1836</v>
      </c>
      <c r="I305" s="1184"/>
      <c r="K305" s="1217">
        <v>1303</v>
      </c>
      <c r="L305" s="1218" t="s">
        <v>1836</v>
      </c>
    </row>
    <row r="306" spans="7:12" ht="15.6" x14ac:dyDescent="0.3">
      <c r="G306" s="1217">
        <v>1304</v>
      </c>
      <c r="H306" s="1218" t="s">
        <v>1836</v>
      </c>
      <c r="I306" s="1184"/>
      <c r="K306" s="1217">
        <v>1304</v>
      </c>
      <c r="L306" s="1218" t="s">
        <v>1836</v>
      </c>
    </row>
    <row r="307" spans="7:12" ht="15.6" x14ac:dyDescent="0.3">
      <c r="G307" s="1217">
        <v>1305</v>
      </c>
      <c r="H307" s="1218" t="s">
        <v>1836</v>
      </c>
      <c r="I307" s="1184"/>
      <c r="K307" s="1217">
        <v>1305</v>
      </c>
      <c r="L307" s="1218" t="s">
        <v>1836</v>
      </c>
    </row>
    <row r="308" spans="7:12" ht="15.6" x14ac:dyDescent="0.3">
      <c r="G308" s="1217">
        <v>1306</v>
      </c>
      <c r="H308" s="1218" t="s">
        <v>1836</v>
      </c>
      <c r="I308" s="1184"/>
      <c r="K308" s="1217">
        <v>1306</v>
      </c>
      <c r="L308" s="1218" t="s">
        <v>1836</v>
      </c>
    </row>
    <row r="309" spans="7:12" ht="15.6" x14ac:dyDescent="0.3">
      <c r="G309" s="1217">
        <v>1307</v>
      </c>
      <c r="H309" s="1218" t="s">
        <v>1836</v>
      </c>
      <c r="I309" s="1184"/>
      <c r="K309" s="1217">
        <v>1307</v>
      </c>
      <c r="L309" s="1218" t="s">
        <v>1836</v>
      </c>
    </row>
    <row r="310" spans="7:12" ht="15.6" x14ac:dyDescent="0.3">
      <c r="G310" s="1217">
        <v>1308</v>
      </c>
      <c r="H310" s="1218" t="s">
        <v>1836</v>
      </c>
      <c r="I310" s="1184"/>
      <c r="K310" s="1217">
        <v>1308</v>
      </c>
      <c r="L310" s="1218" t="s">
        <v>1836</v>
      </c>
    </row>
    <row r="311" spans="7:12" ht="15.6" x14ac:dyDescent="0.3">
      <c r="G311" s="1217">
        <v>1309</v>
      </c>
      <c r="H311" s="1218" t="s">
        <v>1836</v>
      </c>
      <c r="I311" s="1184"/>
      <c r="K311" s="1217">
        <v>1309</v>
      </c>
      <c r="L311" s="1218" t="s">
        <v>1836</v>
      </c>
    </row>
    <row r="312" spans="7:12" ht="15.6" x14ac:dyDescent="0.3">
      <c r="G312" s="1217">
        <v>1310</v>
      </c>
      <c r="H312" s="1218" t="s">
        <v>1836</v>
      </c>
      <c r="I312" s="1184"/>
      <c r="K312" s="1217">
        <v>1310</v>
      </c>
      <c r="L312" s="1218" t="s">
        <v>1836</v>
      </c>
    </row>
    <row r="313" spans="7:12" ht="15.6" x14ac:dyDescent="0.3">
      <c r="G313" s="1217">
        <v>1311</v>
      </c>
      <c r="H313" s="1218" t="s">
        <v>1836</v>
      </c>
      <c r="I313" s="1184"/>
      <c r="K313" s="1217">
        <v>1311</v>
      </c>
      <c r="L313" s="1218" t="s">
        <v>1836</v>
      </c>
    </row>
    <row r="314" spans="7:12" ht="15.6" x14ac:dyDescent="0.3">
      <c r="G314" s="1217">
        <v>1312</v>
      </c>
      <c r="H314" s="1218" t="s">
        <v>1836</v>
      </c>
      <c r="I314" s="1184"/>
      <c r="K314" s="1217">
        <v>1312</v>
      </c>
      <c r="L314" s="1218" t="s">
        <v>1836</v>
      </c>
    </row>
    <row r="315" spans="7:12" ht="15.6" x14ac:dyDescent="0.3">
      <c r="G315" s="1217">
        <v>1313</v>
      </c>
      <c r="H315" s="1218" t="s">
        <v>1836</v>
      </c>
      <c r="I315" s="1184"/>
      <c r="K315" s="1217">
        <v>1313</v>
      </c>
      <c r="L315" s="1218" t="s">
        <v>1836</v>
      </c>
    </row>
    <row r="316" spans="7:12" ht="15.6" x14ac:dyDescent="0.3">
      <c r="G316" s="1217">
        <v>1314</v>
      </c>
      <c r="H316" s="1218" t="s">
        <v>1836</v>
      </c>
      <c r="I316" s="1184"/>
      <c r="K316" s="1217">
        <v>1314</v>
      </c>
      <c r="L316" s="1218" t="s">
        <v>1836</v>
      </c>
    </row>
    <row r="317" spans="7:12" ht="15.6" x14ac:dyDescent="0.3">
      <c r="G317" s="1217">
        <v>1315</v>
      </c>
      <c r="H317" s="1218" t="s">
        <v>1836</v>
      </c>
      <c r="I317" s="1184"/>
      <c r="K317" s="1217">
        <v>1315</v>
      </c>
      <c r="L317" s="1218" t="s">
        <v>1836</v>
      </c>
    </row>
    <row r="318" spans="7:12" ht="15.6" x14ac:dyDescent="0.3">
      <c r="G318" s="1217">
        <v>1316</v>
      </c>
      <c r="H318" s="1218" t="s">
        <v>1836</v>
      </c>
      <c r="I318" s="1184"/>
      <c r="K318" s="1217">
        <v>1316</v>
      </c>
      <c r="L318" s="1218" t="s">
        <v>1836</v>
      </c>
    </row>
    <row r="319" spans="7:12" ht="15.6" x14ac:dyDescent="0.3">
      <c r="G319" s="1217">
        <v>1317</v>
      </c>
      <c r="H319" s="1218" t="s">
        <v>1836</v>
      </c>
      <c r="I319" s="1184"/>
      <c r="K319" s="1217">
        <v>1317</v>
      </c>
      <c r="L319" s="1218" t="s">
        <v>1836</v>
      </c>
    </row>
    <row r="320" spans="7:12" ht="15.6" x14ac:dyDescent="0.3">
      <c r="G320" s="1217">
        <v>1318</v>
      </c>
      <c r="H320" s="1218" t="s">
        <v>1836</v>
      </c>
      <c r="I320" s="1184"/>
      <c r="K320" s="1217">
        <v>1318</v>
      </c>
      <c r="L320" s="1218" t="s">
        <v>1836</v>
      </c>
    </row>
    <row r="321" spans="7:12" ht="15.6" x14ac:dyDescent="0.3">
      <c r="G321" s="1217">
        <v>1319</v>
      </c>
      <c r="H321" s="1218" t="s">
        <v>1836</v>
      </c>
      <c r="I321" s="1184"/>
      <c r="K321" s="1217">
        <v>1319</v>
      </c>
      <c r="L321" s="1218" t="s">
        <v>1836</v>
      </c>
    </row>
    <row r="322" spans="7:12" ht="15.6" x14ac:dyDescent="0.3">
      <c r="G322" s="1217">
        <v>1320</v>
      </c>
      <c r="H322" s="1218" t="s">
        <v>1836</v>
      </c>
      <c r="I322" s="1184"/>
      <c r="K322" s="1217">
        <v>1320</v>
      </c>
      <c r="L322" s="1218" t="s">
        <v>1836</v>
      </c>
    </row>
    <row r="323" spans="7:12" ht="15.6" x14ac:dyDescent="0.3">
      <c r="G323" s="1217">
        <v>1321</v>
      </c>
      <c r="H323" s="1218" t="s">
        <v>1836</v>
      </c>
      <c r="I323" s="1184"/>
      <c r="K323" s="1217">
        <v>1321</v>
      </c>
      <c r="L323" s="1218" t="s">
        <v>1836</v>
      </c>
    </row>
    <row r="324" spans="7:12" ht="15.6" x14ac:dyDescent="0.3">
      <c r="G324" s="1217">
        <v>1322</v>
      </c>
      <c r="H324" s="1218" t="s">
        <v>1836</v>
      </c>
      <c r="I324" s="1184"/>
      <c r="K324" s="1217">
        <v>1322</v>
      </c>
      <c r="L324" s="1218" t="s">
        <v>1836</v>
      </c>
    </row>
    <row r="325" spans="7:12" ht="15.6" x14ac:dyDescent="0.3">
      <c r="G325" s="1217">
        <v>1323</v>
      </c>
      <c r="H325" s="1218" t="s">
        <v>1836</v>
      </c>
      <c r="I325" s="1184"/>
      <c r="K325" s="1217">
        <v>1323</v>
      </c>
      <c r="L325" s="1218" t="s">
        <v>1836</v>
      </c>
    </row>
    <row r="326" spans="7:12" ht="15.6" x14ac:dyDescent="0.3">
      <c r="G326" s="1217">
        <v>1324</v>
      </c>
      <c r="H326" s="1218" t="s">
        <v>1836</v>
      </c>
      <c r="I326" s="1184"/>
      <c r="K326" s="1217">
        <v>1324</v>
      </c>
      <c r="L326" s="1218" t="s">
        <v>1836</v>
      </c>
    </row>
    <row r="327" spans="7:12" ht="15.6" x14ac:dyDescent="0.3">
      <c r="G327" s="1217">
        <v>1325</v>
      </c>
      <c r="H327" s="1218" t="s">
        <v>1836</v>
      </c>
      <c r="I327" s="1184"/>
      <c r="K327" s="1217">
        <v>1325</v>
      </c>
      <c r="L327" s="1218" t="s">
        <v>1836</v>
      </c>
    </row>
    <row r="328" spans="7:12" ht="15.6" x14ac:dyDescent="0.3">
      <c r="G328" s="1217">
        <v>1326</v>
      </c>
      <c r="H328" s="1218" t="s">
        <v>1836</v>
      </c>
      <c r="I328" s="1184"/>
      <c r="K328" s="1217">
        <v>1326</v>
      </c>
      <c r="L328" s="1218" t="s">
        <v>1836</v>
      </c>
    </row>
    <row r="329" spans="7:12" ht="15.6" x14ac:dyDescent="0.3">
      <c r="G329" s="1217">
        <v>1327</v>
      </c>
      <c r="H329" s="1218" t="s">
        <v>1836</v>
      </c>
      <c r="I329" s="1184"/>
      <c r="K329" s="1217">
        <v>1327</v>
      </c>
      <c r="L329" s="1218" t="s">
        <v>1836</v>
      </c>
    </row>
    <row r="330" spans="7:12" ht="15.6" x14ac:dyDescent="0.3">
      <c r="G330" s="1217">
        <v>1328</v>
      </c>
      <c r="H330" s="1218" t="s">
        <v>1836</v>
      </c>
      <c r="I330" s="1184"/>
      <c r="K330" s="1217">
        <v>1328</v>
      </c>
      <c r="L330" s="1218" t="s">
        <v>1836</v>
      </c>
    </row>
    <row r="331" spans="7:12" ht="15.6" x14ac:dyDescent="0.3">
      <c r="G331" s="1217">
        <v>1329</v>
      </c>
      <c r="H331" s="1218" t="s">
        <v>1836</v>
      </c>
      <c r="I331" s="1184"/>
      <c r="K331" s="1217">
        <v>1329</v>
      </c>
      <c r="L331" s="1218" t="s">
        <v>1836</v>
      </c>
    </row>
    <row r="332" spans="7:12" ht="15.6" x14ac:dyDescent="0.3">
      <c r="G332" s="1217">
        <v>1330</v>
      </c>
      <c r="H332" s="1218" t="s">
        <v>1836</v>
      </c>
      <c r="I332" s="1184"/>
      <c r="K332" s="1217">
        <v>1330</v>
      </c>
      <c r="L332" s="1218" t="s">
        <v>1836</v>
      </c>
    </row>
    <row r="333" spans="7:12" ht="15.6" x14ac:dyDescent="0.3">
      <c r="G333" s="1217">
        <v>1331</v>
      </c>
      <c r="H333" s="1218" t="s">
        <v>1836</v>
      </c>
      <c r="I333" s="1184"/>
      <c r="K333" s="1217">
        <v>1331</v>
      </c>
      <c r="L333" s="1218" t="s">
        <v>1836</v>
      </c>
    </row>
    <row r="334" spans="7:12" ht="15.6" x14ac:dyDescent="0.3">
      <c r="G334" s="1217">
        <v>1332</v>
      </c>
      <c r="H334" s="1218" t="s">
        <v>1836</v>
      </c>
      <c r="I334" s="1184"/>
      <c r="K334" s="1217">
        <v>1332</v>
      </c>
      <c r="L334" s="1218" t="s">
        <v>1836</v>
      </c>
    </row>
    <row r="335" spans="7:12" ht="15.6" x14ac:dyDescent="0.3">
      <c r="G335" s="1217">
        <v>1333</v>
      </c>
      <c r="H335" s="1218" t="s">
        <v>1836</v>
      </c>
      <c r="I335" s="1184"/>
      <c r="K335" s="1217">
        <v>1333</v>
      </c>
      <c r="L335" s="1218" t="s">
        <v>1836</v>
      </c>
    </row>
    <row r="336" spans="7:12" ht="15.6" x14ac:dyDescent="0.3">
      <c r="G336" s="1217">
        <v>1334</v>
      </c>
      <c r="H336" s="1218" t="s">
        <v>1836</v>
      </c>
      <c r="I336" s="1184"/>
      <c r="K336" s="1217">
        <v>1334</v>
      </c>
      <c r="L336" s="1218" t="s">
        <v>1836</v>
      </c>
    </row>
    <row r="337" spans="7:12" ht="15.6" x14ac:dyDescent="0.3">
      <c r="G337" s="1217">
        <v>1335</v>
      </c>
      <c r="H337" s="1218" t="s">
        <v>1836</v>
      </c>
      <c r="I337" s="1184"/>
      <c r="K337" s="1217">
        <v>1335</v>
      </c>
      <c r="L337" s="1218" t="s">
        <v>1836</v>
      </c>
    </row>
    <row r="338" spans="7:12" ht="15.6" x14ac:dyDescent="0.3">
      <c r="G338" s="1217">
        <v>1336</v>
      </c>
      <c r="H338" s="1218" t="s">
        <v>1836</v>
      </c>
      <c r="I338" s="1184"/>
      <c r="K338" s="1217">
        <v>1336</v>
      </c>
      <c r="L338" s="1218" t="s">
        <v>1836</v>
      </c>
    </row>
    <row r="339" spans="7:12" ht="15.6" x14ac:dyDescent="0.3">
      <c r="G339" s="1217">
        <v>1337</v>
      </c>
      <c r="H339" s="1218" t="s">
        <v>1836</v>
      </c>
      <c r="I339" s="1184"/>
      <c r="K339" s="1217">
        <v>1337</v>
      </c>
      <c r="L339" s="1218" t="s">
        <v>1836</v>
      </c>
    </row>
    <row r="340" spans="7:12" ht="15.6" x14ac:dyDescent="0.3">
      <c r="G340" s="1217">
        <v>1338</v>
      </c>
      <c r="H340" s="1218" t="s">
        <v>1836</v>
      </c>
      <c r="I340" s="1184"/>
      <c r="K340" s="1217">
        <v>1338</v>
      </c>
      <c r="L340" s="1218" t="s">
        <v>1836</v>
      </c>
    </row>
    <row r="341" spans="7:12" ht="15.6" x14ac:dyDescent="0.3">
      <c r="G341" s="1217">
        <v>1339</v>
      </c>
      <c r="H341" s="1218" t="s">
        <v>1836</v>
      </c>
      <c r="I341" s="1184"/>
      <c r="K341" s="1217">
        <v>1339</v>
      </c>
      <c r="L341" s="1218" t="s">
        <v>1836</v>
      </c>
    </row>
    <row r="342" spans="7:12" ht="15.6" x14ac:dyDescent="0.3">
      <c r="G342" s="1217">
        <v>1340</v>
      </c>
      <c r="H342" s="1218" t="s">
        <v>1836</v>
      </c>
      <c r="I342" s="1184"/>
      <c r="K342" s="1217">
        <v>1340</v>
      </c>
      <c r="L342" s="1218" t="s">
        <v>1836</v>
      </c>
    </row>
    <row r="343" spans="7:12" ht="15.6" x14ac:dyDescent="0.3">
      <c r="G343" s="1217">
        <v>1341</v>
      </c>
      <c r="H343" s="1218" t="s">
        <v>1836</v>
      </c>
      <c r="I343" s="1184"/>
      <c r="K343" s="1217">
        <v>1341</v>
      </c>
      <c r="L343" s="1218" t="s">
        <v>1836</v>
      </c>
    </row>
    <row r="344" spans="7:12" ht="15.6" x14ac:dyDescent="0.3">
      <c r="G344" s="1217">
        <v>1342</v>
      </c>
      <c r="H344" s="1218" t="s">
        <v>1836</v>
      </c>
      <c r="I344" s="1184"/>
      <c r="K344" s="1217">
        <v>1342</v>
      </c>
      <c r="L344" s="1218" t="s">
        <v>1836</v>
      </c>
    </row>
    <row r="345" spans="7:12" ht="15.6" x14ac:dyDescent="0.3">
      <c r="G345" s="1217">
        <v>1343</v>
      </c>
      <c r="H345" s="1218" t="s">
        <v>1836</v>
      </c>
      <c r="I345" s="1184"/>
      <c r="K345" s="1217">
        <v>1343</v>
      </c>
      <c r="L345" s="1218" t="s">
        <v>1836</v>
      </c>
    </row>
    <row r="346" spans="7:12" ht="15.6" x14ac:dyDescent="0.3">
      <c r="G346" s="1217">
        <v>1344</v>
      </c>
      <c r="H346" s="1218" t="s">
        <v>1836</v>
      </c>
      <c r="I346" s="1184"/>
      <c r="K346" s="1217">
        <v>1344</v>
      </c>
      <c r="L346" s="1218" t="s">
        <v>1836</v>
      </c>
    </row>
    <row r="347" spans="7:12" ht="15.6" x14ac:dyDescent="0.3">
      <c r="G347" s="1217">
        <v>1345</v>
      </c>
      <c r="H347" s="1218" t="s">
        <v>1836</v>
      </c>
      <c r="I347" s="1184"/>
      <c r="K347" s="1217">
        <v>1345</v>
      </c>
      <c r="L347" s="1218" t="s">
        <v>1836</v>
      </c>
    </row>
    <row r="348" spans="7:12" ht="15.6" x14ac:dyDescent="0.3">
      <c r="G348" s="1217">
        <v>1346</v>
      </c>
      <c r="H348" s="1218" t="s">
        <v>1836</v>
      </c>
      <c r="I348" s="1184"/>
      <c r="K348" s="1217">
        <v>1346</v>
      </c>
      <c r="L348" s="1218" t="s">
        <v>1836</v>
      </c>
    </row>
    <row r="349" spans="7:12" ht="15.6" x14ac:dyDescent="0.3">
      <c r="G349" s="1217">
        <v>1347</v>
      </c>
      <c r="H349" s="1218" t="s">
        <v>1836</v>
      </c>
      <c r="I349" s="1184"/>
      <c r="K349" s="1217">
        <v>1347</v>
      </c>
      <c r="L349" s="1218" t="s">
        <v>1836</v>
      </c>
    </row>
    <row r="350" spans="7:12" ht="15.6" x14ac:dyDescent="0.3">
      <c r="G350" s="1217">
        <v>1348</v>
      </c>
      <c r="H350" s="1218" t="s">
        <v>1836</v>
      </c>
      <c r="I350" s="1184"/>
      <c r="K350" s="1217">
        <v>1348</v>
      </c>
      <c r="L350" s="1218" t="s">
        <v>1836</v>
      </c>
    </row>
    <row r="351" spans="7:12" ht="15.6" x14ac:dyDescent="0.3">
      <c r="G351" s="1217">
        <v>1349</v>
      </c>
      <c r="H351" s="1218" t="s">
        <v>1836</v>
      </c>
      <c r="I351" s="1184"/>
      <c r="K351" s="1217">
        <v>1349</v>
      </c>
      <c r="L351" s="1218" t="s">
        <v>1836</v>
      </c>
    </row>
    <row r="352" spans="7:12" ht="15.6" x14ac:dyDescent="0.3">
      <c r="G352" s="1217">
        <v>1350</v>
      </c>
      <c r="H352" s="1218" t="s">
        <v>1836</v>
      </c>
      <c r="I352" s="1184"/>
      <c r="K352" s="1217">
        <v>1350</v>
      </c>
      <c r="L352" s="1218" t="s">
        <v>1836</v>
      </c>
    </row>
    <row r="353" spans="7:12" ht="15.6" x14ac:dyDescent="0.3">
      <c r="G353" s="1217">
        <v>1351</v>
      </c>
      <c r="H353" s="1218" t="s">
        <v>1836</v>
      </c>
      <c r="I353" s="1184"/>
      <c r="K353" s="1217">
        <v>1351</v>
      </c>
      <c r="L353" s="1218" t="s">
        <v>1836</v>
      </c>
    </row>
    <row r="354" spans="7:12" ht="15.6" x14ac:dyDescent="0.3">
      <c r="G354" s="1217">
        <v>1352</v>
      </c>
      <c r="H354" s="1218" t="s">
        <v>1836</v>
      </c>
      <c r="I354" s="1184"/>
      <c r="K354" s="1217">
        <v>1352</v>
      </c>
      <c r="L354" s="1218" t="s">
        <v>1836</v>
      </c>
    </row>
    <row r="355" spans="7:12" ht="15.6" x14ac:dyDescent="0.3">
      <c r="G355" s="1217">
        <v>1353</v>
      </c>
      <c r="H355" s="1218" t="s">
        <v>1836</v>
      </c>
      <c r="I355" s="1184"/>
      <c r="K355" s="1217">
        <v>1353</v>
      </c>
      <c r="L355" s="1218" t="s">
        <v>1836</v>
      </c>
    </row>
    <row r="356" spans="7:12" ht="15.6" x14ac:dyDescent="0.3">
      <c r="G356" s="1217">
        <v>1354</v>
      </c>
      <c r="H356" s="1218" t="s">
        <v>1836</v>
      </c>
      <c r="I356" s="1184"/>
      <c r="K356" s="1217">
        <v>1354</v>
      </c>
      <c r="L356" s="1218" t="s">
        <v>1836</v>
      </c>
    </row>
    <row r="357" spans="7:12" ht="15.6" x14ac:dyDescent="0.3">
      <c r="G357" s="1217">
        <v>1355</v>
      </c>
      <c r="H357" s="1218" t="s">
        <v>1836</v>
      </c>
      <c r="I357" s="1184"/>
      <c r="K357" s="1217">
        <v>1355</v>
      </c>
      <c r="L357" s="1218" t="s">
        <v>1836</v>
      </c>
    </row>
    <row r="358" spans="7:12" ht="15.6" x14ac:dyDescent="0.3">
      <c r="G358" s="1217">
        <v>1356</v>
      </c>
      <c r="H358" s="1218" t="s">
        <v>1836</v>
      </c>
      <c r="I358" s="1184"/>
      <c r="K358" s="1217">
        <v>1356</v>
      </c>
      <c r="L358" s="1218" t="s">
        <v>1836</v>
      </c>
    </row>
    <row r="359" spans="7:12" ht="15.6" x14ac:dyDescent="0.3">
      <c r="G359" s="1217">
        <v>1357</v>
      </c>
      <c r="H359" s="1218" t="s">
        <v>1836</v>
      </c>
      <c r="I359" s="1184"/>
      <c r="K359" s="1217">
        <v>1357</v>
      </c>
      <c r="L359" s="1218" t="s">
        <v>1836</v>
      </c>
    </row>
    <row r="360" spans="7:12" ht="15.6" x14ac:dyDescent="0.3">
      <c r="G360" s="1217">
        <v>1358</v>
      </c>
      <c r="H360" s="1218" t="s">
        <v>1836</v>
      </c>
      <c r="I360" s="1184"/>
      <c r="K360" s="1217">
        <v>1358</v>
      </c>
      <c r="L360" s="1218" t="s">
        <v>1836</v>
      </c>
    </row>
    <row r="361" spans="7:12" ht="15.6" x14ac:dyDescent="0.3">
      <c r="G361" s="1217">
        <v>1359</v>
      </c>
      <c r="H361" s="1218" t="s">
        <v>1836</v>
      </c>
      <c r="I361" s="1184"/>
      <c r="K361" s="1217">
        <v>1359</v>
      </c>
      <c r="L361" s="1218" t="s">
        <v>1836</v>
      </c>
    </row>
    <row r="362" spans="7:12" ht="15.6" x14ac:dyDescent="0.3">
      <c r="G362" s="1217">
        <v>1360</v>
      </c>
      <c r="H362" s="1218" t="s">
        <v>1836</v>
      </c>
      <c r="I362" s="1184"/>
      <c r="K362" s="1217">
        <v>1360</v>
      </c>
      <c r="L362" s="1218" t="s">
        <v>1836</v>
      </c>
    </row>
    <row r="363" spans="7:12" ht="15.6" x14ac:dyDescent="0.3">
      <c r="G363" s="1217">
        <v>1361</v>
      </c>
      <c r="H363" s="1218" t="s">
        <v>1836</v>
      </c>
      <c r="I363" s="1184"/>
      <c r="K363" s="1217">
        <v>1361</v>
      </c>
      <c r="L363" s="1218" t="s">
        <v>1836</v>
      </c>
    </row>
    <row r="364" spans="7:12" ht="15.6" x14ac:dyDescent="0.3">
      <c r="G364" s="1217">
        <v>1362</v>
      </c>
      <c r="H364" s="1218" t="s">
        <v>1836</v>
      </c>
      <c r="I364" s="1184"/>
      <c r="K364" s="1217">
        <v>1362</v>
      </c>
      <c r="L364" s="1218" t="s">
        <v>1836</v>
      </c>
    </row>
    <row r="365" spans="7:12" ht="15.6" x14ac:dyDescent="0.3">
      <c r="G365" s="1217">
        <v>1363</v>
      </c>
      <c r="H365" s="1218" t="s">
        <v>1836</v>
      </c>
      <c r="I365" s="1184"/>
      <c r="K365" s="1217">
        <v>1363</v>
      </c>
      <c r="L365" s="1218" t="s">
        <v>1836</v>
      </c>
    </row>
    <row r="366" spans="7:12" ht="15.6" x14ac:dyDescent="0.3">
      <c r="G366" s="1217">
        <v>1364</v>
      </c>
      <c r="H366" s="1218" t="s">
        <v>1836</v>
      </c>
      <c r="I366" s="1184"/>
      <c r="K366" s="1217">
        <v>1364</v>
      </c>
      <c r="L366" s="1218" t="s">
        <v>1836</v>
      </c>
    </row>
    <row r="367" spans="7:12" ht="15.6" x14ac:dyDescent="0.3">
      <c r="G367" s="1217">
        <v>1365</v>
      </c>
      <c r="H367" s="1218" t="s">
        <v>1836</v>
      </c>
      <c r="I367" s="1184"/>
      <c r="K367" s="1217">
        <v>1365</v>
      </c>
      <c r="L367" s="1218" t="s">
        <v>1836</v>
      </c>
    </row>
    <row r="368" spans="7:12" ht="15.6" x14ac:dyDescent="0.3">
      <c r="G368" s="1217">
        <v>1366</v>
      </c>
      <c r="H368" s="1218" t="s">
        <v>1836</v>
      </c>
      <c r="I368" s="1184"/>
      <c r="K368" s="1217">
        <v>1366</v>
      </c>
      <c r="L368" s="1218" t="s">
        <v>1836</v>
      </c>
    </row>
    <row r="369" spans="7:12" ht="15.6" x14ac:dyDescent="0.3">
      <c r="G369" s="1217">
        <v>1367</v>
      </c>
      <c r="H369" s="1218" t="s">
        <v>1836</v>
      </c>
      <c r="I369" s="1184"/>
      <c r="K369" s="1217">
        <v>1367</v>
      </c>
      <c r="L369" s="1218" t="s">
        <v>1836</v>
      </c>
    </row>
    <row r="370" spans="7:12" ht="15.6" x14ac:dyDescent="0.3">
      <c r="G370" s="1217">
        <v>1368</v>
      </c>
      <c r="H370" s="1218" t="s">
        <v>1836</v>
      </c>
      <c r="I370" s="1184"/>
      <c r="K370" s="1217">
        <v>1368</v>
      </c>
      <c r="L370" s="1218" t="s">
        <v>1836</v>
      </c>
    </row>
    <row r="371" spans="7:12" ht="15.6" x14ac:dyDescent="0.3">
      <c r="G371" s="1217">
        <v>1369</v>
      </c>
      <c r="H371" s="1218" t="s">
        <v>1836</v>
      </c>
      <c r="I371" s="1184"/>
      <c r="K371" s="1217">
        <v>1369</v>
      </c>
      <c r="L371" s="1218" t="s">
        <v>1836</v>
      </c>
    </row>
    <row r="372" spans="7:12" ht="15.6" x14ac:dyDescent="0.3">
      <c r="G372" s="1217">
        <v>1370</v>
      </c>
      <c r="H372" s="1218" t="s">
        <v>1836</v>
      </c>
      <c r="I372" s="1184"/>
      <c r="K372" s="1217">
        <v>1370</v>
      </c>
      <c r="L372" s="1218" t="s">
        <v>1836</v>
      </c>
    </row>
    <row r="373" spans="7:12" ht="15.6" x14ac:dyDescent="0.3">
      <c r="G373" s="1217">
        <v>1371</v>
      </c>
      <c r="H373" s="1218" t="s">
        <v>1836</v>
      </c>
      <c r="I373" s="1184"/>
      <c r="K373" s="1217">
        <v>1371</v>
      </c>
      <c r="L373" s="1218" t="s">
        <v>1836</v>
      </c>
    </row>
    <row r="374" spans="7:12" ht="15.6" x14ac:dyDescent="0.3">
      <c r="G374" s="1217">
        <v>1372</v>
      </c>
      <c r="H374" s="1218" t="s">
        <v>1836</v>
      </c>
      <c r="I374" s="1184"/>
      <c r="K374" s="1217">
        <v>1372</v>
      </c>
      <c r="L374" s="1218" t="s">
        <v>1836</v>
      </c>
    </row>
    <row r="375" spans="7:12" ht="15.6" x14ac:dyDescent="0.3">
      <c r="G375" s="1217">
        <v>1373</v>
      </c>
      <c r="H375" s="1218" t="s">
        <v>1836</v>
      </c>
      <c r="I375" s="1184"/>
      <c r="K375" s="1217">
        <v>1373</v>
      </c>
      <c r="L375" s="1218" t="s">
        <v>1836</v>
      </c>
    </row>
    <row r="376" spans="7:12" ht="15.6" x14ac:dyDescent="0.3">
      <c r="G376" s="1217">
        <v>1374</v>
      </c>
      <c r="H376" s="1218" t="s">
        <v>1836</v>
      </c>
      <c r="I376" s="1184"/>
      <c r="K376" s="1217">
        <v>1374</v>
      </c>
      <c r="L376" s="1218" t="s">
        <v>1836</v>
      </c>
    </row>
    <row r="377" spans="7:12" ht="15.6" x14ac:dyDescent="0.3">
      <c r="G377" s="1217">
        <v>1375</v>
      </c>
      <c r="H377" s="1218" t="s">
        <v>1836</v>
      </c>
      <c r="I377" s="1184"/>
      <c r="K377" s="1217">
        <v>1375</v>
      </c>
      <c r="L377" s="1218" t="s">
        <v>1836</v>
      </c>
    </row>
    <row r="378" spans="7:12" ht="15.6" x14ac:dyDescent="0.3">
      <c r="G378" s="1217">
        <v>1376</v>
      </c>
      <c r="H378" s="1218" t="s">
        <v>1836</v>
      </c>
      <c r="I378" s="1184"/>
      <c r="K378" s="1217">
        <v>1376</v>
      </c>
      <c r="L378" s="1218" t="s">
        <v>1836</v>
      </c>
    </row>
    <row r="379" spans="7:12" ht="15.6" x14ac:dyDescent="0.3">
      <c r="G379" s="1217">
        <v>1377</v>
      </c>
      <c r="H379" s="1218" t="s">
        <v>1836</v>
      </c>
      <c r="I379" s="1184"/>
      <c r="K379" s="1217">
        <v>1377</v>
      </c>
      <c r="L379" s="1218" t="s">
        <v>1836</v>
      </c>
    </row>
    <row r="380" spans="7:12" ht="15.6" x14ac:dyDescent="0.3">
      <c r="G380" s="1217">
        <v>1378</v>
      </c>
      <c r="H380" s="1218" t="s">
        <v>1836</v>
      </c>
      <c r="I380" s="1184"/>
      <c r="K380" s="1217">
        <v>1378</v>
      </c>
      <c r="L380" s="1218" t="s">
        <v>1836</v>
      </c>
    </row>
    <row r="381" spans="7:12" ht="15.6" x14ac:dyDescent="0.3">
      <c r="G381" s="1217">
        <v>1379</v>
      </c>
      <c r="H381" s="1218" t="s">
        <v>1836</v>
      </c>
      <c r="I381" s="1184"/>
      <c r="K381" s="1217">
        <v>1379</v>
      </c>
      <c r="L381" s="1218" t="s">
        <v>1836</v>
      </c>
    </row>
    <row r="382" spans="7:12" ht="15.6" x14ac:dyDescent="0.3">
      <c r="G382" s="1217">
        <v>1380</v>
      </c>
      <c r="H382" s="1218" t="s">
        <v>1836</v>
      </c>
      <c r="I382" s="1184"/>
      <c r="K382" s="1217">
        <v>1380</v>
      </c>
      <c r="L382" s="1218" t="s">
        <v>1836</v>
      </c>
    </row>
    <row r="383" spans="7:12" ht="15.6" x14ac:dyDescent="0.3">
      <c r="G383" s="1217">
        <v>1381</v>
      </c>
      <c r="H383" s="1218" t="s">
        <v>1836</v>
      </c>
      <c r="I383" s="1184"/>
      <c r="K383" s="1217">
        <v>1381</v>
      </c>
      <c r="L383" s="1218" t="s">
        <v>1836</v>
      </c>
    </row>
    <row r="384" spans="7:12" ht="15.6" x14ac:dyDescent="0.3">
      <c r="G384" s="1217">
        <v>1382</v>
      </c>
      <c r="H384" s="1218" t="s">
        <v>1836</v>
      </c>
      <c r="I384" s="1184"/>
      <c r="K384" s="1217">
        <v>1382</v>
      </c>
      <c r="L384" s="1218" t="s">
        <v>1836</v>
      </c>
    </row>
    <row r="385" spans="7:12" ht="15.6" x14ac:dyDescent="0.3">
      <c r="G385" s="1217">
        <v>1383</v>
      </c>
      <c r="H385" s="1218" t="s">
        <v>1836</v>
      </c>
      <c r="I385" s="1184"/>
      <c r="K385" s="1217">
        <v>1383</v>
      </c>
      <c r="L385" s="1218" t="s">
        <v>1836</v>
      </c>
    </row>
    <row r="386" spans="7:12" ht="15.6" x14ac:dyDescent="0.3">
      <c r="G386" s="1217">
        <v>1384</v>
      </c>
      <c r="H386" s="1218" t="s">
        <v>1836</v>
      </c>
      <c r="I386" s="1184"/>
      <c r="K386" s="1217">
        <v>1384</v>
      </c>
      <c r="L386" s="1218" t="s">
        <v>1836</v>
      </c>
    </row>
    <row r="387" spans="7:12" ht="15.6" x14ac:dyDescent="0.3">
      <c r="G387" s="1217">
        <v>1385</v>
      </c>
      <c r="H387" s="1218" t="s">
        <v>1836</v>
      </c>
      <c r="I387" s="1184"/>
      <c r="K387" s="1217">
        <v>1385</v>
      </c>
      <c r="L387" s="1218" t="s">
        <v>1836</v>
      </c>
    </row>
    <row r="388" spans="7:12" ht="15.6" x14ac:dyDescent="0.3">
      <c r="G388" s="1217">
        <v>1386</v>
      </c>
      <c r="H388" s="1218" t="s">
        <v>1836</v>
      </c>
      <c r="I388" s="1184"/>
      <c r="K388" s="1217">
        <v>1386</v>
      </c>
      <c r="L388" s="1218" t="s">
        <v>1836</v>
      </c>
    </row>
    <row r="389" spans="7:12" ht="15.6" x14ac:dyDescent="0.3">
      <c r="G389" s="1217">
        <v>1387</v>
      </c>
      <c r="H389" s="1218" t="s">
        <v>1836</v>
      </c>
      <c r="I389" s="1184"/>
      <c r="K389" s="1217">
        <v>1387</v>
      </c>
      <c r="L389" s="1218" t="s">
        <v>1836</v>
      </c>
    </row>
    <row r="390" spans="7:12" ht="15.6" x14ac:dyDescent="0.3">
      <c r="G390" s="1217">
        <v>1388</v>
      </c>
      <c r="H390" s="1218" t="s">
        <v>1836</v>
      </c>
      <c r="I390" s="1184"/>
      <c r="K390" s="1217">
        <v>1388</v>
      </c>
      <c r="L390" s="1218" t="s">
        <v>1836</v>
      </c>
    </row>
    <row r="391" spans="7:12" ht="15.6" x14ac:dyDescent="0.3">
      <c r="G391" s="1217">
        <v>1389</v>
      </c>
      <c r="H391" s="1218" t="s">
        <v>1836</v>
      </c>
      <c r="I391" s="1184"/>
      <c r="K391" s="1217">
        <v>1389</v>
      </c>
      <c r="L391" s="1218" t="s">
        <v>1836</v>
      </c>
    </row>
    <row r="392" spans="7:12" ht="15.6" x14ac:dyDescent="0.3">
      <c r="G392" s="1217">
        <v>1390</v>
      </c>
      <c r="H392" s="1218" t="s">
        <v>1836</v>
      </c>
      <c r="I392" s="1184"/>
      <c r="K392" s="1217">
        <v>1390</v>
      </c>
      <c r="L392" s="1218" t="s">
        <v>1836</v>
      </c>
    </row>
    <row r="393" spans="7:12" ht="15.6" x14ac:dyDescent="0.3">
      <c r="G393" s="1217">
        <v>1391</v>
      </c>
      <c r="H393" s="1218" t="s">
        <v>1836</v>
      </c>
      <c r="I393" s="1184"/>
      <c r="K393" s="1217">
        <v>1391</v>
      </c>
      <c r="L393" s="1218" t="s">
        <v>1836</v>
      </c>
    </row>
    <row r="394" spans="7:12" ht="15.6" x14ac:dyDescent="0.3">
      <c r="G394" s="1217">
        <v>1392</v>
      </c>
      <c r="H394" s="1218" t="s">
        <v>1836</v>
      </c>
      <c r="I394" s="1184"/>
      <c r="K394" s="1217">
        <v>1392</v>
      </c>
      <c r="L394" s="1218" t="s">
        <v>1836</v>
      </c>
    </row>
    <row r="395" spans="7:12" ht="15.6" x14ac:dyDescent="0.3">
      <c r="G395" s="1217">
        <v>1393</v>
      </c>
      <c r="H395" s="1218" t="s">
        <v>1836</v>
      </c>
      <c r="I395" s="1184"/>
      <c r="K395" s="1217">
        <v>1393</v>
      </c>
      <c r="L395" s="1218" t="s">
        <v>1836</v>
      </c>
    </row>
    <row r="396" spans="7:12" ht="15.6" x14ac:dyDescent="0.3">
      <c r="G396" s="1217">
        <v>1394</v>
      </c>
      <c r="H396" s="1218" t="s">
        <v>1836</v>
      </c>
      <c r="I396" s="1184"/>
      <c r="K396" s="1217">
        <v>1394</v>
      </c>
      <c r="L396" s="1218" t="s">
        <v>1836</v>
      </c>
    </row>
    <row r="397" spans="7:12" ht="15.6" x14ac:dyDescent="0.3">
      <c r="G397" s="1217">
        <v>1395</v>
      </c>
      <c r="H397" s="1218" t="s">
        <v>1836</v>
      </c>
      <c r="I397" s="1184"/>
      <c r="K397" s="1217">
        <v>1395</v>
      </c>
      <c r="L397" s="1218" t="s">
        <v>1836</v>
      </c>
    </row>
    <row r="398" spans="7:12" ht="15.6" x14ac:dyDescent="0.3">
      <c r="G398" s="1217">
        <v>1396</v>
      </c>
      <c r="H398" s="1218" t="s">
        <v>1836</v>
      </c>
      <c r="I398" s="1184"/>
      <c r="K398" s="1217">
        <v>1396</v>
      </c>
      <c r="L398" s="1218" t="s">
        <v>1836</v>
      </c>
    </row>
    <row r="399" spans="7:12" ht="15.6" x14ac:dyDescent="0.3">
      <c r="G399" s="1217">
        <v>1397</v>
      </c>
      <c r="H399" s="1218" t="s">
        <v>1836</v>
      </c>
      <c r="I399" s="1184"/>
      <c r="K399" s="1217">
        <v>1397</v>
      </c>
      <c r="L399" s="1218" t="s">
        <v>1836</v>
      </c>
    </row>
    <row r="400" spans="7:12" ht="15.6" x14ac:dyDescent="0.3">
      <c r="G400" s="1217">
        <v>1398</v>
      </c>
      <c r="H400" s="1218" t="s">
        <v>1836</v>
      </c>
      <c r="I400" s="1184"/>
      <c r="K400" s="1217">
        <v>1398</v>
      </c>
      <c r="L400" s="1218" t="s">
        <v>1836</v>
      </c>
    </row>
    <row r="401" spans="7:12" ht="15.6" x14ac:dyDescent="0.3">
      <c r="G401" s="1217">
        <v>1399</v>
      </c>
      <c r="H401" s="1218" t="s">
        <v>1836</v>
      </c>
      <c r="I401" s="1184"/>
      <c r="K401" s="1217">
        <v>1399</v>
      </c>
      <c r="L401" s="1218" t="s">
        <v>1836</v>
      </c>
    </row>
    <row r="402" spans="7:12" ht="15.6" x14ac:dyDescent="0.3">
      <c r="G402" s="1217">
        <v>1400</v>
      </c>
      <c r="H402" s="1218" t="s">
        <v>1836</v>
      </c>
      <c r="I402" s="1184"/>
      <c r="K402" s="1217">
        <v>1400</v>
      </c>
      <c r="L402" s="1218" t="s">
        <v>1836</v>
      </c>
    </row>
    <row r="403" spans="7:12" ht="15.6" x14ac:dyDescent="0.3">
      <c r="G403" s="1217">
        <v>1401</v>
      </c>
      <c r="H403" s="1218" t="s">
        <v>1836</v>
      </c>
      <c r="I403" s="1184"/>
      <c r="K403" s="1217">
        <v>1401</v>
      </c>
      <c r="L403" s="1218" t="s">
        <v>1836</v>
      </c>
    </row>
    <row r="404" spans="7:12" ht="15.6" x14ac:dyDescent="0.3">
      <c r="G404" s="1217">
        <v>1402</v>
      </c>
      <c r="H404" s="1218" t="s">
        <v>1836</v>
      </c>
      <c r="I404" s="1184"/>
      <c r="K404" s="1217">
        <v>1402</v>
      </c>
      <c r="L404" s="1218" t="s">
        <v>1836</v>
      </c>
    </row>
    <row r="405" spans="7:12" ht="15.6" x14ac:dyDescent="0.3">
      <c r="G405" s="1217">
        <v>1403</v>
      </c>
      <c r="H405" s="1218" t="s">
        <v>1836</v>
      </c>
      <c r="I405" s="1184"/>
      <c r="K405" s="1217">
        <v>1403</v>
      </c>
      <c r="L405" s="1218" t="s">
        <v>1836</v>
      </c>
    </row>
    <row r="406" spans="7:12" ht="15.6" x14ac:dyDescent="0.3">
      <c r="G406" s="1217">
        <v>1404</v>
      </c>
      <c r="H406" s="1218" t="s">
        <v>1836</v>
      </c>
      <c r="I406" s="1184"/>
      <c r="K406" s="1217">
        <v>1404</v>
      </c>
      <c r="L406" s="1218" t="s">
        <v>1836</v>
      </c>
    </row>
    <row r="407" spans="7:12" ht="15.6" x14ac:dyDescent="0.3">
      <c r="G407" s="1217">
        <v>1405</v>
      </c>
      <c r="H407" s="1218" t="s">
        <v>1836</v>
      </c>
      <c r="I407" s="1184"/>
      <c r="K407" s="1217">
        <v>1405</v>
      </c>
      <c r="L407" s="1218" t="s">
        <v>1836</v>
      </c>
    </row>
    <row r="408" spans="7:12" ht="15.6" x14ac:dyDescent="0.3">
      <c r="G408" s="1217">
        <v>1406</v>
      </c>
      <c r="H408" s="1218" t="s">
        <v>1836</v>
      </c>
      <c r="I408" s="1184"/>
      <c r="K408" s="1217">
        <v>1406</v>
      </c>
      <c r="L408" s="1218" t="s">
        <v>1836</v>
      </c>
    </row>
    <row r="409" spans="7:12" ht="15.6" x14ac:dyDescent="0.3">
      <c r="G409" s="1217">
        <v>1407</v>
      </c>
      <c r="H409" s="1218" t="s">
        <v>1836</v>
      </c>
      <c r="I409" s="1184"/>
      <c r="K409" s="1217">
        <v>1407</v>
      </c>
      <c r="L409" s="1218" t="s">
        <v>1836</v>
      </c>
    </row>
    <row r="410" spans="7:12" ht="15.6" x14ac:dyDescent="0.3">
      <c r="G410" s="1217">
        <v>1408</v>
      </c>
      <c r="H410" s="1218" t="s">
        <v>1836</v>
      </c>
      <c r="I410" s="1184"/>
      <c r="K410" s="1217">
        <v>1408</v>
      </c>
      <c r="L410" s="1218" t="s">
        <v>1836</v>
      </c>
    </row>
    <row r="411" spans="7:12" ht="15.6" x14ac:dyDescent="0.3">
      <c r="G411" s="1217">
        <v>1409</v>
      </c>
      <c r="H411" s="1218" t="s">
        <v>1836</v>
      </c>
      <c r="I411" s="1184"/>
      <c r="K411" s="1217">
        <v>1409</v>
      </c>
      <c r="L411" s="1218" t="s">
        <v>1836</v>
      </c>
    </row>
    <row r="412" spans="7:12" ht="15.6" x14ac:dyDescent="0.3">
      <c r="G412" s="1217">
        <v>1410</v>
      </c>
      <c r="H412" s="1218" t="s">
        <v>1836</v>
      </c>
      <c r="I412" s="1184"/>
      <c r="K412" s="1217">
        <v>1410</v>
      </c>
      <c r="L412" s="1218" t="s">
        <v>1836</v>
      </c>
    </row>
    <row r="413" spans="7:12" ht="15.6" x14ac:dyDescent="0.3">
      <c r="G413" s="1217">
        <v>1411</v>
      </c>
      <c r="H413" s="1218" t="s">
        <v>1836</v>
      </c>
      <c r="I413" s="1184"/>
      <c r="K413" s="1217">
        <v>1411</v>
      </c>
      <c r="L413" s="1218" t="s">
        <v>1836</v>
      </c>
    </row>
    <row r="414" spans="7:12" ht="15.6" x14ac:dyDescent="0.3">
      <c r="G414" s="1217">
        <v>1412</v>
      </c>
      <c r="H414" s="1218" t="s">
        <v>1836</v>
      </c>
      <c r="I414" s="1184"/>
      <c r="K414" s="1217">
        <v>1412</v>
      </c>
      <c r="L414" s="1218" t="s">
        <v>1836</v>
      </c>
    </row>
    <row r="415" spans="7:12" ht="15.6" x14ac:dyDescent="0.3">
      <c r="G415" s="1217">
        <v>1413</v>
      </c>
      <c r="H415" s="1218" t="s">
        <v>1836</v>
      </c>
      <c r="I415" s="1184"/>
      <c r="K415" s="1217">
        <v>1413</v>
      </c>
      <c r="L415" s="1218" t="s">
        <v>1836</v>
      </c>
    </row>
    <row r="416" spans="7:12" ht="15.6" x14ac:dyDescent="0.3">
      <c r="G416" s="1217">
        <v>1414</v>
      </c>
      <c r="H416" s="1218" t="s">
        <v>1836</v>
      </c>
      <c r="I416" s="1184"/>
      <c r="K416" s="1217">
        <v>1414</v>
      </c>
      <c r="L416" s="1218" t="s">
        <v>1836</v>
      </c>
    </row>
    <row r="417" spans="7:12" ht="15.6" x14ac:dyDescent="0.3">
      <c r="G417" s="1217">
        <v>1415</v>
      </c>
      <c r="H417" s="1218" t="s">
        <v>1836</v>
      </c>
      <c r="I417" s="1184"/>
      <c r="K417" s="1217">
        <v>1415</v>
      </c>
      <c r="L417" s="1218" t="s">
        <v>1836</v>
      </c>
    </row>
    <row r="418" spans="7:12" ht="15.6" x14ac:dyDescent="0.3">
      <c r="G418" s="1217">
        <v>1416</v>
      </c>
      <c r="H418" s="1218" t="s">
        <v>1836</v>
      </c>
      <c r="I418" s="1184"/>
      <c r="K418" s="1217">
        <v>1416</v>
      </c>
      <c r="L418" s="1218" t="s">
        <v>1836</v>
      </c>
    </row>
    <row r="419" spans="7:12" ht="15.6" x14ac:dyDescent="0.3">
      <c r="G419" s="1217">
        <v>1417</v>
      </c>
      <c r="H419" s="1218" t="s">
        <v>1836</v>
      </c>
      <c r="I419" s="1184"/>
      <c r="K419" s="1217">
        <v>1417</v>
      </c>
      <c r="L419" s="1218" t="s">
        <v>1836</v>
      </c>
    </row>
    <row r="420" spans="7:12" ht="15.6" x14ac:dyDescent="0.3">
      <c r="G420" s="1217">
        <v>1418</v>
      </c>
      <c r="H420" s="1218" t="s">
        <v>1836</v>
      </c>
      <c r="I420" s="1184"/>
      <c r="K420" s="1217">
        <v>1418</v>
      </c>
      <c r="L420" s="1218" t="s">
        <v>1836</v>
      </c>
    </row>
    <row r="421" spans="7:12" ht="15.6" x14ac:dyDescent="0.3">
      <c r="G421" s="1217">
        <v>1419</v>
      </c>
      <c r="H421" s="1218" t="s">
        <v>1836</v>
      </c>
      <c r="I421" s="1184"/>
      <c r="K421" s="1217">
        <v>1419</v>
      </c>
      <c r="L421" s="1218" t="s">
        <v>1836</v>
      </c>
    </row>
    <row r="422" spans="7:12" ht="15.6" x14ac:dyDescent="0.3">
      <c r="G422" s="1217">
        <v>1420</v>
      </c>
      <c r="H422" s="1218" t="s">
        <v>1836</v>
      </c>
      <c r="I422" s="1184"/>
      <c r="K422" s="1217">
        <v>1420</v>
      </c>
      <c r="L422" s="1218" t="s">
        <v>1836</v>
      </c>
    </row>
    <row r="423" spans="7:12" ht="15.6" x14ac:dyDescent="0.3">
      <c r="G423" s="1217">
        <v>1421</v>
      </c>
      <c r="H423" s="1218" t="s">
        <v>1836</v>
      </c>
      <c r="I423" s="1184"/>
      <c r="K423" s="1217">
        <v>1421</v>
      </c>
      <c r="L423" s="1218" t="s">
        <v>1836</v>
      </c>
    </row>
    <row r="424" spans="7:12" ht="15.6" x14ac:dyDescent="0.3">
      <c r="G424" s="1217">
        <v>1422</v>
      </c>
      <c r="H424" s="1218" t="s">
        <v>1836</v>
      </c>
      <c r="I424" s="1184"/>
      <c r="K424" s="1217">
        <v>1422</v>
      </c>
      <c r="L424" s="1218" t="s">
        <v>1836</v>
      </c>
    </row>
    <row r="425" spans="7:12" ht="15.6" x14ac:dyDescent="0.3">
      <c r="G425" s="1217">
        <v>1423</v>
      </c>
      <c r="H425" s="1218" t="s">
        <v>1836</v>
      </c>
      <c r="I425" s="1184"/>
      <c r="K425" s="1217">
        <v>1423</v>
      </c>
      <c r="L425" s="1218" t="s">
        <v>1836</v>
      </c>
    </row>
    <row r="426" spans="7:12" ht="15.6" x14ac:dyDescent="0.3">
      <c r="G426" s="1217">
        <v>1424</v>
      </c>
      <c r="H426" s="1218" t="s">
        <v>1836</v>
      </c>
      <c r="I426" s="1184"/>
      <c r="K426" s="1217">
        <v>1424</v>
      </c>
      <c r="L426" s="1218" t="s">
        <v>1836</v>
      </c>
    </row>
    <row r="427" spans="7:12" ht="15.6" x14ac:dyDescent="0.3">
      <c r="G427" s="1217">
        <v>1425</v>
      </c>
      <c r="H427" s="1218" t="s">
        <v>1836</v>
      </c>
      <c r="I427" s="1184"/>
      <c r="K427" s="1217">
        <v>1425</v>
      </c>
      <c r="L427" s="1218" t="s">
        <v>1836</v>
      </c>
    </row>
    <row r="428" spans="7:12" ht="15.6" x14ac:dyDescent="0.3">
      <c r="G428" s="1217">
        <v>1426</v>
      </c>
      <c r="H428" s="1218" t="s">
        <v>1836</v>
      </c>
      <c r="I428" s="1184"/>
      <c r="K428" s="1217">
        <v>1426</v>
      </c>
      <c r="L428" s="1218" t="s">
        <v>1836</v>
      </c>
    </row>
    <row r="429" spans="7:12" ht="15.6" x14ac:dyDescent="0.3">
      <c r="G429" s="1217">
        <v>1427</v>
      </c>
      <c r="H429" s="1218" t="s">
        <v>1836</v>
      </c>
      <c r="I429" s="1184"/>
      <c r="K429" s="1217">
        <v>1427</v>
      </c>
      <c r="L429" s="1218" t="s">
        <v>1836</v>
      </c>
    </row>
    <row r="430" spans="7:12" ht="15.6" x14ac:dyDescent="0.3">
      <c r="G430" s="1217">
        <v>1428</v>
      </c>
      <c r="H430" s="1218" t="s">
        <v>1836</v>
      </c>
      <c r="I430" s="1184"/>
      <c r="K430" s="1217">
        <v>1428</v>
      </c>
      <c r="L430" s="1218" t="s">
        <v>1836</v>
      </c>
    </row>
    <row r="431" spans="7:12" ht="15.6" x14ac:dyDescent="0.3">
      <c r="G431" s="1217">
        <v>1429</v>
      </c>
      <c r="H431" s="1218" t="s">
        <v>1836</v>
      </c>
      <c r="I431" s="1184"/>
      <c r="K431" s="1217">
        <v>1429</v>
      </c>
      <c r="L431" s="1218" t="s">
        <v>1836</v>
      </c>
    </row>
    <row r="432" spans="7:12" ht="15.6" x14ac:dyDescent="0.3">
      <c r="G432" s="1217">
        <v>1430</v>
      </c>
      <c r="H432" s="1218" t="s">
        <v>1836</v>
      </c>
      <c r="I432" s="1184"/>
      <c r="K432" s="1217">
        <v>1430</v>
      </c>
      <c r="L432" s="1218" t="s">
        <v>1836</v>
      </c>
    </row>
    <row r="433" spans="7:12" ht="15.6" x14ac:dyDescent="0.3">
      <c r="G433" s="1217">
        <v>1431</v>
      </c>
      <c r="H433" s="1218" t="s">
        <v>1836</v>
      </c>
      <c r="I433" s="1184"/>
      <c r="K433" s="1217">
        <v>1431</v>
      </c>
      <c r="L433" s="1218" t="s">
        <v>1836</v>
      </c>
    </row>
    <row r="434" spans="7:12" ht="15.6" x14ac:dyDescent="0.3">
      <c r="G434" s="1217">
        <v>1432</v>
      </c>
      <c r="H434" s="1218" t="s">
        <v>1836</v>
      </c>
      <c r="I434" s="1184"/>
      <c r="K434" s="1217">
        <v>1432</v>
      </c>
      <c r="L434" s="1218" t="s">
        <v>1836</v>
      </c>
    </row>
    <row r="435" spans="7:12" ht="15.6" x14ac:dyDescent="0.3">
      <c r="G435" s="1217">
        <v>1433</v>
      </c>
      <c r="H435" s="1218" t="s">
        <v>1836</v>
      </c>
      <c r="I435" s="1184"/>
      <c r="K435" s="1217">
        <v>1433</v>
      </c>
      <c r="L435" s="1218" t="s">
        <v>1836</v>
      </c>
    </row>
    <row r="436" spans="7:12" ht="15.6" x14ac:dyDescent="0.3">
      <c r="G436" s="1217">
        <v>1434</v>
      </c>
      <c r="H436" s="1218" t="s">
        <v>1836</v>
      </c>
      <c r="I436" s="1184"/>
      <c r="K436" s="1217">
        <v>1434</v>
      </c>
      <c r="L436" s="1218" t="s">
        <v>1836</v>
      </c>
    </row>
    <row r="437" spans="7:12" ht="15.6" x14ac:dyDescent="0.3">
      <c r="G437" s="1217">
        <v>1435</v>
      </c>
      <c r="H437" s="1218" t="s">
        <v>1836</v>
      </c>
      <c r="I437" s="1184"/>
      <c r="K437" s="1217">
        <v>1435</v>
      </c>
      <c r="L437" s="1218" t="s">
        <v>1836</v>
      </c>
    </row>
    <row r="438" spans="7:12" ht="15.6" x14ac:dyDescent="0.3">
      <c r="G438" s="1217">
        <v>1436</v>
      </c>
      <c r="H438" s="1218" t="s">
        <v>1836</v>
      </c>
      <c r="I438" s="1184"/>
      <c r="K438" s="1217">
        <v>1436</v>
      </c>
      <c r="L438" s="1218" t="s">
        <v>1836</v>
      </c>
    </row>
    <row r="439" spans="7:12" ht="15.6" x14ac:dyDescent="0.3">
      <c r="G439" s="1217">
        <v>1437</v>
      </c>
      <c r="H439" s="1218" t="s">
        <v>1836</v>
      </c>
      <c r="I439" s="1184"/>
      <c r="K439" s="1217">
        <v>1437</v>
      </c>
      <c r="L439" s="1218" t="s">
        <v>1836</v>
      </c>
    </row>
    <row r="440" spans="7:12" ht="15.6" x14ac:dyDescent="0.3">
      <c r="G440" s="1217">
        <v>1438</v>
      </c>
      <c r="H440" s="1218" t="s">
        <v>1836</v>
      </c>
      <c r="I440" s="1184"/>
      <c r="K440" s="1217">
        <v>1438</v>
      </c>
      <c r="L440" s="1218" t="s">
        <v>1836</v>
      </c>
    </row>
    <row r="441" spans="7:12" ht="15.6" x14ac:dyDescent="0.3">
      <c r="G441" s="1217">
        <v>1439</v>
      </c>
      <c r="H441" s="1218" t="s">
        <v>1836</v>
      </c>
      <c r="I441" s="1184"/>
      <c r="K441" s="1217">
        <v>1439</v>
      </c>
      <c r="L441" s="1218" t="s">
        <v>1836</v>
      </c>
    </row>
    <row r="442" spans="7:12" ht="15.6" x14ac:dyDescent="0.3">
      <c r="G442" s="1217">
        <v>1440</v>
      </c>
      <c r="H442" s="1218" t="s">
        <v>1836</v>
      </c>
      <c r="I442" s="1184"/>
      <c r="K442" s="1217">
        <v>1440</v>
      </c>
      <c r="L442" s="1218" t="s">
        <v>1836</v>
      </c>
    </row>
    <row r="443" spans="7:12" ht="15.6" x14ac:dyDescent="0.3">
      <c r="G443" s="1217">
        <v>1441</v>
      </c>
      <c r="H443" s="1218" t="s">
        <v>1836</v>
      </c>
      <c r="I443" s="1184"/>
      <c r="K443" s="1217">
        <v>1441</v>
      </c>
      <c r="L443" s="1218" t="s">
        <v>1836</v>
      </c>
    </row>
    <row r="444" spans="7:12" ht="15.6" x14ac:dyDescent="0.3">
      <c r="G444" s="1217">
        <v>1442</v>
      </c>
      <c r="H444" s="1218" t="s">
        <v>1836</v>
      </c>
      <c r="I444" s="1184"/>
      <c r="K444" s="1217">
        <v>1442</v>
      </c>
      <c r="L444" s="1218" t="s">
        <v>1836</v>
      </c>
    </row>
    <row r="445" spans="7:12" ht="15.6" x14ac:dyDescent="0.3">
      <c r="G445" s="1217">
        <v>1443</v>
      </c>
      <c r="H445" s="1218" t="s">
        <v>1836</v>
      </c>
      <c r="I445" s="1184"/>
      <c r="K445" s="1217">
        <v>1443</v>
      </c>
      <c r="L445" s="1218" t="s">
        <v>1836</v>
      </c>
    </row>
    <row r="446" spans="7:12" ht="15.6" x14ac:dyDescent="0.3">
      <c r="G446" s="1217">
        <v>1444</v>
      </c>
      <c r="H446" s="1218" t="s">
        <v>1836</v>
      </c>
      <c r="I446" s="1184"/>
      <c r="K446" s="1217">
        <v>1444</v>
      </c>
      <c r="L446" s="1218" t="s">
        <v>1836</v>
      </c>
    </row>
    <row r="447" spans="7:12" ht="15.6" x14ac:dyDescent="0.3">
      <c r="G447" s="1217">
        <v>1445</v>
      </c>
      <c r="H447" s="1218" t="s">
        <v>1836</v>
      </c>
      <c r="I447" s="1184"/>
      <c r="K447" s="1217">
        <v>1445</v>
      </c>
      <c r="L447" s="1218" t="s">
        <v>1836</v>
      </c>
    </row>
    <row r="448" spans="7:12" ht="15.6" x14ac:dyDescent="0.3">
      <c r="G448" s="1217">
        <v>1446</v>
      </c>
      <c r="H448" s="1218" t="s">
        <v>1836</v>
      </c>
      <c r="I448" s="1184"/>
      <c r="K448" s="1217">
        <v>1446</v>
      </c>
      <c r="L448" s="1218" t="s">
        <v>1836</v>
      </c>
    </row>
    <row r="449" spans="7:12" ht="15.6" x14ac:dyDescent="0.3">
      <c r="G449" s="1217">
        <v>1447</v>
      </c>
      <c r="H449" s="1218" t="s">
        <v>1836</v>
      </c>
      <c r="I449" s="1184"/>
      <c r="K449" s="1217">
        <v>1447</v>
      </c>
      <c r="L449" s="1218" t="s">
        <v>1836</v>
      </c>
    </row>
    <row r="450" spans="7:12" ht="15.6" x14ac:dyDescent="0.3">
      <c r="G450" s="1217">
        <v>1448</v>
      </c>
      <c r="H450" s="1218" t="s">
        <v>1836</v>
      </c>
      <c r="I450" s="1184"/>
      <c r="K450" s="1217">
        <v>1448</v>
      </c>
      <c r="L450" s="1218" t="s">
        <v>1836</v>
      </c>
    </row>
    <row r="451" spans="7:12" ht="15.6" x14ac:dyDescent="0.3">
      <c r="G451" s="1217">
        <v>1449</v>
      </c>
      <c r="H451" s="1218" t="s">
        <v>1836</v>
      </c>
      <c r="I451" s="1184"/>
      <c r="K451" s="1217">
        <v>1449</v>
      </c>
      <c r="L451" s="1218" t="s">
        <v>1836</v>
      </c>
    </row>
    <row r="452" spans="7:12" ht="15.6" x14ac:dyDescent="0.3">
      <c r="G452" s="1217">
        <v>1450</v>
      </c>
      <c r="H452" s="1218" t="s">
        <v>1836</v>
      </c>
      <c r="I452" s="1184"/>
      <c r="K452" s="1217">
        <v>1450</v>
      </c>
      <c r="L452" s="1218" t="s">
        <v>1836</v>
      </c>
    </row>
    <row r="453" spans="7:12" ht="15.6" x14ac:dyDescent="0.3">
      <c r="G453" s="1217">
        <v>1451</v>
      </c>
      <c r="H453" s="1218" t="s">
        <v>1836</v>
      </c>
      <c r="I453" s="1184"/>
      <c r="K453" s="1217">
        <v>1451</v>
      </c>
      <c r="L453" s="1218" t="s">
        <v>1836</v>
      </c>
    </row>
    <row r="454" spans="7:12" ht="15.6" x14ac:dyDescent="0.3">
      <c r="G454" s="1217">
        <v>1452</v>
      </c>
      <c r="H454" s="1218" t="s">
        <v>1836</v>
      </c>
      <c r="I454" s="1184"/>
      <c r="K454" s="1217">
        <v>1452</v>
      </c>
      <c r="L454" s="1218" t="s">
        <v>1836</v>
      </c>
    </row>
    <row r="455" spans="7:12" ht="15.6" x14ac:dyDescent="0.3">
      <c r="G455" s="1217">
        <v>1453</v>
      </c>
      <c r="H455" s="1218" t="s">
        <v>1836</v>
      </c>
      <c r="I455" s="1184"/>
      <c r="K455" s="1217">
        <v>1453</v>
      </c>
      <c r="L455" s="1218" t="s">
        <v>1836</v>
      </c>
    </row>
    <row r="456" spans="7:12" ht="15.6" x14ac:dyDescent="0.3">
      <c r="G456" s="1217">
        <v>1454</v>
      </c>
      <c r="H456" s="1218" t="s">
        <v>1836</v>
      </c>
      <c r="I456" s="1184"/>
      <c r="K456" s="1217">
        <v>1454</v>
      </c>
      <c r="L456" s="1218" t="s">
        <v>1836</v>
      </c>
    </row>
    <row r="457" spans="7:12" ht="15.6" x14ac:dyDescent="0.3">
      <c r="G457" s="1217">
        <v>1455</v>
      </c>
      <c r="H457" s="1218" t="s">
        <v>1836</v>
      </c>
      <c r="I457" s="1184"/>
      <c r="K457" s="1217">
        <v>1455</v>
      </c>
      <c r="L457" s="1218" t="s">
        <v>1836</v>
      </c>
    </row>
    <row r="458" spans="7:12" ht="15.6" x14ac:dyDescent="0.3">
      <c r="G458" s="1217">
        <v>1456</v>
      </c>
      <c r="H458" s="1218" t="s">
        <v>1836</v>
      </c>
      <c r="I458" s="1184"/>
      <c r="K458" s="1217">
        <v>1456</v>
      </c>
      <c r="L458" s="1218" t="s">
        <v>1836</v>
      </c>
    </row>
    <row r="459" spans="7:12" ht="15.6" x14ac:dyDescent="0.3">
      <c r="G459" s="1217">
        <v>1457</v>
      </c>
      <c r="H459" s="1218" t="s">
        <v>1836</v>
      </c>
      <c r="I459" s="1184"/>
      <c r="K459" s="1217">
        <v>1457</v>
      </c>
      <c r="L459" s="1218" t="s">
        <v>1836</v>
      </c>
    </row>
    <row r="460" spans="7:12" ht="15.6" x14ac:dyDescent="0.3">
      <c r="G460" s="1217">
        <v>1458</v>
      </c>
      <c r="H460" s="1218" t="s">
        <v>1836</v>
      </c>
      <c r="I460" s="1184"/>
      <c r="K460" s="1217">
        <v>1458</v>
      </c>
      <c r="L460" s="1218" t="s">
        <v>1836</v>
      </c>
    </row>
    <row r="461" spans="7:12" ht="15.6" x14ac:dyDescent="0.3">
      <c r="G461" s="1217">
        <v>1459</v>
      </c>
      <c r="H461" s="1218" t="s">
        <v>1836</v>
      </c>
      <c r="I461" s="1184"/>
      <c r="K461" s="1217">
        <v>1459</v>
      </c>
      <c r="L461" s="1218" t="s">
        <v>1836</v>
      </c>
    </row>
    <row r="462" spans="7:12" ht="15.6" x14ac:dyDescent="0.3">
      <c r="G462" s="1217">
        <v>1460</v>
      </c>
      <c r="H462" s="1218" t="s">
        <v>1836</v>
      </c>
      <c r="I462" s="1184"/>
      <c r="K462" s="1217">
        <v>1460</v>
      </c>
      <c r="L462" s="1218" t="s">
        <v>1836</v>
      </c>
    </row>
    <row r="463" spans="7:12" ht="15.6" x14ac:dyDescent="0.3">
      <c r="G463" s="1217">
        <v>1461</v>
      </c>
      <c r="H463" s="1218" t="s">
        <v>1836</v>
      </c>
      <c r="I463" s="1184"/>
      <c r="K463" s="1217">
        <v>1461</v>
      </c>
      <c r="L463" s="1218" t="s">
        <v>1836</v>
      </c>
    </row>
    <row r="464" spans="7:12" ht="15.6" x14ac:dyDescent="0.3">
      <c r="G464" s="1217">
        <v>1462</v>
      </c>
      <c r="H464" s="1218" t="s">
        <v>1836</v>
      </c>
      <c r="I464" s="1184"/>
      <c r="K464" s="1217">
        <v>1462</v>
      </c>
      <c r="L464" s="1218" t="s">
        <v>1836</v>
      </c>
    </row>
    <row r="465" spans="7:12" ht="15.6" x14ac:dyDescent="0.3">
      <c r="G465" s="1217">
        <v>1463</v>
      </c>
      <c r="H465" s="1218" t="s">
        <v>1836</v>
      </c>
      <c r="I465" s="1184"/>
      <c r="K465" s="1217">
        <v>1463</v>
      </c>
      <c r="L465" s="1218" t="s">
        <v>1836</v>
      </c>
    </row>
    <row r="466" spans="7:12" ht="15.6" x14ac:dyDescent="0.3">
      <c r="G466" s="1217">
        <v>1464</v>
      </c>
      <c r="H466" s="1218" t="s">
        <v>1836</v>
      </c>
      <c r="I466" s="1184"/>
      <c r="K466" s="1217">
        <v>1464</v>
      </c>
      <c r="L466" s="1218" t="s">
        <v>1836</v>
      </c>
    </row>
    <row r="467" spans="7:12" ht="15.6" x14ac:dyDescent="0.3">
      <c r="G467" s="1217">
        <v>1465</v>
      </c>
      <c r="H467" s="1218" t="s">
        <v>1836</v>
      </c>
      <c r="I467" s="1184"/>
      <c r="K467" s="1217">
        <v>1465</v>
      </c>
      <c r="L467" s="1218" t="s">
        <v>1836</v>
      </c>
    </row>
    <row r="468" spans="7:12" ht="15.6" x14ac:dyDescent="0.3">
      <c r="G468" s="1217">
        <v>1466</v>
      </c>
      <c r="H468" s="1218" t="s">
        <v>1836</v>
      </c>
      <c r="I468" s="1184"/>
      <c r="K468" s="1217">
        <v>1466</v>
      </c>
      <c r="L468" s="1218" t="s">
        <v>1836</v>
      </c>
    </row>
    <row r="469" spans="7:12" ht="15.6" x14ac:dyDescent="0.3">
      <c r="G469" s="1217">
        <v>1467</v>
      </c>
      <c r="H469" s="1218" t="s">
        <v>1836</v>
      </c>
      <c r="I469" s="1184"/>
      <c r="K469" s="1217">
        <v>1467</v>
      </c>
      <c r="L469" s="1218" t="s">
        <v>1836</v>
      </c>
    </row>
    <row r="470" spans="7:12" ht="15.6" x14ac:dyDescent="0.3">
      <c r="G470" s="1217">
        <v>1468</v>
      </c>
      <c r="H470" s="1218" t="s">
        <v>1836</v>
      </c>
      <c r="I470" s="1184"/>
      <c r="K470" s="1217">
        <v>1468</v>
      </c>
      <c r="L470" s="1218" t="s">
        <v>1836</v>
      </c>
    </row>
    <row r="471" spans="7:12" ht="15.6" x14ac:dyDescent="0.3">
      <c r="G471" s="1217">
        <v>1469</v>
      </c>
      <c r="H471" s="1218" t="s">
        <v>1836</v>
      </c>
      <c r="I471" s="1184"/>
      <c r="K471" s="1217">
        <v>1469</v>
      </c>
      <c r="L471" s="1218" t="s">
        <v>1836</v>
      </c>
    </row>
    <row r="472" spans="7:12" ht="15.6" x14ac:dyDescent="0.3">
      <c r="G472" s="1217">
        <v>1470</v>
      </c>
      <c r="H472" s="1218" t="s">
        <v>1836</v>
      </c>
      <c r="I472" s="1184"/>
      <c r="K472" s="1217">
        <v>1470</v>
      </c>
      <c r="L472" s="1218" t="s">
        <v>1836</v>
      </c>
    </row>
    <row r="473" spans="7:12" ht="15.6" x14ac:dyDescent="0.3">
      <c r="G473" s="1217">
        <v>1471</v>
      </c>
      <c r="H473" s="1218" t="s">
        <v>1836</v>
      </c>
      <c r="I473" s="1184"/>
      <c r="K473" s="1217">
        <v>1471</v>
      </c>
      <c r="L473" s="1218" t="s">
        <v>1836</v>
      </c>
    </row>
    <row r="474" spans="7:12" ht="15.6" x14ac:dyDescent="0.3">
      <c r="G474" s="1217">
        <v>1472</v>
      </c>
      <c r="H474" s="1218" t="s">
        <v>1836</v>
      </c>
      <c r="I474" s="1184"/>
      <c r="K474" s="1217">
        <v>1472</v>
      </c>
      <c r="L474" s="1218" t="s">
        <v>1836</v>
      </c>
    </row>
    <row r="475" spans="7:12" ht="15.6" x14ac:dyDescent="0.3">
      <c r="G475" s="1217">
        <v>1473</v>
      </c>
      <c r="H475" s="1218" t="s">
        <v>1836</v>
      </c>
      <c r="I475" s="1184"/>
      <c r="K475" s="1217">
        <v>1473</v>
      </c>
      <c r="L475" s="1218" t="s">
        <v>1836</v>
      </c>
    </row>
    <row r="476" spans="7:12" ht="15.6" x14ac:dyDescent="0.3">
      <c r="G476" s="1217">
        <v>1474</v>
      </c>
      <c r="H476" s="1218" t="s">
        <v>1836</v>
      </c>
      <c r="I476" s="1184"/>
      <c r="K476" s="1217">
        <v>1474</v>
      </c>
      <c r="L476" s="1218" t="s">
        <v>1836</v>
      </c>
    </row>
    <row r="477" spans="7:12" ht="15.6" x14ac:dyDescent="0.3">
      <c r="G477" s="1217">
        <v>1475</v>
      </c>
      <c r="H477" s="1218" t="s">
        <v>1836</v>
      </c>
      <c r="I477" s="1184"/>
      <c r="K477" s="1217">
        <v>1475</v>
      </c>
      <c r="L477" s="1218" t="s">
        <v>1836</v>
      </c>
    </row>
    <row r="478" spans="7:12" ht="15.6" x14ac:dyDescent="0.3">
      <c r="G478" s="1217">
        <v>1476</v>
      </c>
      <c r="H478" s="1218" t="s">
        <v>1836</v>
      </c>
      <c r="I478" s="1184"/>
      <c r="K478" s="1217">
        <v>1476</v>
      </c>
      <c r="L478" s="1218" t="s">
        <v>1836</v>
      </c>
    </row>
    <row r="479" spans="7:12" ht="15.6" x14ac:dyDescent="0.3">
      <c r="G479" s="1217">
        <v>1477</v>
      </c>
      <c r="H479" s="1218" t="s">
        <v>1836</v>
      </c>
      <c r="I479" s="1184"/>
      <c r="K479" s="1217">
        <v>1477</v>
      </c>
      <c r="L479" s="1218" t="s">
        <v>1836</v>
      </c>
    </row>
    <row r="480" spans="7:12" ht="15.6" x14ac:dyDescent="0.3">
      <c r="G480" s="1217">
        <v>1478</v>
      </c>
      <c r="H480" s="1218" t="s">
        <v>1836</v>
      </c>
      <c r="I480" s="1184"/>
      <c r="K480" s="1217">
        <v>1478</v>
      </c>
      <c r="L480" s="1218" t="s">
        <v>1836</v>
      </c>
    </row>
    <row r="481" spans="7:12" ht="15.6" x14ac:dyDescent="0.3">
      <c r="G481" s="1217">
        <v>1479</v>
      </c>
      <c r="H481" s="1218" t="s">
        <v>1836</v>
      </c>
      <c r="I481" s="1184"/>
      <c r="K481" s="1217">
        <v>1479</v>
      </c>
      <c r="L481" s="1218" t="s">
        <v>1836</v>
      </c>
    </row>
    <row r="482" spans="7:12" ht="15.6" x14ac:dyDescent="0.3">
      <c r="G482" s="1217">
        <v>1480</v>
      </c>
      <c r="H482" s="1218" t="s">
        <v>1836</v>
      </c>
      <c r="I482" s="1184"/>
      <c r="K482" s="1217">
        <v>1480</v>
      </c>
      <c r="L482" s="1218" t="s">
        <v>1836</v>
      </c>
    </row>
    <row r="483" spans="7:12" ht="15.6" x14ac:dyDescent="0.3">
      <c r="G483" s="1217">
        <v>1481</v>
      </c>
      <c r="H483" s="1218" t="s">
        <v>1836</v>
      </c>
      <c r="I483" s="1184"/>
      <c r="K483" s="1217">
        <v>1481</v>
      </c>
      <c r="L483" s="1218" t="s">
        <v>1836</v>
      </c>
    </row>
    <row r="484" spans="7:12" ht="15.6" x14ac:dyDescent="0.3">
      <c r="G484" s="1217">
        <v>1482</v>
      </c>
      <c r="H484" s="1218" t="s">
        <v>1836</v>
      </c>
      <c r="I484" s="1184"/>
      <c r="K484" s="1217">
        <v>1482</v>
      </c>
      <c r="L484" s="1218" t="s">
        <v>1836</v>
      </c>
    </row>
    <row r="485" spans="7:12" ht="15.6" x14ac:dyDescent="0.3">
      <c r="G485" s="1217">
        <v>1483</v>
      </c>
      <c r="H485" s="1218" t="s">
        <v>1836</v>
      </c>
      <c r="I485" s="1184"/>
      <c r="K485" s="1217">
        <v>1483</v>
      </c>
      <c r="L485" s="1218" t="s">
        <v>1836</v>
      </c>
    </row>
    <row r="486" spans="7:12" ht="15.6" x14ac:dyDescent="0.3">
      <c r="G486" s="1217">
        <v>1484</v>
      </c>
      <c r="H486" s="1218" t="s">
        <v>1836</v>
      </c>
      <c r="I486" s="1184"/>
      <c r="K486" s="1217">
        <v>1484</v>
      </c>
      <c r="L486" s="1218" t="s">
        <v>1836</v>
      </c>
    </row>
    <row r="487" spans="7:12" ht="15.6" x14ac:dyDescent="0.3">
      <c r="G487" s="1217">
        <v>1485</v>
      </c>
      <c r="H487" s="1218" t="s">
        <v>1836</v>
      </c>
      <c r="I487" s="1184"/>
      <c r="K487" s="1217">
        <v>1485</v>
      </c>
      <c r="L487" s="1218" t="s">
        <v>1836</v>
      </c>
    </row>
    <row r="488" spans="7:12" ht="15.6" x14ac:dyDescent="0.3">
      <c r="G488" s="1217">
        <v>1486</v>
      </c>
      <c r="H488" s="1218" t="s">
        <v>1836</v>
      </c>
      <c r="I488" s="1184"/>
      <c r="K488" s="1217">
        <v>1486</v>
      </c>
      <c r="L488" s="1218" t="s">
        <v>1836</v>
      </c>
    </row>
    <row r="489" spans="7:12" ht="15.6" x14ac:dyDescent="0.3">
      <c r="G489" s="1217">
        <v>1487</v>
      </c>
      <c r="H489" s="1218" t="s">
        <v>1836</v>
      </c>
      <c r="I489" s="1184"/>
      <c r="K489" s="1217">
        <v>1487</v>
      </c>
      <c r="L489" s="1218" t="s">
        <v>1836</v>
      </c>
    </row>
    <row r="490" spans="7:12" ht="15.6" x14ac:dyDescent="0.3">
      <c r="G490" s="1217">
        <v>1488</v>
      </c>
      <c r="H490" s="1218" t="s">
        <v>1836</v>
      </c>
      <c r="I490" s="1184"/>
      <c r="K490" s="1217">
        <v>1488</v>
      </c>
      <c r="L490" s="1218" t="s">
        <v>1836</v>
      </c>
    </row>
    <row r="491" spans="7:12" ht="15.6" x14ac:dyDescent="0.3">
      <c r="G491" s="1217">
        <v>1489</v>
      </c>
      <c r="H491" s="1218" t="s">
        <v>1836</v>
      </c>
      <c r="I491" s="1184"/>
      <c r="K491" s="1217">
        <v>1489</v>
      </c>
      <c r="L491" s="1218" t="s">
        <v>1836</v>
      </c>
    </row>
    <row r="492" spans="7:12" ht="15.6" x14ac:dyDescent="0.3">
      <c r="G492" s="1217">
        <v>1490</v>
      </c>
      <c r="H492" s="1218" t="s">
        <v>1836</v>
      </c>
      <c r="I492" s="1184"/>
      <c r="K492" s="1217">
        <v>1490</v>
      </c>
      <c r="L492" s="1218" t="s">
        <v>1836</v>
      </c>
    </row>
    <row r="493" spans="7:12" ht="15.6" x14ac:dyDescent="0.3">
      <c r="G493" s="1217">
        <v>1491</v>
      </c>
      <c r="H493" s="1218" t="s">
        <v>1836</v>
      </c>
      <c r="I493" s="1184"/>
      <c r="K493" s="1217">
        <v>1491</v>
      </c>
      <c r="L493" s="1218" t="s">
        <v>1836</v>
      </c>
    </row>
    <row r="494" spans="7:12" ht="15.6" x14ac:dyDescent="0.3">
      <c r="G494" s="1217">
        <v>1492</v>
      </c>
      <c r="H494" s="1218" t="s">
        <v>1836</v>
      </c>
      <c r="I494" s="1184"/>
      <c r="K494" s="1217">
        <v>1492</v>
      </c>
      <c r="L494" s="1218" t="s">
        <v>1836</v>
      </c>
    </row>
    <row r="495" spans="7:12" ht="15.6" x14ac:dyDescent="0.3">
      <c r="G495" s="1217">
        <v>1493</v>
      </c>
      <c r="H495" s="1218" t="s">
        <v>1836</v>
      </c>
      <c r="I495" s="1184"/>
      <c r="K495" s="1217">
        <v>1493</v>
      </c>
      <c r="L495" s="1218" t="s">
        <v>1836</v>
      </c>
    </row>
    <row r="496" spans="7:12" ht="15.6" x14ac:dyDescent="0.3">
      <c r="G496" s="1217">
        <v>1494</v>
      </c>
      <c r="H496" s="1218" t="s">
        <v>1836</v>
      </c>
      <c r="I496" s="1184"/>
      <c r="K496" s="1217">
        <v>1494</v>
      </c>
      <c r="L496" s="1218" t="s">
        <v>1836</v>
      </c>
    </row>
    <row r="497" spans="7:12" ht="15.6" x14ac:dyDescent="0.3">
      <c r="G497" s="1217">
        <v>1495</v>
      </c>
      <c r="H497" s="1218" t="s">
        <v>1836</v>
      </c>
      <c r="I497" s="1184"/>
      <c r="K497" s="1217">
        <v>1495</v>
      </c>
      <c r="L497" s="1218" t="s">
        <v>1836</v>
      </c>
    </row>
    <row r="498" spans="7:12" ht="15.6" x14ac:dyDescent="0.3">
      <c r="G498" s="1217">
        <v>1496</v>
      </c>
      <c r="H498" s="1218" t="s">
        <v>1836</v>
      </c>
      <c r="I498" s="1184"/>
      <c r="K498" s="1217">
        <v>1496</v>
      </c>
      <c r="L498" s="1218" t="s">
        <v>1836</v>
      </c>
    </row>
    <row r="499" spans="7:12" ht="15.6" x14ac:dyDescent="0.3">
      <c r="G499" s="1217">
        <v>1497</v>
      </c>
      <c r="H499" s="1218" t="s">
        <v>1836</v>
      </c>
      <c r="I499" s="1184"/>
      <c r="K499" s="1217">
        <v>1497</v>
      </c>
      <c r="L499" s="1218" t="s">
        <v>1836</v>
      </c>
    </row>
    <row r="500" spans="7:12" ht="15.6" x14ac:dyDescent="0.3">
      <c r="G500" s="1217">
        <v>1498</v>
      </c>
      <c r="H500" s="1218" t="s">
        <v>1836</v>
      </c>
      <c r="I500" s="1184"/>
      <c r="K500" s="1217">
        <v>1498</v>
      </c>
      <c r="L500" s="1218" t="s">
        <v>1836</v>
      </c>
    </row>
    <row r="501" spans="7:12" ht="15.6" x14ac:dyDescent="0.3">
      <c r="G501" s="1217">
        <v>1499</v>
      </c>
      <c r="H501" s="1218" t="s">
        <v>1836</v>
      </c>
      <c r="I501" s="1184"/>
      <c r="K501" s="1217">
        <v>1499</v>
      </c>
      <c r="L501" s="1218" t="s">
        <v>1836</v>
      </c>
    </row>
    <row r="502" spans="7:12" ht="15.6" x14ac:dyDescent="0.3">
      <c r="G502" s="1217">
        <v>1500</v>
      </c>
      <c r="H502" s="1218" t="s">
        <v>1836</v>
      </c>
      <c r="I502" s="1184"/>
      <c r="K502" s="1217">
        <v>1500</v>
      </c>
      <c r="L502" s="1218" t="s">
        <v>1836</v>
      </c>
    </row>
    <row r="503" spans="7:12" ht="15.6" x14ac:dyDescent="0.3">
      <c r="G503" s="1217">
        <v>1501</v>
      </c>
      <c r="H503" s="1218" t="s">
        <v>1836</v>
      </c>
      <c r="I503" s="1184"/>
      <c r="K503" s="1217">
        <v>1501</v>
      </c>
      <c r="L503" s="1218" t="s">
        <v>1836</v>
      </c>
    </row>
    <row r="504" spans="7:12" ht="15.6" x14ac:dyDescent="0.3">
      <c r="G504" s="1217">
        <v>1502</v>
      </c>
      <c r="H504" s="1218" t="s">
        <v>1836</v>
      </c>
      <c r="I504" s="1184"/>
      <c r="K504" s="1217">
        <v>1502</v>
      </c>
      <c r="L504" s="1218" t="s">
        <v>1836</v>
      </c>
    </row>
    <row r="505" spans="7:12" ht="15.6" x14ac:dyDescent="0.3">
      <c r="G505" s="1217">
        <v>1503</v>
      </c>
      <c r="H505" s="1218" t="s">
        <v>1836</v>
      </c>
      <c r="I505" s="1184"/>
      <c r="K505" s="1217">
        <v>1503</v>
      </c>
      <c r="L505" s="1218" t="s">
        <v>1836</v>
      </c>
    </row>
    <row r="506" spans="7:12" ht="15.6" x14ac:dyDescent="0.3">
      <c r="G506" s="1217">
        <v>1504</v>
      </c>
      <c r="H506" s="1218" t="s">
        <v>1836</v>
      </c>
      <c r="I506" s="1184"/>
      <c r="K506" s="1217">
        <v>1504</v>
      </c>
      <c r="L506" s="1218" t="s">
        <v>1836</v>
      </c>
    </row>
    <row r="507" spans="7:12" ht="15.6" x14ac:dyDescent="0.3">
      <c r="G507" s="1217">
        <v>1505</v>
      </c>
      <c r="H507" s="1218" t="s">
        <v>1836</v>
      </c>
      <c r="I507" s="1184"/>
      <c r="K507" s="1217">
        <v>1505</v>
      </c>
      <c r="L507" s="1218" t="s">
        <v>1836</v>
      </c>
    </row>
    <row r="508" spans="7:12" ht="15.6" x14ac:dyDescent="0.3">
      <c r="G508" s="1217">
        <v>1506</v>
      </c>
      <c r="H508" s="1218" t="s">
        <v>1836</v>
      </c>
      <c r="I508" s="1184"/>
      <c r="K508" s="1217">
        <v>1506</v>
      </c>
      <c r="L508" s="1218" t="s">
        <v>1836</v>
      </c>
    </row>
    <row r="509" spans="7:12" ht="15.6" x14ac:dyDescent="0.3">
      <c r="G509" s="1217">
        <v>1507</v>
      </c>
      <c r="H509" s="1218" t="s">
        <v>1836</v>
      </c>
      <c r="I509" s="1184"/>
      <c r="K509" s="1217">
        <v>1507</v>
      </c>
      <c r="L509" s="1218" t="s">
        <v>1836</v>
      </c>
    </row>
    <row r="510" spans="7:12" ht="15.6" x14ac:dyDescent="0.3">
      <c r="G510" s="1217">
        <v>1508</v>
      </c>
      <c r="H510" s="1218" t="s">
        <v>1836</v>
      </c>
      <c r="I510" s="1184"/>
      <c r="K510" s="1217">
        <v>1508</v>
      </c>
      <c r="L510" s="1218" t="s">
        <v>1836</v>
      </c>
    </row>
    <row r="511" spans="7:12" ht="15.6" x14ac:dyDescent="0.3">
      <c r="G511" s="1217">
        <v>1509</v>
      </c>
      <c r="H511" s="1218" t="s">
        <v>1836</v>
      </c>
      <c r="I511" s="1184"/>
      <c r="K511" s="1217">
        <v>1509</v>
      </c>
      <c r="L511" s="1218" t="s">
        <v>1836</v>
      </c>
    </row>
    <row r="512" spans="7:12" ht="15.6" x14ac:dyDescent="0.3">
      <c r="G512" s="1217">
        <v>1510</v>
      </c>
      <c r="H512" s="1218" t="s">
        <v>1836</v>
      </c>
      <c r="I512" s="1184"/>
      <c r="K512" s="1217">
        <v>1510</v>
      </c>
      <c r="L512" s="1218" t="s">
        <v>1836</v>
      </c>
    </row>
    <row r="513" spans="7:12" ht="15.6" x14ac:dyDescent="0.3">
      <c r="G513" s="1217">
        <v>1511</v>
      </c>
      <c r="H513" s="1218" t="s">
        <v>1836</v>
      </c>
      <c r="I513" s="1184"/>
      <c r="K513" s="1217">
        <v>1511</v>
      </c>
      <c r="L513" s="1218" t="s">
        <v>1836</v>
      </c>
    </row>
    <row r="514" spans="7:12" ht="15.6" x14ac:dyDescent="0.3">
      <c r="G514" s="1217">
        <v>1512</v>
      </c>
      <c r="H514" s="1218" t="s">
        <v>1836</v>
      </c>
      <c r="I514" s="1184"/>
      <c r="K514" s="1217">
        <v>1512</v>
      </c>
      <c r="L514" s="1218" t="s">
        <v>1836</v>
      </c>
    </row>
    <row r="515" spans="7:12" ht="15.6" x14ac:dyDescent="0.3">
      <c r="G515" s="1217">
        <v>1513</v>
      </c>
      <c r="H515" s="1218" t="s">
        <v>1836</v>
      </c>
      <c r="I515" s="1184"/>
      <c r="K515" s="1217">
        <v>1513</v>
      </c>
      <c r="L515" s="1218" t="s">
        <v>1836</v>
      </c>
    </row>
    <row r="516" spans="7:12" ht="15.6" x14ac:dyDescent="0.3">
      <c r="G516" s="1217">
        <v>1514</v>
      </c>
      <c r="H516" s="1218" t="s">
        <v>1836</v>
      </c>
      <c r="I516" s="1184"/>
      <c r="K516" s="1217">
        <v>1514</v>
      </c>
      <c r="L516" s="1218" t="s">
        <v>1836</v>
      </c>
    </row>
    <row r="517" spans="7:12" ht="15.6" x14ac:dyDescent="0.3">
      <c r="G517" s="1217">
        <v>1515</v>
      </c>
      <c r="H517" s="1218" t="s">
        <v>1836</v>
      </c>
      <c r="I517" s="1184"/>
      <c r="K517" s="1217">
        <v>1515</v>
      </c>
      <c r="L517" s="1218" t="s">
        <v>1836</v>
      </c>
    </row>
    <row r="518" spans="7:12" ht="15.6" x14ac:dyDescent="0.3">
      <c r="G518" s="1217">
        <v>1516</v>
      </c>
      <c r="H518" s="1218" t="s">
        <v>1836</v>
      </c>
      <c r="I518" s="1184"/>
      <c r="K518" s="1217">
        <v>1516</v>
      </c>
      <c r="L518" s="1218" t="s">
        <v>1836</v>
      </c>
    </row>
    <row r="519" spans="7:12" ht="15.6" x14ac:dyDescent="0.3">
      <c r="G519" s="1217">
        <v>1517</v>
      </c>
      <c r="H519" s="1218" t="s">
        <v>1836</v>
      </c>
      <c r="I519" s="1184"/>
      <c r="K519" s="1217">
        <v>1517</v>
      </c>
      <c r="L519" s="1218" t="s">
        <v>1836</v>
      </c>
    </row>
    <row r="520" spans="7:12" ht="15.6" x14ac:dyDescent="0.3">
      <c r="G520" s="1217">
        <v>1518</v>
      </c>
      <c r="H520" s="1218" t="s">
        <v>1836</v>
      </c>
      <c r="I520" s="1184"/>
      <c r="K520" s="1217">
        <v>1518</v>
      </c>
      <c r="L520" s="1218" t="s">
        <v>1836</v>
      </c>
    </row>
    <row r="521" spans="7:12" ht="15.6" x14ac:dyDescent="0.3">
      <c r="G521" s="1217">
        <v>1519</v>
      </c>
      <c r="H521" s="1218" t="s">
        <v>1836</v>
      </c>
      <c r="I521" s="1184"/>
      <c r="K521" s="1217">
        <v>1519</v>
      </c>
      <c r="L521" s="1218" t="s">
        <v>1836</v>
      </c>
    </row>
    <row r="522" spans="7:12" ht="15.6" x14ac:dyDescent="0.3">
      <c r="G522" s="1217">
        <v>1520</v>
      </c>
      <c r="H522" s="1218" t="s">
        <v>1836</v>
      </c>
      <c r="I522" s="1184"/>
      <c r="K522" s="1217">
        <v>1520</v>
      </c>
      <c r="L522" s="1218" t="s">
        <v>1836</v>
      </c>
    </row>
    <row r="523" spans="7:12" ht="15.6" x14ac:dyDescent="0.3">
      <c r="G523" s="1217">
        <v>1521</v>
      </c>
      <c r="H523" s="1218" t="s">
        <v>1836</v>
      </c>
      <c r="I523" s="1184"/>
      <c r="K523" s="1217">
        <v>1521</v>
      </c>
      <c r="L523" s="1218" t="s">
        <v>1836</v>
      </c>
    </row>
    <row r="524" spans="7:12" ht="15.6" x14ac:dyDescent="0.3">
      <c r="G524" s="1217">
        <v>1522</v>
      </c>
      <c r="H524" s="1218" t="s">
        <v>1836</v>
      </c>
      <c r="I524" s="1184"/>
      <c r="K524" s="1217">
        <v>1522</v>
      </c>
      <c r="L524" s="1218" t="s">
        <v>1836</v>
      </c>
    </row>
    <row r="525" spans="7:12" ht="15.6" x14ac:dyDescent="0.3">
      <c r="G525" s="1217">
        <v>1523</v>
      </c>
      <c r="H525" s="1218" t="s">
        <v>1836</v>
      </c>
      <c r="I525" s="1184"/>
      <c r="K525" s="1217">
        <v>1523</v>
      </c>
      <c r="L525" s="1218" t="s">
        <v>1836</v>
      </c>
    </row>
    <row r="526" spans="7:12" ht="15.6" x14ac:dyDescent="0.3">
      <c r="G526" s="1217">
        <v>1524</v>
      </c>
      <c r="H526" s="1218" t="s">
        <v>1836</v>
      </c>
      <c r="I526" s="1184"/>
      <c r="K526" s="1217">
        <v>1524</v>
      </c>
      <c r="L526" s="1218" t="s">
        <v>1836</v>
      </c>
    </row>
    <row r="527" spans="7:12" ht="15.6" x14ac:dyDescent="0.3">
      <c r="G527" s="1217">
        <v>1525</v>
      </c>
      <c r="H527" s="1218" t="s">
        <v>1836</v>
      </c>
      <c r="I527" s="1184"/>
      <c r="K527" s="1217">
        <v>1525</v>
      </c>
      <c r="L527" s="1218" t="s">
        <v>1836</v>
      </c>
    </row>
    <row r="528" spans="7:12" ht="15.6" x14ac:dyDescent="0.3">
      <c r="G528" s="1217">
        <v>1526</v>
      </c>
      <c r="H528" s="1218" t="s">
        <v>1836</v>
      </c>
      <c r="I528" s="1184"/>
      <c r="K528" s="1217">
        <v>1526</v>
      </c>
      <c r="L528" s="1218" t="s">
        <v>1836</v>
      </c>
    </row>
    <row r="529" spans="7:12" ht="15.6" x14ac:dyDescent="0.3">
      <c r="G529" s="1217">
        <v>1527</v>
      </c>
      <c r="H529" s="1218" t="s">
        <v>1836</v>
      </c>
      <c r="I529" s="1184"/>
      <c r="K529" s="1217">
        <v>1527</v>
      </c>
      <c r="L529" s="1218" t="s">
        <v>1836</v>
      </c>
    </row>
    <row r="530" spans="7:12" ht="15.6" x14ac:dyDescent="0.3">
      <c r="G530" s="1217">
        <v>1528</v>
      </c>
      <c r="H530" s="1218" t="s">
        <v>1836</v>
      </c>
      <c r="I530" s="1184"/>
      <c r="K530" s="1217">
        <v>1528</v>
      </c>
      <c r="L530" s="1218" t="s">
        <v>1836</v>
      </c>
    </row>
    <row r="531" spans="7:12" ht="15.6" x14ac:dyDescent="0.3">
      <c r="G531" s="1217">
        <v>1529</v>
      </c>
      <c r="H531" s="1218" t="s">
        <v>1836</v>
      </c>
      <c r="I531" s="1184"/>
      <c r="K531" s="1217">
        <v>1529</v>
      </c>
      <c r="L531" s="1218" t="s">
        <v>1836</v>
      </c>
    </row>
    <row r="532" spans="7:12" ht="15.6" x14ac:dyDescent="0.3">
      <c r="G532" s="1217">
        <v>1530</v>
      </c>
      <c r="H532" s="1218" t="s">
        <v>1836</v>
      </c>
      <c r="I532" s="1184"/>
      <c r="K532" s="1217">
        <v>1530</v>
      </c>
      <c r="L532" s="1218" t="s">
        <v>1836</v>
      </c>
    </row>
    <row r="533" spans="7:12" ht="15.6" x14ac:dyDescent="0.3">
      <c r="G533" s="1217">
        <v>1531</v>
      </c>
      <c r="H533" s="1218" t="s">
        <v>1836</v>
      </c>
      <c r="I533" s="1184"/>
      <c r="K533" s="1217">
        <v>1531</v>
      </c>
      <c r="L533" s="1218" t="s">
        <v>1836</v>
      </c>
    </row>
    <row r="534" spans="7:12" ht="15.6" x14ac:dyDescent="0.3">
      <c r="G534" s="1217">
        <v>1532</v>
      </c>
      <c r="H534" s="1218" t="s">
        <v>1836</v>
      </c>
      <c r="I534" s="1184"/>
      <c r="K534" s="1217">
        <v>1532</v>
      </c>
      <c r="L534" s="1218" t="s">
        <v>1836</v>
      </c>
    </row>
    <row r="535" spans="7:12" ht="15.6" x14ac:dyDescent="0.3">
      <c r="G535" s="1217">
        <v>1533</v>
      </c>
      <c r="H535" s="1218" t="s">
        <v>1836</v>
      </c>
      <c r="I535" s="1184"/>
      <c r="K535" s="1217">
        <v>1533</v>
      </c>
      <c r="L535" s="1218" t="s">
        <v>1836</v>
      </c>
    </row>
    <row r="536" spans="7:12" ht="15.6" x14ac:dyDescent="0.3">
      <c r="G536" s="1217">
        <v>1534</v>
      </c>
      <c r="H536" s="1218" t="s">
        <v>1836</v>
      </c>
      <c r="I536" s="1184"/>
      <c r="K536" s="1217">
        <v>1534</v>
      </c>
      <c r="L536" s="1218" t="s">
        <v>1836</v>
      </c>
    </row>
    <row r="537" spans="7:12" ht="15.6" x14ac:dyDescent="0.3">
      <c r="G537" s="1217">
        <v>1535</v>
      </c>
      <c r="H537" s="1218" t="s">
        <v>1836</v>
      </c>
      <c r="I537" s="1184"/>
      <c r="K537" s="1217">
        <v>1535</v>
      </c>
      <c r="L537" s="1218" t="s">
        <v>1836</v>
      </c>
    </row>
    <row r="538" spans="7:12" ht="15.6" x14ac:dyDescent="0.3">
      <c r="G538" s="1217">
        <v>1536</v>
      </c>
      <c r="H538" s="1218" t="s">
        <v>1836</v>
      </c>
      <c r="I538" s="1184"/>
      <c r="K538" s="1217">
        <v>1536</v>
      </c>
      <c r="L538" s="1218" t="s">
        <v>1836</v>
      </c>
    </row>
    <row r="539" spans="7:12" ht="15.6" x14ac:dyDescent="0.3">
      <c r="G539" s="1217">
        <v>1537</v>
      </c>
      <c r="H539" s="1218" t="s">
        <v>1836</v>
      </c>
      <c r="I539" s="1184"/>
      <c r="K539" s="1217">
        <v>1537</v>
      </c>
      <c r="L539" s="1218" t="s">
        <v>1836</v>
      </c>
    </row>
    <row r="540" spans="7:12" ht="15.6" x14ac:dyDescent="0.3">
      <c r="G540" s="1217">
        <v>1538</v>
      </c>
      <c r="H540" s="1218" t="s">
        <v>1836</v>
      </c>
      <c r="I540" s="1184"/>
      <c r="K540" s="1217">
        <v>1538</v>
      </c>
      <c r="L540" s="1218" t="s">
        <v>1836</v>
      </c>
    </row>
    <row r="541" spans="7:12" ht="15.6" x14ac:dyDescent="0.3">
      <c r="G541" s="1217">
        <v>1539</v>
      </c>
      <c r="H541" s="1218" t="s">
        <v>1836</v>
      </c>
      <c r="I541" s="1184"/>
      <c r="K541" s="1217">
        <v>1539</v>
      </c>
      <c r="L541" s="1218" t="s">
        <v>1836</v>
      </c>
    </row>
    <row r="542" spans="7:12" ht="15.6" x14ac:dyDescent="0.3">
      <c r="G542" s="1217">
        <v>1540</v>
      </c>
      <c r="H542" s="1218" t="s">
        <v>1836</v>
      </c>
      <c r="I542" s="1184"/>
      <c r="K542" s="1217">
        <v>1540</v>
      </c>
      <c r="L542" s="1218" t="s">
        <v>1836</v>
      </c>
    </row>
    <row r="543" spans="7:12" ht="15.6" x14ac:dyDescent="0.3">
      <c r="G543" s="1217">
        <v>1541</v>
      </c>
      <c r="H543" s="1218" t="s">
        <v>1836</v>
      </c>
      <c r="I543" s="1184"/>
      <c r="K543" s="1217">
        <v>1541</v>
      </c>
      <c r="L543" s="1218" t="s">
        <v>1836</v>
      </c>
    </row>
    <row r="544" spans="7:12" ht="15.6" x14ac:dyDescent="0.3">
      <c r="G544" s="1217">
        <v>1542</v>
      </c>
      <c r="H544" s="1218" t="s">
        <v>1836</v>
      </c>
      <c r="I544" s="1184"/>
      <c r="K544" s="1217">
        <v>1542</v>
      </c>
      <c r="L544" s="1218" t="s">
        <v>1836</v>
      </c>
    </row>
    <row r="545" spans="7:12" ht="15.6" x14ac:dyDescent="0.3">
      <c r="G545" s="1217">
        <v>1543</v>
      </c>
      <c r="H545" s="1218" t="s">
        <v>1836</v>
      </c>
      <c r="I545" s="1184"/>
      <c r="K545" s="1217">
        <v>1543</v>
      </c>
      <c r="L545" s="1218" t="s">
        <v>1836</v>
      </c>
    </row>
    <row r="546" spans="7:12" ht="15.6" x14ac:dyDescent="0.3">
      <c r="G546" s="1217">
        <v>1544</v>
      </c>
      <c r="H546" s="1218" t="s">
        <v>1836</v>
      </c>
      <c r="I546" s="1184"/>
      <c r="K546" s="1217">
        <v>1544</v>
      </c>
      <c r="L546" s="1218" t="s">
        <v>1836</v>
      </c>
    </row>
    <row r="547" spans="7:12" ht="15.6" x14ac:dyDescent="0.3">
      <c r="G547" s="1217">
        <v>1545</v>
      </c>
      <c r="H547" s="1218" t="s">
        <v>1836</v>
      </c>
      <c r="I547" s="1184"/>
      <c r="K547" s="1217">
        <v>1545</v>
      </c>
      <c r="L547" s="1218" t="s">
        <v>1836</v>
      </c>
    </row>
    <row r="548" spans="7:12" ht="15.6" x14ac:dyDescent="0.3">
      <c r="G548" s="1217">
        <v>1546</v>
      </c>
      <c r="H548" s="1218" t="s">
        <v>1836</v>
      </c>
      <c r="I548" s="1184"/>
      <c r="K548" s="1217">
        <v>1546</v>
      </c>
      <c r="L548" s="1218" t="s">
        <v>1836</v>
      </c>
    </row>
    <row r="549" spans="7:12" ht="15.6" x14ac:dyDescent="0.3">
      <c r="G549" s="1217">
        <v>1547</v>
      </c>
      <c r="H549" s="1218" t="s">
        <v>1836</v>
      </c>
      <c r="I549" s="1184"/>
      <c r="K549" s="1217">
        <v>1547</v>
      </c>
      <c r="L549" s="1218" t="s">
        <v>1836</v>
      </c>
    </row>
    <row r="550" spans="7:12" ht="15.6" x14ac:dyDescent="0.3">
      <c r="G550" s="1217">
        <v>1548</v>
      </c>
      <c r="H550" s="1218" t="s">
        <v>1836</v>
      </c>
      <c r="I550" s="1184"/>
      <c r="K550" s="1217">
        <v>1548</v>
      </c>
      <c r="L550" s="1218" t="s">
        <v>1836</v>
      </c>
    </row>
    <row r="551" spans="7:12" ht="15.6" x14ac:dyDescent="0.3">
      <c r="G551" s="1217">
        <v>1549</v>
      </c>
      <c r="H551" s="1218" t="s">
        <v>1836</v>
      </c>
      <c r="I551" s="1184"/>
      <c r="K551" s="1217">
        <v>1549</v>
      </c>
      <c r="L551" s="1218" t="s">
        <v>1836</v>
      </c>
    </row>
    <row r="552" spans="7:12" ht="15.6" x14ac:dyDescent="0.3">
      <c r="G552" s="1217">
        <v>1550</v>
      </c>
      <c r="H552" s="1218" t="s">
        <v>1836</v>
      </c>
      <c r="I552" s="1184"/>
      <c r="K552" s="1217">
        <v>1550</v>
      </c>
      <c r="L552" s="1218" t="s">
        <v>1836</v>
      </c>
    </row>
    <row r="553" spans="7:12" ht="15.6" x14ac:dyDescent="0.3">
      <c r="G553" s="1217">
        <v>1551</v>
      </c>
      <c r="H553" s="1218" t="s">
        <v>1836</v>
      </c>
      <c r="I553" s="1184"/>
      <c r="K553" s="1217">
        <v>1551</v>
      </c>
      <c r="L553" s="1218" t="s">
        <v>1836</v>
      </c>
    </row>
    <row r="554" spans="7:12" ht="15.6" x14ac:dyDescent="0.3">
      <c r="G554" s="1217">
        <v>1552</v>
      </c>
      <c r="H554" s="1218" t="s">
        <v>1836</v>
      </c>
      <c r="I554" s="1184"/>
      <c r="K554" s="1217">
        <v>1552</v>
      </c>
      <c r="L554" s="1218" t="s">
        <v>1836</v>
      </c>
    </row>
    <row r="555" spans="7:12" ht="15.6" x14ac:dyDescent="0.3">
      <c r="G555" s="1217">
        <v>1553</v>
      </c>
      <c r="H555" s="1218" t="s">
        <v>1836</v>
      </c>
      <c r="I555" s="1184"/>
      <c r="K555" s="1217">
        <v>1553</v>
      </c>
      <c r="L555" s="1218" t="s">
        <v>1836</v>
      </c>
    </row>
    <row r="556" spans="7:12" ht="15.6" x14ac:dyDescent="0.3">
      <c r="G556" s="1217">
        <v>1554</v>
      </c>
      <c r="H556" s="1218" t="s">
        <v>1836</v>
      </c>
      <c r="I556" s="1184"/>
      <c r="K556" s="1217">
        <v>1554</v>
      </c>
      <c r="L556" s="1218" t="s">
        <v>1836</v>
      </c>
    </row>
    <row r="557" spans="7:12" ht="15.6" x14ac:dyDescent="0.3">
      <c r="G557" s="1217">
        <v>1555</v>
      </c>
      <c r="H557" s="1218" t="s">
        <v>1836</v>
      </c>
      <c r="I557" s="1184"/>
      <c r="K557" s="1217">
        <v>1555</v>
      </c>
      <c r="L557" s="1218" t="s">
        <v>1836</v>
      </c>
    </row>
    <row r="558" spans="7:12" ht="15.6" x14ac:dyDescent="0.3">
      <c r="G558" s="1217">
        <v>1556</v>
      </c>
      <c r="H558" s="1218" t="s">
        <v>1836</v>
      </c>
      <c r="I558" s="1184"/>
      <c r="K558" s="1217">
        <v>1556</v>
      </c>
      <c r="L558" s="1218" t="s">
        <v>1836</v>
      </c>
    </row>
    <row r="559" spans="7:12" ht="15.6" x14ac:dyDescent="0.3">
      <c r="G559" s="1217">
        <v>1557</v>
      </c>
      <c r="H559" s="1218" t="s">
        <v>1836</v>
      </c>
      <c r="I559" s="1184"/>
      <c r="K559" s="1217">
        <v>1557</v>
      </c>
      <c r="L559" s="1218" t="s">
        <v>1836</v>
      </c>
    </row>
    <row r="560" spans="7:12" ht="15.6" x14ac:dyDescent="0.3">
      <c r="G560" s="1217">
        <v>1558</v>
      </c>
      <c r="H560" s="1218" t="s">
        <v>1836</v>
      </c>
      <c r="I560" s="1184"/>
      <c r="K560" s="1217">
        <v>1558</v>
      </c>
      <c r="L560" s="1218" t="s">
        <v>1836</v>
      </c>
    </row>
    <row r="561" spans="7:12" ht="15.6" x14ac:dyDescent="0.3">
      <c r="G561" s="1217">
        <v>1559</v>
      </c>
      <c r="H561" s="1218" t="s">
        <v>1836</v>
      </c>
      <c r="I561" s="1184"/>
      <c r="K561" s="1217">
        <v>1559</v>
      </c>
      <c r="L561" s="1218" t="s">
        <v>1836</v>
      </c>
    </row>
    <row r="562" spans="7:12" ht="15.6" x14ac:dyDescent="0.3">
      <c r="G562" s="1217">
        <v>1560</v>
      </c>
      <c r="H562" s="1218" t="s">
        <v>1836</v>
      </c>
      <c r="I562" s="1184"/>
      <c r="K562" s="1217">
        <v>1560</v>
      </c>
      <c r="L562" s="1218" t="s">
        <v>1836</v>
      </c>
    </row>
    <row r="563" spans="7:12" ht="15.6" x14ac:dyDescent="0.3">
      <c r="G563" s="1217">
        <v>1561</v>
      </c>
      <c r="H563" s="1218" t="s">
        <v>1836</v>
      </c>
      <c r="I563" s="1184"/>
      <c r="K563" s="1217">
        <v>1561</v>
      </c>
      <c r="L563" s="1218" t="s">
        <v>1836</v>
      </c>
    </row>
    <row r="564" spans="7:12" ht="15.6" x14ac:dyDescent="0.3">
      <c r="G564" s="1217">
        <v>1562</v>
      </c>
      <c r="H564" s="1218" t="s">
        <v>1836</v>
      </c>
      <c r="I564" s="1184"/>
      <c r="K564" s="1217">
        <v>1562</v>
      </c>
      <c r="L564" s="1218" t="s">
        <v>1836</v>
      </c>
    </row>
    <row r="565" spans="7:12" ht="15.6" x14ac:dyDescent="0.3">
      <c r="G565" s="1217">
        <v>1563</v>
      </c>
      <c r="H565" s="1218" t="s">
        <v>1836</v>
      </c>
      <c r="I565" s="1184"/>
      <c r="K565" s="1217">
        <v>1563</v>
      </c>
      <c r="L565" s="1218" t="s">
        <v>1836</v>
      </c>
    </row>
    <row r="566" spans="7:12" ht="15.6" x14ac:dyDescent="0.3">
      <c r="G566" s="1217">
        <v>1564</v>
      </c>
      <c r="H566" s="1218" t="s">
        <v>1836</v>
      </c>
      <c r="I566" s="1184"/>
      <c r="K566" s="1217">
        <v>1564</v>
      </c>
      <c r="L566" s="1218" t="s">
        <v>1836</v>
      </c>
    </row>
    <row r="567" spans="7:12" ht="15.6" x14ac:dyDescent="0.3">
      <c r="G567" s="1217">
        <v>1565</v>
      </c>
      <c r="H567" s="1218" t="s">
        <v>1836</v>
      </c>
      <c r="I567" s="1184"/>
      <c r="K567" s="1217">
        <v>1565</v>
      </c>
      <c r="L567" s="1218" t="s">
        <v>1836</v>
      </c>
    </row>
    <row r="568" spans="7:12" ht="15.6" x14ac:dyDescent="0.3">
      <c r="G568" s="1217">
        <v>1566</v>
      </c>
      <c r="H568" s="1218" t="s">
        <v>1836</v>
      </c>
      <c r="I568" s="1184"/>
      <c r="K568" s="1217">
        <v>1566</v>
      </c>
      <c r="L568" s="1218" t="s">
        <v>1836</v>
      </c>
    </row>
    <row r="569" spans="7:12" ht="15.6" x14ac:dyDescent="0.3">
      <c r="G569" s="1217">
        <v>1567</v>
      </c>
      <c r="H569" s="1218" t="s">
        <v>1836</v>
      </c>
      <c r="I569" s="1184"/>
      <c r="K569" s="1217">
        <v>1567</v>
      </c>
      <c r="L569" s="1218" t="s">
        <v>1836</v>
      </c>
    </row>
    <row r="570" spans="7:12" ht="15.6" x14ac:dyDescent="0.3">
      <c r="G570" s="1217">
        <v>1568</v>
      </c>
      <c r="H570" s="1218" t="s">
        <v>1836</v>
      </c>
      <c r="I570" s="1184"/>
      <c r="K570" s="1217">
        <v>1568</v>
      </c>
      <c r="L570" s="1218" t="s">
        <v>1836</v>
      </c>
    </row>
    <row r="571" spans="7:12" ht="15.6" x14ac:dyDescent="0.3">
      <c r="G571" s="1217">
        <v>1569</v>
      </c>
      <c r="H571" s="1218" t="s">
        <v>1836</v>
      </c>
      <c r="I571" s="1184"/>
      <c r="K571" s="1217">
        <v>1569</v>
      </c>
      <c r="L571" s="1218" t="s">
        <v>1836</v>
      </c>
    </row>
    <row r="572" spans="7:12" ht="15.6" x14ac:dyDescent="0.3">
      <c r="G572" s="1217">
        <v>1570</v>
      </c>
      <c r="H572" s="1218" t="s">
        <v>1836</v>
      </c>
      <c r="I572" s="1184"/>
      <c r="K572" s="1217">
        <v>1570</v>
      </c>
      <c r="L572" s="1218" t="s">
        <v>1836</v>
      </c>
    </row>
    <row r="573" spans="7:12" ht="15.6" x14ac:dyDescent="0.3">
      <c r="G573" s="1217">
        <v>1571</v>
      </c>
      <c r="H573" s="1218" t="s">
        <v>1836</v>
      </c>
      <c r="I573" s="1184"/>
      <c r="K573" s="1217">
        <v>1571</v>
      </c>
      <c r="L573" s="1218" t="s">
        <v>1836</v>
      </c>
    </row>
    <row r="574" spans="7:12" ht="15.6" x14ac:dyDescent="0.3">
      <c r="G574" s="1217">
        <v>1572</v>
      </c>
      <c r="H574" s="1218" t="s">
        <v>1836</v>
      </c>
      <c r="I574" s="1184"/>
      <c r="K574" s="1217">
        <v>1572</v>
      </c>
      <c r="L574" s="1218" t="s">
        <v>1836</v>
      </c>
    </row>
    <row r="575" spans="7:12" ht="15.6" x14ac:dyDescent="0.3">
      <c r="G575" s="1217">
        <v>1573</v>
      </c>
      <c r="H575" s="1218" t="s">
        <v>1836</v>
      </c>
      <c r="I575" s="1184"/>
      <c r="K575" s="1217">
        <v>1573</v>
      </c>
      <c r="L575" s="1218" t="s">
        <v>1836</v>
      </c>
    </row>
    <row r="576" spans="7:12" ht="15.6" x14ac:dyDescent="0.3">
      <c r="G576" s="1217">
        <v>1574</v>
      </c>
      <c r="H576" s="1218" t="s">
        <v>1836</v>
      </c>
      <c r="I576" s="1184"/>
      <c r="K576" s="1217">
        <v>1574</v>
      </c>
      <c r="L576" s="1218" t="s">
        <v>1836</v>
      </c>
    </row>
    <row r="577" spans="7:12" ht="15.6" x14ac:dyDescent="0.3">
      <c r="G577" s="1217">
        <v>1575</v>
      </c>
      <c r="H577" s="1218" t="s">
        <v>1836</v>
      </c>
      <c r="I577" s="1184"/>
      <c r="K577" s="1217">
        <v>1575</v>
      </c>
      <c r="L577" s="1218" t="s">
        <v>1836</v>
      </c>
    </row>
    <row r="578" spans="7:12" ht="15.6" x14ac:dyDescent="0.3">
      <c r="G578" s="1217">
        <v>1576</v>
      </c>
      <c r="H578" s="1218" t="s">
        <v>1836</v>
      </c>
      <c r="I578" s="1184"/>
      <c r="K578" s="1217">
        <v>1576</v>
      </c>
      <c r="L578" s="1218" t="s">
        <v>1836</v>
      </c>
    </row>
    <row r="579" spans="7:12" ht="15.6" x14ac:dyDescent="0.3">
      <c r="G579" s="1217">
        <v>1577</v>
      </c>
      <c r="H579" s="1218" t="s">
        <v>1836</v>
      </c>
      <c r="I579" s="1184"/>
      <c r="K579" s="1217">
        <v>1577</v>
      </c>
      <c r="L579" s="1218" t="s">
        <v>1836</v>
      </c>
    </row>
    <row r="580" spans="7:12" ht="15.6" x14ac:dyDescent="0.3">
      <c r="G580" s="1217">
        <v>1578</v>
      </c>
      <c r="H580" s="1218" t="s">
        <v>1836</v>
      </c>
      <c r="I580" s="1184"/>
      <c r="K580" s="1217">
        <v>1578</v>
      </c>
      <c r="L580" s="1218" t="s">
        <v>1836</v>
      </c>
    </row>
    <row r="581" spans="7:12" ht="15.6" x14ac:dyDescent="0.3">
      <c r="G581" s="1217">
        <v>1579</v>
      </c>
      <c r="H581" s="1218" t="s">
        <v>1836</v>
      </c>
      <c r="I581" s="1184"/>
      <c r="K581" s="1217">
        <v>1579</v>
      </c>
      <c r="L581" s="1218" t="s">
        <v>1836</v>
      </c>
    </row>
    <row r="582" spans="7:12" ht="15.6" x14ac:dyDescent="0.3">
      <c r="G582" s="1217">
        <v>1580</v>
      </c>
      <c r="H582" s="1218" t="s">
        <v>1836</v>
      </c>
      <c r="I582" s="1184"/>
      <c r="K582" s="1217">
        <v>1580</v>
      </c>
      <c r="L582" s="1218" t="s">
        <v>1836</v>
      </c>
    </row>
    <row r="583" spans="7:12" ht="15.6" x14ac:dyDescent="0.3">
      <c r="G583" s="1217">
        <v>1581</v>
      </c>
      <c r="H583" s="1218" t="s">
        <v>1836</v>
      </c>
      <c r="I583" s="1184"/>
      <c r="K583" s="1217">
        <v>1581</v>
      </c>
      <c r="L583" s="1218" t="s">
        <v>1836</v>
      </c>
    </row>
    <row r="584" spans="7:12" ht="15.6" x14ac:dyDescent="0.3">
      <c r="G584" s="1217">
        <v>1582</v>
      </c>
      <c r="H584" s="1218" t="s">
        <v>1836</v>
      </c>
      <c r="I584" s="1184"/>
      <c r="K584" s="1217">
        <v>1582</v>
      </c>
      <c r="L584" s="1218" t="s">
        <v>1836</v>
      </c>
    </row>
    <row r="585" spans="7:12" ht="15.6" x14ac:dyDescent="0.3">
      <c r="G585" s="1217">
        <v>1583</v>
      </c>
      <c r="H585" s="1218" t="s">
        <v>1836</v>
      </c>
      <c r="I585" s="1184"/>
      <c r="K585" s="1217">
        <v>1583</v>
      </c>
      <c r="L585" s="1218" t="s">
        <v>1836</v>
      </c>
    </row>
    <row r="586" spans="7:12" ht="15.6" x14ac:dyDescent="0.3">
      <c r="G586" s="1217">
        <v>1584</v>
      </c>
      <c r="H586" s="1218" t="s">
        <v>1836</v>
      </c>
      <c r="I586" s="1184"/>
      <c r="K586" s="1217">
        <v>1584</v>
      </c>
      <c r="L586" s="1218" t="s">
        <v>1836</v>
      </c>
    </row>
    <row r="587" spans="7:12" ht="15.6" x14ac:dyDescent="0.3">
      <c r="G587" s="1217">
        <v>1585</v>
      </c>
      <c r="H587" s="1218" t="s">
        <v>1836</v>
      </c>
      <c r="I587" s="1184"/>
      <c r="K587" s="1217">
        <v>1585</v>
      </c>
      <c r="L587" s="1218" t="s">
        <v>1836</v>
      </c>
    </row>
    <row r="588" spans="7:12" ht="15.6" x14ac:dyDescent="0.3">
      <c r="G588" s="1217">
        <v>1586</v>
      </c>
      <c r="H588" s="1218" t="s">
        <v>1836</v>
      </c>
      <c r="I588" s="1184"/>
      <c r="K588" s="1217">
        <v>1586</v>
      </c>
      <c r="L588" s="1218" t="s">
        <v>1836</v>
      </c>
    </row>
    <row r="589" spans="7:12" ht="15.6" x14ac:dyDescent="0.3">
      <c r="G589" s="1217">
        <v>1587</v>
      </c>
      <c r="H589" s="1218" t="s">
        <v>1836</v>
      </c>
      <c r="I589" s="1184"/>
      <c r="K589" s="1217">
        <v>1587</v>
      </c>
      <c r="L589" s="1218" t="s">
        <v>1836</v>
      </c>
    </row>
    <row r="590" spans="7:12" ht="15.6" x14ac:dyDescent="0.3">
      <c r="G590" s="1217">
        <v>1588</v>
      </c>
      <c r="H590" s="1218" t="s">
        <v>1836</v>
      </c>
      <c r="I590" s="1184"/>
      <c r="K590" s="1217">
        <v>1588</v>
      </c>
      <c r="L590" s="1218" t="s">
        <v>1836</v>
      </c>
    </row>
    <row r="591" spans="7:12" ht="15.6" x14ac:dyDescent="0.3">
      <c r="G591" s="1217">
        <v>1589</v>
      </c>
      <c r="H591" s="1218" t="s">
        <v>1836</v>
      </c>
      <c r="I591" s="1184"/>
      <c r="K591" s="1217">
        <v>1589</v>
      </c>
      <c r="L591" s="1218" t="s">
        <v>1836</v>
      </c>
    </row>
    <row r="592" spans="7:12" ht="15.6" x14ac:dyDescent="0.3">
      <c r="G592" s="1217">
        <v>1590</v>
      </c>
      <c r="H592" s="1218" t="s">
        <v>1836</v>
      </c>
      <c r="I592" s="1184"/>
      <c r="K592" s="1217">
        <v>1590</v>
      </c>
      <c r="L592" s="1218" t="s">
        <v>1836</v>
      </c>
    </row>
    <row r="593" spans="7:12" ht="15.6" x14ac:dyDescent="0.3">
      <c r="G593" s="1217">
        <v>1591</v>
      </c>
      <c r="H593" s="1218" t="s">
        <v>1836</v>
      </c>
      <c r="I593" s="1184"/>
      <c r="K593" s="1217">
        <v>1591</v>
      </c>
      <c r="L593" s="1218" t="s">
        <v>1836</v>
      </c>
    </row>
    <row r="594" spans="7:12" ht="15.6" x14ac:dyDescent="0.3">
      <c r="G594" s="1217">
        <v>1592</v>
      </c>
      <c r="H594" s="1218" t="s">
        <v>1836</v>
      </c>
      <c r="I594" s="1184"/>
      <c r="K594" s="1217">
        <v>1592</v>
      </c>
      <c r="L594" s="1218" t="s">
        <v>1836</v>
      </c>
    </row>
    <row r="595" spans="7:12" ht="15.6" x14ac:dyDescent="0.3">
      <c r="G595" s="1217">
        <v>1593</v>
      </c>
      <c r="H595" s="1218" t="s">
        <v>1836</v>
      </c>
      <c r="I595" s="1184"/>
      <c r="K595" s="1217">
        <v>1593</v>
      </c>
      <c r="L595" s="1218" t="s">
        <v>1836</v>
      </c>
    </row>
    <row r="596" spans="7:12" ht="15.6" x14ac:dyDescent="0.3">
      <c r="G596" s="1217">
        <v>1594</v>
      </c>
      <c r="H596" s="1218" t="s">
        <v>1836</v>
      </c>
      <c r="I596" s="1184"/>
      <c r="K596" s="1217">
        <v>1594</v>
      </c>
      <c r="L596" s="1218" t="s">
        <v>1836</v>
      </c>
    </row>
    <row r="597" spans="7:12" ht="15.6" x14ac:dyDescent="0.3">
      <c r="G597" s="1217">
        <v>1595</v>
      </c>
      <c r="H597" s="1218" t="s">
        <v>1836</v>
      </c>
      <c r="I597" s="1184"/>
      <c r="K597" s="1217">
        <v>1595</v>
      </c>
      <c r="L597" s="1218" t="s">
        <v>1836</v>
      </c>
    </row>
    <row r="598" spans="7:12" ht="15.6" x14ac:dyDescent="0.3">
      <c r="G598" s="1217">
        <v>1596</v>
      </c>
      <c r="H598" s="1218" t="s">
        <v>1836</v>
      </c>
      <c r="I598" s="1184"/>
      <c r="K598" s="1217">
        <v>1596</v>
      </c>
      <c r="L598" s="1218" t="s">
        <v>1836</v>
      </c>
    </row>
    <row r="599" spans="7:12" ht="15.6" x14ac:dyDescent="0.3">
      <c r="G599" s="1217">
        <v>1597</v>
      </c>
      <c r="H599" s="1218" t="s">
        <v>1836</v>
      </c>
      <c r="I599" s="1184"/>
      <c r="K599" s="1217">
        <v>1597</v>
      </c>
      <c r="L599" s="1218" t="s">
        <v>1836</v>
      </c>
    </row>
    <row r="600" spans="7:12" ht="15.6" x14ac:dyDescent="0.3">
      <c r="G600" s="1217">
        <v>1598</v>
      </c>
      <c r="H600" s="1218" t="s">
        <v>1836</v>
      </c>
      <c r="I600" s="1184"/>
      <c r="K600" s="1217">
        <v>1598</v>
      </c>
      <c r="L600" s="1218" t="s">
        <v>1836</v>
      </c>
    </row>
    <row r="601" spans="7:12" ht="15.6" x14ac:dyDescent="0.3">
      <c r="G601" s="1217">
        <v>1599</v>
      </c>
      <c r="H601" s="1218" t="s">
        <v>1836</v>
      </c>
      <c r="I601" s="1184"/>
      <c r="K601" s="1217">
        <v>1599</v>
      </c>
      <c r="L601" s="1218" t="s">
        <v>1836</v>
      </c>
    </row>
    <row r="602" spans="7:12" ht="15.6" x14ac:dyDescent="0.3">
      <c r="G602" s="1217">
        <v>1600</v>
      </c>
      <c r="H602" s="1218" t="s">
        <v>1836</v>
      </c>
      <c r="I602" s="1184"/>
      <c r="K602" s="1217">
        <v>1600</v>
      </c>
      <c r="L602" s="1218" t="s">
        <v>1836</v>
      </c>
    </row>
    <row r="603" spans="7:12" ht="15.6" x14ac:dyDescent="0.3">
      <c r="G603" s="1217">
        <v>1601</v>
      </c>
      <c r="H603" s="1218" t="s">
        <v>1836</v>
      </c>
      <c r="I603" s="1184"/>
      <c r="K603" s="1217">
        <v>1601</v>
      </c>
      <c r="L603" s="1218" t="s">
        <v>1836</v>
      </c>
    </row>
    <row r="604" spans="7:12" ht="15.6" x14ac:dyDescent="0.3">
      <c r="G604" s="1217">
        <v>1602</v>
      </c>
      <c r="H604" s="1218" t="s">
        <v>1836</v>
      </c>
      <c r="I604" s="1184"/>
      <c r="K604" s="1217">
        <v>1602</v>
      </c>
      <c r="L604" s="1218" t="s">
        <v>1836</v>
      </c>
    </row>
    <row r="605" spans="7:12" ht="15.6" x14ac:dyDescent="0.3">
      <c r="G605" s="1217">
        <v>1603</v>
      </c>
      <c r="H605" s="1218" t="s">
        <v>1836</v>
      </c>
      <c r="I605" s="1184"/>
      <c r="K605" s="1217">
        <v>1603</v>
      </c>
      <c r="L605" s="1218" t="s">
        <v>1836</v>
      </c>
    </row>
    <row r="606" spans="7:12" ht="15.6" x14ac:dyDescent="0.3">
      <c r="G606" s="1217">
        <v>1604</v>
      </c>
      <c r="H606" s="1218" t="s">
        <v>1836</v>
      </c>
      <c r="I606" s="1184"/>
      <c r="K606" s="1217">
        <v>1604</v>
      </c>
      <c r="L606" s="1218" t="s">
        <v>1836</v>
      </c>
    </row>
    <row r="607" spans="7:12" ht="15.6" x14ac:dyDescent="0.3">
      <c r="G607" s="1217">
        <v>1605</v>
      </c>
      <c r="H607" s="1218" t="s">
        <v>1836</v>
      </c>
      <c r="I607" s="1184"/>
      <c r="K607" s="1217">
        <v>1605</v>
      </c>
      <c r="L607" s="1218" t="s">
        <v>1836</v>
      </c>
    </row>
    <row r="608" spans="7:12" ht="15.6" x14ac:dyDescent="0.3">
      <c r="G608" s="1217">
        <v>1606</v>
      </c>
      <c r="H608" s="1218" t="s">
        <v>1836</v>
      </c>
      <c r="I608" s="1184"/>
      <c r="K608" s="1217">
        <v>1606</v>
      </c>
      <c r="L608" s="1218" t="s">
        <v>1836</v>
      </c>
    </row>
    <row r="609" spans="7:12" ht="15.6" x14ac:dyDescent="0.3">
      <c r="G609" s="1217">
        <v>1607</v>
      </c>
      <c r="H609" s="1218" t="s">
        <v>1836</v>
      </c>
      <c r="I609" s="1184"/>
      <c r="K609" s="1217">
        <v>1607</v>
      </c>
      <c r="L609" s="1218" t="s">
        <v>1836</v>
      </c>
    </row>
    <row r="610" spans="7:12" ht="15.6" x14ac:dyDescent="0.3">
      <c r="G610" s="1217">
        <v>1608</v>
      </c>
      <c r="H610" s="1218" t="s">
        <v>1836</v>
      </c>
      <c r="I610" s="1184"/>
      <c r="K610" s="1217">
        <v>1608</v>
      </c>
      <c r="L610" s="1218" t="s">
        <v>1836</v>
      </c>
    </row>
    <row r="611" spans="7:12" ht="15.6" x14ac:dyDescent="0.3">
      <c r="G611" s="1217">
        <v>1609</v>
      </c>
      <c r="H611" s="1218" t="s">
        <v>1836</v>
      </c>
      <c r="I611" s="1184"/>
      <c r="K611" s="1217">
        <v>1609</v>
      </c>
      <c r="L611" s="1218" t="s">
        <v>1836</v>
      </c>
    </row>
    <row r="612" spans="7:12" ht="15.6" x14ac:dyDescent="0.3">
      <c r="G612" s="1217">
        <v>1610</v>
      </c>
      <c r="H612" s="1218" t="s">
        <v>1836</v>
      </c>
      <c r="I612" s="1184"/>
      <c r="K612" s="1217">
        <v>1610</v>
      </c>
      <c r="L612" s="1218" t="s">
        <v>1836</v>
      </c>
    </row>
    <row r="613" spans="7:12" ht="15.6" x14ac:dyDescent="0.3">
      <c r="G613" s="1217">
        <v>1611</v>
      </c>
      <c r="H613" s="1218" t="s">
        <v>1836</v>
      </c>
      <c r="I613" s="1184"/>
      <c r="K613" s="1217">
        <v>1611</v>
      </c>
      <c r="L613" s="1218" t="s">
        <v>1836</v>
      </c>
    </row>
    <row r="614" spans="7:12" ht="15.6" x14ac:dyDescent="0.3">
      <c r="G614" s="1217">
        <v>1612</v>
      </c>
      <c r="H614" s="1218" t="s">
        <v>1836</v>
      </c>
      <c r="I614" s="1184"/>
      <c r="K614" s="1217">
        <v>1612</v>
      </c>
      <c r="L614" s="1218" t="s">
        <v>1836</v>
      </c>
    </row>
    <row r="615" spans="7:12" ht="15.6" x14ac:dyDescent="0.3">
      <c r="G615" s="1217">
        <v>1613</v>
      </c>
      <c r="H615" s="1218" t="s">
        <v>1836</v>
      </c>
      <c r="I615" s="1184"/>
      <c r="K615" s="1217">
        <v>1613</v>
      </c>
      <c r="L615" s="1218" t="s">
        <v>1836</v>
      </c>
    </row>
    <row r="616" spans="7:12" ht="15.6" x14ac:dyDescent="0.3">
      <c r="G616" s="1217">
        <v>1614</v>
      </c>
      <c r="H616" s="1218" t="s">
        <v>1836</v>
      </c>
      <c r="I616" s="1184"/>
      <c r="K616" s="1217">
        <v>1614</v>
      </c>
      <c r="L616" s="1218" t="s">
        <v>1836</v>
      </c>
    </row>
    <row r="617" spans="7:12" ht="15.6" x14ac:dyDescent="0.3">
      <c r="G617" s="1217">
        <v>1615</v>
      </c>
      <c r="H617" s="1218" t="s">
        <v>1836</v>
      </c>
      <c r="I617" s="1184"/>
      <c r="K617" s="1217">
        <v>1615</v>
      </c>
      <c r="L617" s="1218" t="s">
        <v>1836</v>
      </c>
    </row>
    <row r="618" spans="7:12" ht="15.6" x14ac:dyDescent="0.3">
      <c r="G618" s="1217">
        <v>1616</v>
      </c>
      <c r="H618" s="1218" t="s">
        <v>1836</v>
      </c>
      <c r="I618" s="1184"/>
      <c r="K618" s="1217">
        <v>1616</v>
      </c>
      <c r="L618" s="1218" t="s">
        <v>1836</v>
      </c>
    </row>
    <row r="619" spans="7:12" ht="15.6" x14ac:dyDescent="0.3">
      <c r="G619" s="1217">
        <v>1617</v>
      </c>
      <c r="H619" s="1218" t="s">
        <v>1836</v>
      </c>
      <c r="I619" s="1184"/>
      <c r="K619" s="1217">
        <v>1617</v>
      </c>
      <c r="L619" s="1218" t="s">
        <v>1836</v>
      </c>
    </row>
    <row r="620" spans="7:12" ht="15.6" x14ac:dyDescent="0.3">
      <c r="G620" s="1217">
        <v>1618</v>
      </c>
      <c r="H620" s="1218" t="s">
        <v>1836</v>
      </c>
      <c r="I620" s="1184"/>
      <c r="K620" s="1217">
        <v>1618</v>
      </c>
      <c r="L620" s="1218" t="s">
        <v>1836</v>
      </c>
    </row>
    <row r="621" spans="7:12" ht="15.6" x14ac:dyDescent="0.3">
      <c r="G621" s="1217">
        <v>1619</v>
      </c>
      <c r="H621" s="1218" t="s">
        <v>1836</v>
      </c>
      <c r="I621" s="1184"/>
      <c r="K621" s="1217">
        <v>1619</v>
      </c>
      <c r="L621" s="1218" t="s">
        <v>1836</v>
      </c>
    </row>
    <row r="622" spans="7:12" ht="15.6" x14ac:dyDescent="0.3">
      <c r="G622" s="1217">
        <v>1620</v>
      </c>
      <c r="H622" s="1218" t="s">
        <v>1836</v>
      </c>
      <c r="I622" s="1184"/>
      <c r="K622" s="1217">
        <v>1620</v>
      </c>
      <c r="L622" s="1218" t="s">
        <v>1836</v>
      </c>
    </row>
    <row r="623" spans="7:12" ht="15.6" x14ac:dyDescent="0.3">
      <c r="G623" s="1217">
        <v>1621</v>
      </c>
      <c r="H623" s="1218" t="s">
        <v>1836</v>
      </c>
      <c r="I623" s="1184"/>
      <c r="K623" s="1217">
        <v>1621</v>
      </c>
      <c r="L623" s="1218" t="s">
        <v>1836</v>
      </c>
    </row>
    <row r="624" spans="7:12" ht="15.6" x14ac:dyDescent="0.3">
      <c r="G624" s="1217">
        <v>1622</v>
      </c>
      <c r="H624" s="1218" t="s">
        <v>1836</v>
      </c>
      <c r="I624" s="1184"/>
      <c r="K624" s="1217">
        <v>1622</v>
      </c>
      <c r="L624" s="1218" t="s">
        <v>1836</v>
      </c>
    </row>
    <row r="625" spans="7:12" ht="15.6" x14ac:dyDescent="0.3">
      <c r="G625" s="1217">
        <v>1623</v>
      </c>
      <c r="H625" s="1218" t="s">
        <v>1836</v>
      </c>
      <c r="I625" s="1184"/>
      <c r="K625" s="1217">
        <v>1623</v>
      </c>
      <c r="L625" s="1218" t="s">
        <v>1836</v>
      </c>
    </row>
    <row r="626" spans="7:12" ht="15.6" x14ac:dyDescent="0.3">
      <c r="G626" s="1217">
        <v>1624</v>
      </c>
      <c r="H626" s="1218" t="s">
        <v>1836</v>
      </c>
      <c r="I626" s="1184"/>
      <c r="K626" s="1217">
        <v>1624</v>
      </c>
      <c r="L626" s="1218" t="s">
        <v>1836</v>
      </c>
    </row>
    <row r="627" spans="7:12" ht="15.6" x14ac:dyDescent="0.3">
      <c r="G627" s="1217">
        <v>1625</v>
      </c>
      <c r="H627" s="1218" t="s">
        <v>1836</v>
      </c>
      <c r="I627" s="1184"/>
      <c r="K627" s="1217">
        <v>1625</v>
      </c>
      <c r="L627" s="1218" t="s">
        <v>1836</v>
      </c>
    </row>
    <row r="628" spans="7:12" ht="15.6" x14ac:dyDescent="0.3">
      <c r="G628" s="1217">
        <v>1626</v>
      </c>
      <c r="H628" s="1218" t="s">
        <v>1836</v>
      </c>
      <c r="I628" s="1184"/>
      <c r="K628" s="1217">
        <v>1626</v>
      </c>
      <c r="L628" s="1218" t="s">
        <v>1836</v>
      </c>
    </row>
    <row r="629" spans="7:12" ht="15.6" x14ac:dyDescent="0.3">
      <c r="G629" s="1217">
        <v>1627</v>
      </c>
      <c r="H629" s="1218" t="s">
        <v>1836</v>
      </c>
      <c r="I629" s="1184"/>
      <c r="K629" s="1217">
        <v>1627</v>
      </c>
      <c r="L629" s="1218" t="s">
        <v>1836</v>
      </c>
    </row>
    <row r="630" spans="7:12" ht="15.6" x14ac:dyDescent="0.3">
      <c r="G630" s="1217">
        <v>1628</v>
      </c>
      <c r="H630" s="1218" t="s">
        <v>1836</v>
      </c>
      <c r="I630" s="1184"/>
      <c r="K630" s="1217">
        <v>1628</v>
      </c>
      <c r="L630" s="1218" t="s">
        <v>1836</v>
      </c>
    </row>
    <row r="631" spans="7:12" ht="15.6" x14ac:dyDescent="0.3">
      <c r="G631" s="1217">
        <v>1629</v>
      </c>
      <c r="H631" s="1218" t="s">
        <v>1836</v>
      </c>
      <c r="I631" s="1184"/>
      <c r="K631" s="1217">
        <v>1629</v>
      </c>
      <c r="L631" s="1218" t="s">
        <v>1836</v>
      </c>
    </row>
    <row r="632" spans="7:12" ht="15.6" x14ac:dyDescent="0.3">
      <c r="G632" s="1217">
        <v>1630</v>
      </c>
      <c r="H632" s="1218" t="s">
        <v>1836</v>
      </c>
      <c r="I632" s="1184"/>
      <c r="K632" s="1217">
        <v>1630</v>
      </c>
      <c r="L632" s="1218" t="s">
        <v>1836</v>
      </c>
    </row>
    <row r="633" spans="7:12" ht="15.6" x14ac:dyDescent="0.3">
      <c r="G633" s="1217">
        <v>1631</v>
      </c>
      <c r="H633" s="1218" t="s">
        <v>1836</v>
      </c>
      <c r="I633" s="1184"/>
      <c r="K633" s="1217">
        <v>1631</v>
      </c>
      <c r="L633" s="1218" t="s">
        <v>1836</v>
      </c>
    </row>
    <row r="634" spans="7:12" ht="15.6" x14ac:dyDescent="0.3">
      <c r="G634" s="1217">
        <v>1632</v>
      </c>
      <c r="H634" s="1218" t="s">
        <v>1836</v>
      </c>
      <c r="I634" s="1184"/>
      <c r="K634" s="1217">
        <v>1632</v>
      </c>
      <c r="L634" s="1218" t="s">
        <v>1836</v>
      </c>
    </row>
    <row r="635" spans="7:12" ht="15.6" x14ac:dyDescent="0.3">
      <c r="G635" s="1217">
        <v>1633</v>
      </c>
      <c r="H635" s="1218" t="s">
        <v>1836</v>
      </c>
      <c r="I635" s="1184"/>
      <c r="K635" s="1217">
        <v>1633</v>
      </c>
      <c r="L635" s="1218" t="s">
        <v>1836</v>
      </c>
    </row>
    <row r="636" spans="7:12" ht="15.6" x14ac:dyDescent="0.3">
      <c r="G636" s="1217">
        <v>1634</v>
      </c>
      <c r="H636" s="1218" t="s">
        <v>1836</v>
      </c>
      <c r="I636" s="1184"/>
      <c r="K636" s="1217">
        <v>1634</v>
      </c>
      <c r="L636" s="1218" t="s">
        <v>1836</v>
      </c>
    </row>
    <row r="637" spans="7:12" ht="15.6" x14ac:dyDescent="0.3">
      <c r="G637" s="1217">
        <v>1635</v>
      </c>
      <c r="H637" s="1218" t="s">
        <v>1836</v>
      </c>
      <c r="I637" s="1184"/>
      <c r="K637" s="1217">
        <v>1635</v>
      </c>
      <c r="L637" s="1218" t="s">
        <v>1836</v>
      </c>
    </row>
    <row r="638" spans="7:12" ht="15.6" x14ac:dyDescent="0.3">
      <c r="G638" s="1217">
        <v>1636</v>
      </c>
      <c r="H638" s="1218" t="s">
        <v>1836</v>
      </c>
      <c r="I638" s="1184"/>
      <c r="K638" s="1217">
        <v>1636</v>
      </c>
      <c r="L638" s="1218" t="s">
        <v>1836</v>
      </c>
    </row>
    <row r="639" spans="7:12" ht="15.6" x14ac:dyDescent="0.3">
      <c r="G639" s="1217">
        <v>1637</v>
      </c>
      <c r="H639" s="1218" t="s">
        <v>1836</v>
      </c>
      <c r="I639" s="1184"/>
      <c r="K639" s="1217">
        <v>1637</v>
      </c>
      <c r="L639" s="1218" t="s">
        <v>1836</v>
      </c>
    </row>
    <row r="640" spans="7:12" ht="15.6" x14ac:dyDescent="0.3">
      <c r="G640" s="1217">
        <v>1638</v>
      </c>
      <c r="H640" s="1218" t="s">
        <v>1836</v>
      </c>
      <c r="I640" s="1184"/>
      <c r="K640" s="1217">
        <v>1638</v>
      </c>
      <c r="L640" s="1218" t="s">
        <v>1836</v>
      </c>
    </row>
    <row r="641" spans="7:12" ht="15.6" x14ac:dyDescent="0.3">
      <c r="G641" s="1217">
        <v>1639</v>
      </c>
      <c r="H641" s="1218" t="s">
        <v>1836</v>
      </c>
      <c r="I641" s="1184"/>
      <c r="K641" s="1217">
        <v>1639</v>
      </c>
      <c r="L641" s="1218" t="s">
        <v>1836</v>
      </c>
    </row>
    <row r="642" spans="7:12" ht="15.6" x14ac:dyDescent="0.3">
      <c r="G642" s="1217">
        <v>1640</v>
      </c>
      <c r="H642" s="1218" t="s">
        <v>1836</v>
      </c>
      <c r="I642" s="1184"/>
      <c r="K642" s="1217">
        <v>1640</v>
      </c>
      <c r="L642" s="1218" t="s">
        <v>1836</v>
      </c>
    </row>
    <row r="643" spans="7:12" ht="15.6" x14ac:dyDescent="0.3">
      <c r="G643" s="1217">
        <v>1641</v>
      </c>
      <c r="H643" s="1218" t="s">
        <v>1836</v>
      </c>
      <c r="I643" s="1184"/>
      <c r="K643" s="1217">
        <v>1641</v>
      </c>
      <c r="L643" s="1218" t="s">
        <v>1836</v>
      </c>
    </row>
    <row r="644" spans="7:12" ht="15.6" x14ac:dyDescent="0.3">
      <c r="G644" s="1217">
        <v>1642</v>
      </c>
      <c r="H644" s="1218" t="s">
        <v>1836</v>
      </c>
      <c r="I644" s="1184"/>
      <c r="K644" s="1217">
        <v>1642</v>
      </c>
      <c r="L644" s="1218" t="s">
        <v>1836</v>
      </c>
    </row>
    <row r="645" spans="7:12" ht="15.6" x14ac:dyDescent="0.3">
      <c r="G645" s="1217">
        <v>1643</v>
      </c>
      <c r="H645" s="1218" t="s">
        <v>1836</v>
      </c>
      <c r="I645" s="1184"/>
      <c r="K645" s="1217">
        <v>1643</v>
      </c>
      <c r="L645" s="1218" t="s">
        <v>1836</v>
      </c>
    </row>
    <row r="646" spans="7:12" ht="15.6" x14ac:dyDescent="0.3">
      <c r="G646" s="1217">
        <v>1644</v>
      </c>
      <c r="H646" s="1218" t="s">
        <v>1836</v>
      </c>
      <c r="I646" s="1184"/>
      <c r="K646" s="1217">
        <v>1644</v>
      </c>
      <c r="L646" s="1218" t="s">
        <v>1836</v>
      </c>
    </row>
    <row r="647" spans="7:12" ht="15.6" x14ac:dyDescent="0.3">
      <c r="G647" s="1217">
        <v>1645</v>
      </c>
      <c r="H647" s="1218" t="s">
        <v>1836</v>
      </c>
      <c r="I647" s="1184"/>
      <c r="K647" s="1217">
        <v>1645</v>
      </c>
      <c r="L647" s="1218" t="s">
        <v>1836</v>
      </c>
    </row>
    <row r="648" spans="7:12" ht="15.6" x14ac:dyDescent="0.3">
      <c r="G648" s="1217">
        <v>1646</v>
      </c>
      <c r="H648" s="1218" t="s">
        <v>1836</v>
      </c>
      <c r="I648" s="1184"/>
      <c r="K648" s="1217">
        <v>1646</v>
      </c>
      <c r="L648" s="1218" t="s">
        <v>1836</v>
      </c>
    </row>
    <row r="649" spans="7:12" ht="15.6" x14ac:dyDescent="0.3">
      <c r="G649" s="1217">
        <v>1647</v>
      </c>
      <c r="H649" s="1218" t="s">
        <v>1836</v>
      </c>
      <c r="I649" s="1184"/>
      <c r="K649" s="1217">
        <v>1647</v>
      </c>
      <c r="L649" s="1218" t="s">
        <v>1836</v>
      </c>
    </row>
    <row r="650" spans="7:12" ht="15.6" x14ac:dyDescent="0.3">
      <c r="G650" s="1217">
        <v>1648</v>
      </c>
      <c r="H650" s="1218" t="s">
        <v>1836</v>
      </c>
      <c r="I650" s="1184"/>
      <c r="K650" s="1217">
        <v>1648</v>
      </c>
      <c r="L650" s="1218" t="s">
        <v>1836</v>
      </c>
    </row>
    <row r="651" spans="7:12" ht="15.6" x14ac:dyDescent="0.3">
      <c r="G651" s="1217">
        <v>1649</v>
      </c>
      <c r="H651" s="1218" t="s">
        <v>1836</v>
      </c>
      <c r="I651" s="1184"/>
      <c r="K651" s="1217">
        <v>1649</v>
      </c>
      <c r="L651" s="1218" t="s">
        <v>1836</v>
      </c>
    </row>
    <row r="652" spans="7:12" ht="15.6" x14ac:dyDescent="0.3">
      <c r="G652" s="1217">
        <v>1650</v>
      </c>
      <c r="H652" s="1218" t="s">
        <v>1836</v>
      </c>
      <c r="I652" s="1184"/>
      <c r="K652" s="1217">
        <v>1650</v>
      </c>
      <c r="L652" s="1218" t="s">
        <v>1836</v>
      </c>
    </row>
    <row r="653" spans="7:12" ht="15.6" x14ac:dyDescent="0.3">
      <c r="G653" s="1217">
        <v>1651</v>
      </c>
      <c r="H653" s="1218" t="s">
        <v>1836</v>
      </c>
      <c r="I653" s="1184"/>
      <c r="K653" s="1217">
        <v>1651</v>
      </c>
      <c r="L653" s="1218" t="s">
        <v>1836</v>
      </c>
    </row>
    <row r="654" spans="7:12" ht="15.6" x14ac:dyDescent="0.3">
      <c r="G654" s="1217">
        <v>1652</v>
      </c>
      <c r="H654" s="1218" t="s">
        <v>1836</v>
      </c>
      <c r="I654" s="1184"/>
      <c r="K654" s="1217">
        <v>1652</v>
      </c>
      <c r="L654" s="1218" t="s">
        <v>1836</v>
      </c>
    </row>
    <row r="655" spans="7:12" ht="15.6" x14ac:dyDescent="0.3">
      <c r="G655" s="1217">
        <v>1653</v>
      </c>
      <c r="H655" s="1218" t="s">
        <v>1836</v>
      </c>
      <c r="I655" s="1184"/>
      <c r="K655" s="1217">
        <v>1653</v>
      </c>
      <c r="L655" s="1218" t="s">
        <v>1836</v>
      </c>
    </row>
    <row r="656" spans="7:12" ht="15.6" x14ac:dyDescent="0.3">
      <c r="G656" s="1217">
        <v>1654</v>
      </c>
      <c r="H656" s="1218" t="s">
        <v>1836</v>
      </c>
      <c r="I656" s="1184"/>
      <c r="K656" s="1217">
        <v>1654</v>
      </c>
      <c r="L656" s="1218" t="s">
        <v>1836</v>
      </c>
    </row>
    <row r="657" spans="7:12" ht="15.6" x14ac:dyDescent="0.3">
      <c r="G657" s="1217">
        <v>1655</v>
      </c>
      <c r="H657" s="1218" t="s">
        <v>1836</v>
      </c>
      <c r="I657" s="1184"/>
      <c r="K657" s="1217">
        <v>1655</v>
      </c>
      <c r="L657" s="1218" t="s">
        <v>1836</v>
      </c>
    </row>
    <row r="658" spans="7:12" ht="15.6" x14ac:dyDescent="0.3">
      <c r="G658" s="1217">
        <v>1656</v>
      </c>
      <c r="H658" s="1218" t="s">
        <v>1836</v>
      </c>
      <c r="I658" s="1184"/>
      <c r="K658" s="1217">
        <v>1656</v>
      </c>
      <c r="L658" s="1218" t="s">
        <v>1836</v>
      </c>
    </row>
    <row r="659" spans="7:12" ht="15.6" x14ac:dyDescent="0.3">
      <c r="G659" s="1217">
        <v>1657</v>
      </c>
      <c r="H659" s="1218" t="s">
        <v>1836</v>
      </c>
      <c r="I659" s="1184"/>
      <c r="K659" s="1217">
        <v>1657</v>
      </c>
      <c r="L659" s="1218" t="s">
        <v>1836</v>
      </c>
    </row>
    <row r="660" spans="7:12" ht="15.6" x14ac:dyDescent="0.3">
      <c r="G660" s="1217">
        <v>1658</v>
      </c>
      <c r="H660" s="1218" t="s">
        <v>1836</v>
      </c>
      <c r="I660" s="1184"/>
      <c r="K660" s="1217">
        <v>1658</v>
      </c>
      <c r="L660" s="1218" t="s">
        <v>1836</v>
      </c>
    </row>
    <row r="661" spans="7:12" ht="15.6" x14ac:dyDescent="0.3">
      <c r="G661" s="1217">
        <v>1659</v>
      </c>
      <c r="H661" s="1218" t="s">
        <v>1836</v>
      </c>
      <c r="I661" s="1184"/>
      <c r="K661" s="1217">
        <v>1659</v>
      </c>
      <c r="L661" s="1218" t="s">
        <v>1836</v>
      </c>
    </row>
    <row r="662" spans="7:12" ht="15.6" x14ac:dyDescent="0.3">
      <c r="G662" s="1217">
        <v>1660</v>
      </c>
      <c r="H662" s="1218" t="s">
        <v>1836</v>
      </c>
      <c r="I662" s="1184"/>
      <c r="K662" s="1217">
        <v>1660</v>
      </c>
      <c r="L662" s="1218" t="s">
        <v>1836</v>
      </c>
    </row>
    <row r="663" spans="7:12" ht="15.6" x14ac:dyDescent="0.3">
      <c r="G663" s="1217">
        <v>1661</v>
      </c>
      <c r="H663" s="1218" t="s">
        <v>1836</v>
      </c>
      <c r="I663" s="1184"/>
      <c r="K663" s="1217">
        <v>1661</v>
      </c>
      <c r="L663" s="1218" t="s">
        <v>1836</v>
      </c>
    </row>
    <row r="664" spans="7:12" ht="15.6" x14ac:dyDescent="0.3">
      <c r="G664" s="1217">
        <v>1662</v>
      </c>
      <c r="H664" s="1218" t="s">
        <v>1836</v>
      </c>
      <c r="I664" s="1184"/>
      <c r="K664" s="1217">
        <v>1662</v>
      </c>
      <c r="L664" s="1218" t="s">
        <v>1836</v>
      </c>
    </row>
    <row r="665" spans="7:12" ht="15.6" x14ac:dyDescent="0.3">
      <c r="G665" s="1217">
        <v>1663</v>
      </c>
      <c r="H665" s="1218" t="s">
        <v>1836</v>
      </c>
      <c r="I665" s="1184"/>
      <c r="K665" s="1217">
        <v>1663</v>
      </c>
      <c r="L665" s="1218" t="s">
        <v>1836</v>
      </c>
    </row>
    <row r="666" spans="7:12" ht="15.6" x14ac:dyDescent="0.3">
      <c r="G666" s="1217">
        <v>1664</v>
      </c>
      <c r="H666" s="1218" t="s">
        <v>1836</v>
      </c>
      <c r="I666" s="1184"/>
      <c r="K666" s="1217">
        <v>1664</v>
      </c>
      <c r="L666" s="1218" t="s">
        <v>1836</v>
      </c>
    </row>
    <row r="667" spans="7:12" ht="15.6" x14ac:dyDescent="0.3">
      <c r="G667" s="1217">
        <v>1665</v>
      </c>
      <c r="H667" s="1218" t="s">
        <v>1836</v>
      </c>
      <c r="I667" s="1184"/>
      <c r="K667" s="1217">
        <v>1665</v>
      </c>
      <c r="L667" s="1218" t="s">
        <v>1836</v>
      </c>
    </row>
    <row r="668" spans="7:12" ht="15.6" x14ac:dyDescent="0.3">
      <c r="G668" s="1217">
        <v>1666</v>
      </c>
      <c r="H668" s="1218" t="s">
        <v>1836</v>
      </c>
      <c r="I668" s="1184"/>
      <c r="K668" s="1217">
        <v>1666</v>
      </c>
      <c r="L668" s="1218" t="s">
        <v>1836</v>
      </c>
    </row>
    <row r="669" spans="7:12" ht="15.6" x14ac:dyDescent="0.3">
      <c r="G669" s="1217">
        <v>1667</v>
      </c>
      <c r="H669" s="1218" t="s">
        <v>1836</v>
      </c>
      <c r="I669" s="1184"/>
      <c r="K669" s="1217">
        <v>1667</v>
      </c>
      <c r="L669" s="1218" t="s">
        <v>1836</v>
      </c>
    </row>
    <row r="670" spans="7:12" ht="15.6" x14ac:dyDescent="0.3">
      <c r="G670" s="1217">
        <v>1668</v>
      </c>
      <c r="H670" s="1218" t="s">
        <v>1836</v>
      </c>
      <c r="I670" s="1184"/>
      <c r="K670" s="1217">
        <v>1668</v>
      </c>
      <c r="L670" s="1218" t="s">
        <v>1836</v>
      </c>
    </row>
    <row r="671" spans="7:12" ht="15.6" x14ac:dyDescent="0.3">
      <c r="G671" s="1217">
        <v>1669</v>
      </c>
      <c r="H671" s="1218" t="s">
        <v>1836</v>
      </c>
      <c r="I671" s="1184"/>
      <c r="K671" s="1217">
        <v>1669</v>
      </c>
      <c r="L671" s="1218" t="s">
        <v>1836</v>
      </c>
    </row>
    <row r="672" spans="7:12" ht="15.6" x14ac:dyDescent="0.3">
      <c r="G672" s="1217">
        <v>1670</v>
      </c>
      <c r="H672" s="1218" t="s">
        <v>1836</v>
      </c>
      <c r="I672" s="1184"/>
      <c r="K672" s="1217">
        <v>1670</v>
      </c>
      <c r="L672" s="1218" t="s">
        <v>1836</v>
      </c>
    </row>
    <row r="673" spans="7:12" ht="15.6" x14ac:dyDescent="0.3">
      <c r="G673" s="1217">
        <v>1671</v>
      </c>
      <c r="H673" s="1218" t="s">
        <v>1836</v>
      </c>
      <c r="I673" s="1184"/>
      <c r="K673" s="1217">
        <v>1671</v>
      </c>
      <c r="L673" s="1218" t="s">
        <v>1836</v>
      </c>
    </row>
    <row r="674" spans="7:12" ht="15.6" x14ac:dyDescent="0.3">
      <c r="G674" s="1217">
        <v>1672</v>
      </c>
      <c r="H674" s="1218" t="s">
        <v>1836</v>
      </c>
      <c r="I674" s="1184"/>
      <c r="K674" s="1217">
        <v>1672</v>
      </c>
      <c r="L674" s="1218" t="s">
        <v>1836</v>
      </c>
    </row>
    <row r="675" spans="7:12" ht="15.6" x14ac:dyDescent="0.3">
      <c r="G675" s="1217">
        <v>1673</v>
      </c>
      <c r="H675" s="1218" t="s">
        <v>1836</v>
      </c>
      <c r="I675" s="1184"/>
      <c r="K675" s="1217">
        <v>1673</v>
      </c>
      <c r="L675" s="1218" t="s">
        <v>1836</v>
      </c>
    </row>
    <row r="676" spans="7:12" ht="15.6" x14ac:dyDescent="0.3">
      <c r="G676" s="1217">
        <v>1674</v>
      </c>
      <c r="H676" s="1218" t="s">
        <v>1836</v>
      </c>
      <c r="I676" s="1184"/>
      <c r="K676" s="1217">
        <v>1674</v>
      </c>
      <c r="L676" s="1218" t="s">
        <v>1836</v>
      </c>
    </row>
    <row r="677" spans="7:12" ht="15.6" x14ac:dyDescent="0.3">
      <c r="G677" s="1217">
        <v>1675</v>
      </c>
      <c r="H677" s="1218" t="s">
        <v>1836</v>
      </c>
      <c r="I677" s="1184"/>
      <c r="K677" s="1217">
        <v>1675</v>
      </c>
      <c r="L677" s="1218" t="s">
        <v>1836</v>
      </c>
    </row>
    <row r="678" spans="7:12" ht="15.6" x14ac:dyDescent="0.3">
      <c r="G678" s="1217">
        <v>1676</v>
      </c>
      <c r="H678" s="1218" t="s">
        <v>1836</v>
      </c>
      <c r="I678" s="1184"/>
      <c r="K678" s="1217">
        <v>1676</v>
      </c>
      <c r="L678" s="1218" t="s">
        <v>1836</v>
      </c>
    </row>
    <row r="679" spans="7:12" ht="15.6" x14ac:dyDescent="0.3">
      <c r="G679" s="1217">
        <v>1677</v>
      </c>
      <c r="H679" s="1218" t="s">
        <v>1836</v>
      </c>
      <c r="I679" s="1184"/>
      <c r="K679" s="1217">
        <v>1677</v>
      </c>
      <c r="L679" s="1218" t="s">
        <v>1836</v>
      </c>
    </row>
    <row r="680" spans="7:12" ht="15.6" x14ac:dyDescent="0.3">
      <c r="G680" s="1217">
        <v>1678</v>
      </c>
      <c r="H680" s="1218" t="s">
        <v>1836</v>
      </c>
      <c r="I680" s="1184"/>
      <c r="K680" s="1217">
        <v>1678</v>
      </c>
      <c r="L680" s="1218" t="s">
        <v>1836</v>
      </c>
    </row>
    <row r="681" spans="7:12" ht="15.6" x14ac:dyDescent="0.3">
      <c r="G681" s="1217">
        <v>1679</v>
      </c>
      <c r="H681" s="1218" t="s">
        <v>1836</v>
      </c>
      <c r="I681" s="1184"/>
      <c r="K681" s="1217">
        <v>1679</v>
      </c>
      <c r="L681" s="1218" t="s">
        <v>1836</v>
      </c>
    </row>
    <row r="682" spans="7:12" ht="15.6" x14ac:dyDescent="0.3">
      <c r="G682" s="1217">
        <v>1680</v>
      </c>
      <c r="H682" s="1218" t="s">
        <v>1836</v>
      </c>
      <c r="I682" s="1184"/>
      <c r="K682" s="1217">
        <v>1680</v>
      </c>
      <c r="L682" s="1218" t="s">
        <v>1836</v>
      </c>
    </row>
    <row r="683" spans="7:12" ht="15.6" x14ac:dyDescent="0.3">
      <c r="G683" s="1217">
        <v>1681</v>
      </c>
      <c r="H683" s="1218" t="s">
        <v>1836</v>
      </c>
      <c r="I683" s="1184"/>
      <c r="K683" s="1217">
        <v>1681</v>
      </c>
      <c r="L683" s="1218" t="s">
        <v>1836</v>
      </c>
    </row>
    <row r="684" spans="7:12" ht="15.6" x14ac:dyDescent="0.3">
      <c r="G684" s="1217">
        <v>1682</v>
      </c>
      <c r="H684" s="1218" t="s">
        <v>1836</v>
      </c>
      <c r="I684" s="1184"/>
      <c r="K684" s="1217">
        <v>1682</v>
      </c>
      <c r="L684" s="1218" t="s">
        <v>1836</v>
      </c>
    </row>
    <row r="685" spans="7:12" ht="15.6" x14ac:dyDescent="0.3">
      <c r="G685" s="1217">
        <v>1683</v>
      </c>
      <c r="H685" s="1218" t="s">
        <v>1836</v>
      </c>
      <c r="I685" s="1184"/>
      <c r="K685" s="1217">
        <v>1683</v>
      </c>
      <c r="L685" s="1218" t="s">
        <v>1836</v>
      </c>
    </row>
    <row r="686" spans="7:12" ht="15.6" x14ac:dyDescent="0.3">
      <c r="G686" s="1217">
        <v>1684</v>
      </c>
      <c r="H686" s="1218" t="s">
        <v>1836</v>
      </c>
      <c r="I686" s="1184"/>
      <c r="K686" s="1217">
        <v>1684</v>
      </c>
      <c r="L686" s="1218" t="s">
        <v>1836</v>
      </c>
    </row>
    <row r="687" spans="7:12" ht="15.6" x14ac:dyDescent="0.3">
      <c r="G687" s="1217">
        <v>1685</v>
      </c>
      <c r="H687" s="1218" t="s">
        <v>1836</v>
      </c>
      <c r="I687" s="1184"/>
      <c r="K687" s="1217">
        <v>1685</v>
      </c>
      <c r="L687" s="1218" t="s">
        <v>1836</v>
      </c>
    </row>
    <row r="688" spans="7:12" ht="15.6" x14ac:dyDescent="0.3">
      <c r="G688" s="1217">
        <v>1686</v>
      </c>
      <c r="H688" s="1218" t="s">
        <v>1836</v>
      </c>
      <c r="I688" s="1184"/>
      <c r="K688" s="1217">
        <v>1686</v>
      </c>
      <c r="L688" s="1218" t="s">
        <v>1836</v>
      </c>
    </row>
    <row r="689" spans="7:12" ht="15.6" x14ac:dyDescent="0.3">
      <c r="G689" s="1217">
        <v>1687</v>
      </c>
      <c r="H689" s="1218" t="s">
        <v>1836</v>
      </c>
      <c r="I689" s="1184"/>
      <c r="K689" s="1217">
        <v>1687</v>
      </c>
      <c r="L689" s="1218" t="s">
        <v>1836</v>
      </c>
    </row>
    <row r="690" spans="7:12" ht="15.6" x14ac:dyDescent="0.3">
      <c r="G690" s="1217">
        <v>1688</v>
      </c>
      <c r="H690" s="1218" t="s">
        <v>1836</v>
      </c>
      <c r="I690" s="1184"/>
      <c r="K690" s="1217">
        <v>1688</v>
      </c>
      <c r="L690" s="1218" t="s">
        <v>1836</v>
      </c>
    </row>
    <row r="691" spans="7:12" ht="15.6" x14ac:dyDescent="0.3">
      <c r="G691" s="1217">
        <v>1689</v>
      </c>
      <c r="H691" s="1218" t="s">
        <v>1836</v>
      </c>
      <c r="I691" s="1184"/>
      <c r="K691" s="1217">
        <v>1689</v>
      </c>
      <c r="L691" s="1218" t="s">
        <v>1836</v>
      </c>
    </row>
    <row r="692" spans="7:12" ht="15.6" x14ac:dyDescent="0.3">
      <c r="G692" s="1217">
        <v>1690</v>
      </c>
      <c r="H692" s="1218" t="s">
        <v>1836</v>
      </c>
      <c r="I692" s="1184"/>
      <c r="K692" s="1217">
        <v>1690</v>
      </c>
      <c r="L692" s="1218" t="s">
        <v>1836</v>
      </c>
    </row>
    <row r="693" spans="7:12" ht="15.6" x14ac:dyDescent="0.3">
      <c r="G693" s="1217">
        <v>1691</v>
      </c>
      <c r="H693" s="1218" t="s">
        <v>1836</v>
      </c>
      <c r="I693" s="1184"/>
      <c r="K693" s="1217">
        <v>1691</v>
      </c>
      <c r="L693" s="1218" t="s">
        <v>1836</v>
      </c>
    </row>
    <row r="694" spans="7:12" ht="15.6" x14ac:dyDescent="0.3">
      <c r="G694" s="1217">
        <v>1692</v>
      </c>
      <c r="H694" s="1218" t="s">
        <v>1836</v>
      </c>
      <c r="I694" s="1184"/>
      <c r="K694" s="1217">
        <v>1692</v>
      </c>
      <c r="L694" s="1218" t="s">
        <v>1836</v>
      </c>
    </row>
    <row r="695" spans="7:12" ht="15.6" x14ac:dyDescent="0.3">
      <c r="G695" s="1217">
        <v>1693</v>
      </c>
      <c r="H695" s="1218" t="s">
        <v>1836</v>
      </c>
      <c r="I695" s="1184"/>
      <c r="K695" s="1217">
        <v>1693</v>
      </c>
      <c r="L695" s="1218" t="s">
        <v>1836</v>
      </c>
    </row>
    <row r="696" spans="7:12" ht="15.6" x14ac:dyDescent="0.3">
      <c r="G696" s="1217">
        <v>1694</v>
      </c>
      <c r="H696" s="1218" t="s">
        <v>1836</v>
      </c>
      <c r="I696" s="1184"/>
      <c r="K696" s="1217">
        <v>1694</v>
      </c>
      <c r="L696" s="1218" t="s">
        <v>1836</v>
      </c>
    </row>
    <row r="697" spans="7:12" ht="15.6" x14ac:dyDescent="0.3">
      <c r="G697" s="1217">
        <v>1695</v>
      </c>
      <c r="H697" s="1218" t="s">
        <v>1836</v>
      </c>
      <c r="I697" s="1184"/>
      <c r="K697" s="1217">
        <v>1695</v>
      </c>
      <c r="L697" s="1218" t="s">
        <v>1836</v>
      </c>
    </row>
    <row r="698" spans="7:12" ht="15.6" x14ac:dyDescent="0.3">
      <c r="G698" s="1217">
        <v>1696</v>
      </c>
      <c r="H698" s="1218" t="s">
        <v>1836</v>
      </c>
      <c r="I698" s="1184"/>
      <c r="K698" s="1217">
        <v>1696</v>
      </c>
      <c r="L698" s="1218" t="s">
        <v>1836</v>
      </c>
    </row>
    <row r="699" spans="7:12" ht="15.6" x14ac:dyDescent="0.3">
      <c r="G699" s="1217">
        <v>1697</v>
      </c>
      <c r="H699" s="1218" t="s">
        <v>1836</v>
      </c>
      <c r="I699" s="1184"/>
      <c r="K699" s="1217">
        <v>1697</v>
      </c>
      <c r="L699" s="1218" t="s">
        <v>1836</v>
      </c>
    </row>
    <row r="700" spans="7:12" ht="15.6" x14ac:dyDescent="0.3">
      <c r="G700" s="1217">
        <v>1698</v>
      </c>
      <c r="H700" s="1218" t="s">
        <v>1836</v>
      </c>
      <c r="I700" s="1184"/>
      <c r="K700" s="1217">
        <v>1698</v>
      </c>
      <c r="L700" s="1218" t="s">
        <v>1836</v>
      </c>
    </row>
    <row r="701" spans="7:12" ht="15.6" x14ac:dyDescent="0.3">
      <c r="G701" s="1217">
        <v>1699</v>
      </c>
      <c r="H701" s="1218" t="s">
        <v>1836</v>
      </c>
      <c r="I701" s="1184"/>
      <c r="K701" s="1217">
        <v>1699</v>
      </c>
      <c r="L701" s="1218" t="s">
        <v>1836</v>
      </c>
    </row>
    <row r="702" spans="7:12" ht="15.6" x14ac:dyDescent="0.3">
      <c r="G702" s="1217">
        <v>1700</v>
      </c>
      <c r="H702" s="1218" t="s">
        <v>1836</v>
      </c>
      <c r="I702" s="1184"/>
      <c r="K702" s="1217">
        <v>1700</v>
      </c>
      <c r="L702" s="1218" t="s">
        <v>1836</v>
      </c>
    </row>
    <row r="703" spans="7:12" ht="15.6" x14ac:dyDescent="0.3">
      <c r="G703" s="1217">
        <v>1701</v>
      </c>
      <c r="H703" s="1218" t="s">
        <v>1836</v>
      </c>
      <c r="I703" s="1184"/>
      <c r="K703" s="1217">
        <v>1701</v>
      </c>
      <c r="L703" s="1218" t="s">
        <v>1836</v>
      </c>
    </row>
    <row r="704" spans="7:12" ht="15.6" x14ac:dyDescent="0.3">
      <c r="G704" s="1217">
        <v>1702</v>
      </c>
      <c r="H704" s="1218" t="s">
        <v>1836</v>
      </c>
      <c r="I704" s="1184"/>
      <c r="K704" s="1217">
        <v>1702</v>
      </c>
      <c r="L704" s="1218" t="s">
        <v>1836</v>
      </c>
    </row>
    <row r="705" spans="7:12" ht="15.6" x14ac:dyDescent="0.3">
      <c r="G705" s="1217">
        <v>1703</v>
      </c>
      <c r="H705" s="1218" t="s">
        <v>1836</v>
      </c>
      <c r="I705" s="1184"/>
      <c r="K705" s="1217">
        <v>1703</v>
      </c>
      <c r="L705" s="1218" t="s">
        <v>1836</v>
      </c>
    </row>
    <row r="706" spans="7:12" ht="15.6" x14ac:dyDescent="0.3">
      <c r="G706" s="1217">
        <v>1704</v>
      </c>
      <c r="H706" s="1218" t="s">
        <v>1836</v>
      </c>
      <c r="I706" s="1184"/>
      <c r="K706" s="1217">
        <v>1704</v>
      </c>
      <c r="L706" s="1218" t="s">
        <v>1836</v>
      </c>
    </row>
    <row r="707" spans="7:12" ht="15.6" x14ac:dyDescent="0.3">
      <c r="G707" s="1217">
        <v>1705</v>
      </c>
      <c r="H707" s="1218" t="s">
        <v>1836</v>
      </c>
      <c r="I707" s="1184"/>
      <c r="K707" s="1217">
        <v>1705</v>
      </c>
      <c r="L707" s="1218" t="s">
        <v>1836</v>
      </c>
    </row>
    <row r="708" spans="7:12" ht="15.6" x14ac:dyDescent="0.3">
      <c r="G708" s="1217">
        <v>1706</v>
      </c>
      <c r="H708" s="1218" t="s">
        <v>1836</v>
      </c>
      <c r="I708" s="1184"/>
      <c r="K708" s="1217">
        <v>1706</v>
      </c>
      <c r="L708" s="1218" t="s">
        <v>1836</v>
      </c>
    </row>
    <row r="709" spans="7:12" ht="15.6" x14ac:dyDescent="0.3">
      <c r="G709" s="1217">
        <v>1707</v>
      </c>
      <c r="H709" s="1218" t="s">
        <v>1836</v>
      </c>
      <c r="I709" s="1184"/>
      <c r="K709" s="1217">
        <v>1707</v>
      </c>
      <c r="L709" s="1218" t="s">
        <v>1836</v>
      </c>
    </row>
    <row r="710" spans="7:12" ht="15.6" x14ac:dyDescent="0.3">
      <c r="G710" s="1217">
        <v>1708</v>
      </c>
      <c r="H710" s="1218" t="s">
        <v>1836</v>
      </c>
      <c r="I710" s="1184"/>
      <c r="K710" s="1217">
        <v>1708</v>
      </c>
      <c r="L710" s="1218" t="s">
        <v>1836</v>
      </c>
    </row>
    <row r="711" spans="7:12" ht="15.6" x14ac:dyDescent="0.3">
      <c r="G711" s="1217">
        <v>1709</v>
      </c>
      <c r="H711" s="1218" t="s">
        <v>1836</v>
      </c>
      <c r="I711" s="1184"/>
      <c r="K711" s="1217">
        <v>1709</v>
      </c>
      <c r="L711" s="1218" t="s">
        <v>1836</v>
      </c>
    </row>
    <row r="712" spans="7:12" ht="15.6" x14ac:dyDescent="0.3">
      <c r="G712" s="1217">
        <v>1710</v>
      </c>
      <c r="H712" s="1218" t="s">
        <v>1836</v>
      </c>
      <c r="I712" s="1184"/>
      <c r="K712" s="1217">
        <v>1710</v>
      </c>
      <c r="L712" s="1218" t="s">
        <v>1836</v>
      </c>
    </row>
    <row r="713" spans="7:12" ht="15.6" x14ac:dyDescent="0.3">
      <c r="G713" s="1217">
        <v>1711</v>
      </c>
      <c r="H713" s="1218" t="s">
        <v>1836</v>
      </c>
      <c r="I713" s="1184"/>
      <c r="K713" s="1217">
        <v>1711</v>
      </c>
      <c r="L713" s="1218" t="s">
        <v>1836</v>
      </c>
    </row>
    <row r="714" spans="7:12" ht="15.6" x14ac:dyDescent="0.3">
      <c r="G714" s="1217">
        <v>1712</v>
      </c>
      <c r="H714" s="1218" t="s">
        <v>1836</v>
      </c>
      <c r="I714" s="1184"/>
      <c r="K714" s="1217">
        <v>1712</v>
      </c>
      <c r="L714" s="1218" t="s">
        <v>1836</v>
      </c>
    </row>
    <row r="715" spans="7:12" ht="15.6" x14ac:dyDescent="0.3">
      <c r="G715" s="1217">
        <v>1713</v>
      </c>
      <c r="H715" s="1218" t="s">
        <v>1836</v>
      </c>
      <c r="I715" s="1184"/>
      <c r="K715" s="1217">
        <v>1713</v>
      </c>
      <c r="L715" s="1218" t="s">
        <v>1836</v>
      </c>
    </row>
    <row r="716" spans="7:12" ht="15.6" x14ac:dyDescent="0.3">
      <c r="G716" s="1217">
        <v>1714</v>
      </c>
      <c r="H716" s="1218" t="s">
        <v>1836</v>
      </c>
      <c r="I716" s="1184"/>
      <c r="K716" s="1217">
        <v>1714</v>
      </c>
      <c r="L716" s="1218" t="s">
        <v>1836</v>
      </c>
    </row>
    <row r="717" spans="7:12" ht="15.6" x14ac:dyDescent="0.3">
      <c r="G717" s="1217">
        <v>1715</v>
      </c>
      <c r="H717" s="1218" t="s">
        <v>1836</v>
      </c>
      <c r="I717" s="1184"/>
      <c r="K717" s="1217">
        <v>1715</v>
      </c>
      <c r="L717" s="1218" t="s">
        <v>1836</v>
      </c>
    </row>
    <row r="718" spans="7:12" ht="15.6" x14ac:dyDescent="0.3">
      <c r="G718" s="1217">
        <v>1716</v>
      </c>
      <c r="H718" s="1218" t="s">
        <v>1836</v>
      </c>
      <c r="I718" s="1184"/>
      <c r="K718" s="1217">
        <v>1716</v>
      </c>
      <c r="L718" s="1218" t="s">
        <v>1836</v>
      </c>
    </row>
    <row r="719" spans="7:12" ht="15.6" x14ac:dyDescent="0.3">
      <c r="G719" s="1217">
        <v>1717</v>
      </c>
      <c r="H719" s="1218" t="s">
        <v>1836</v>
      </c>
      <c r="I719" s="1184"/>
      <c r="K719" s="1217">
        <v>1717</v>
      </c>
      <c r="L719" s="1218" t="s">
        <v>1836</v>
      </c>
    </row>
    <row r="720" spans="7:12" ht="15.6" x14ac:dyDescent="0.3">
      <c r="G720" s="1217">
        <v>1718</v>
      </c>
      <c r="H720" s="1218" t="s">
        <v>1836</v>
      </c>
      <c r="I720" s="1184"/>
      <c r="K720" s="1217">
        <v>1718</v>
      </c>
      <c r="L720" s="1218" t="s">
        <v>1836</v>
      </c>
    </row>
    <row r="721" spans="7:12" ht="15.6" x14ac:dyDescent="0.3">
      <c r="G721" s="1217">
        <v>1719</v>
      </c>
      <c r="H721" s="1218" t="s">
        <v>1836</v>
      </c>
      <c r="I721" s="1184"/>
      <c r="K721" s="1217">
        <v>1719</v>
      </c>
      <c r="L721" s="1218" t="s">
        <v>1836</v>
      </c>
    </row>
    <row r="722" spans="7:12" ht="15.6" x14ac:dyDescent="0.3">
      <c r="G722" s="1217">
        <v>1720</v>
      </c>
      <c r="H722" s="1218" t="s">
        <v>1836</v>
      </c>
      <c r="I722" s="1184"/>
      <c r="K722" s="1217">
        <v>1720</v>
      </c>
      <c r="L722" s="1218" t="s">
        <v>1836</v>
      </c>
    </row>
    <row r="723" spans="7:12" ht="15.6" x14ac:dyDescent="0.3">
      <c r="G723" s="1217">
        <v>1721</v>
      </c>
      <c r="H723" s="1218" t="s">
        <v>1836</v>
      </c>
      <c r="I723" s="1184"/>
      <c r="K723" s="1217">
        <v>1721</v>
      </c>
      <c r="L723" s="1218" t="s">
        <v>1836</v>
      </c>
    </row>
    <row r="724" spans="7:12" ht="15.6" x14ac:dyDescent="0.3">
      <c r="G724" s="1217">
        <v>1722</v>
      </c>
      <c r="H724" s="1218" t="s">
        <v>1836</v>
      </c>
      <c r="I724" s="1184"/>
      <c r="K724" s="1217">
        <v>1722</v>
      </c>
      <c r="L724" s="1218" t="s">
        <v>1836</v>
      </c>
    </row>
    <row r="725" spans="7:12" ht="15.6" x14ac:dyDescent="0.3">
      <c r="G725" s="1217">
        <v>1723</v>
      </c>
      <c r="H725" s="1218" t="s">
        <v>1836</v>
      </c>
      <c r="I725" s="1184"/>
      <c r="K725" s="1217">
        <v>1723</v>
      </c>
      <c r="L725" s="1218" t="s">
        <v>1836</v>
      </c>
    </row>
    <row r="726" spans="7:12" ht="15.6" x14ac:dyDescent="0.3">
      <c r="G726" s="1217">
        <v>1724</v>
      </c>
      <c r="H726" s="1218" t="s">
        <v>1836</v>
      </c>
      <c r="I726" s="1184"/>
      <c r="K726" s="1217">
        <v>1724</v>
      </c>
      <c r="L726" s="1218" t="s">
        <v>1836</v>
      </c>
    </row>
    <row r="727" spans="7:12" ht="15.6" x14ac:dyDescent="0.3">
      <c r="G727" s="1217">
        <v>1725</v>
      </c>
      <c r="H727" s="1218" t="s">
        <v>1836</v>
      </c>
      <c r="I727" s="1184"/>
      <c r="K727" s="1217">
        <v>1725</v>
      </c>
      <c r="L727" s="1218" t="s">
        <v>1836</v>
      </c>
    </row>
    <row r="728" spans="7:12" ht="15.6" x14ac:dyDescent="0.3">
      <c r="G728" s="1217">
        <v>1726</v>
      </c>
      <c r="H728" s="1218" t="s">
        <v>1836</v>
      </c>
      <c r="I728" s="1184"/>
      <c r="K728" s="1217">
        <v>1726</v>
      </c>
      <c r="L728" s="1218" t="s">
        <v>1836</v>
      </c>
    </row>
    <row r="729" spans="7:12" ht="15.6" x14ac:dyDescent="0.3">
      <c r="G729" s="1217">
        <v>1727</v>
      </c>
      <c r="H729" s="1218" t="s">
        <v>1836</v>
      </c>
      <c r="I729" s="1184"/>
      <c r="K729" s="1217">
        <v>1727</v>
      </c>
      <c r="L729" s="1218" t="s">
        <v>1836</v>
      </c>
    </row>
    <row r="730" spans="7:12" ht="15.6" x14ac:dyDescent="0.3">
      <c r="G730" s="1217">
        <v>1728</v>
      </c>
      <c r="H730" s="1218" t="s">
        <v>1836</v>
      </c>
      <c r="I730" s="1184"/>
      <c r="K730" s="1217">
        <v>1728</v>
      </c>
      <c r="L730" s="1218" t="s">
        <v>1836</v>
      </c>
    </row>
    <row r="731" spans="7:12" ht="15.6" x14ac:dyDescent="0.3">
      <c r="G731" s="1217">
        <v>1729</v>
      </c>
      <c r="H731" s="1218" t="s">
        <v>1836</v>
      </c>
      <c r="I731" s="1184"/>
      <c r="K731" s="1217">
        <v>1729</v>
      </c>
      <c r="L731" s="1218" t="s">
        <v>1836</v>
      </c>
    </row>
    <row r="732" spans="7:12" ht="15.6" x14ac:dyDescent="0.3">
      <c r="G732" s="1217">
        <v>1730</v>
      </c>
      <c r="H732" s="1218" t="s">
        <v>1836</v>
      </c>
      <c r="I732" s="1184"/>
      <c r="K732" s="1217">
        <v>1730</v>
      </c>
      <c r="L732" s="1218" t="s">
        <v>1836</v>
      </c>
    </row>
    <row r="733" spans="7:12" ht="15.6" x14ac:dyDescent="0.3">
      <c r="G733" s="1217">
        <v>1731</v>
      </c>
      <c r="H733" s="1218" t="s">
        <v>1836</v>
      </c>
      <c r="I733" s="1184"/>
      <c r="K733" s="1217">
        <v>1731</v>
      </c>
      <c r="L733" s="1218" t="s">
        <v>1836</v>
      </c>
    </row>
    <row r="734" spans="7:12" ht="15.6" x14ac:dyDescent="0.3">
      <c r="G734" s="1217">
        <v>1732</v>
      </c>
      <c r="H734" s="1218" t="s">
        <v>1836</v>
      </c>
      <c r="I734" s="1184"/>
      <c r="K734" s="1217">
        <v>1732</v>
      </c>
      <c r="L734" s="1218" t="s">
        <v>1836</v>
      </c>
    </row>
    <row r="735" spans="7:12" ht="15.6" x14ac:dyDescent="0.3">
      <c r="G735" s="1217">
        <v>1733</v>
      </c>
      <c r="H735" s="1218" t="s">
        <v>1836</v>
      </c>
      <c r="I735" s="1184"/>
      <c r="K735" s="1217">
        <v>1733</v>
      </c>
      <c r="L735" s="1218" t="s">
        <v>1836</v>
      </c>
    </row>
    <row r="736" spans="7:12" ht="15.6" x14ac:dyDescent="0.3">
      <c r="G736" s="1217">
        <v>1734</v>
      </c>
      <c r="H736" s="1218" t="s">
        <v>1836</v>
      </c>
      <c r="I736" s="1184"/>
      <c r="K736" s="1217">
        <v>1734</v>
      </c>
      <c r="L736" s="1218" t="s">
        <v>1836</v>
      </c>
    </row>
    <row r="737" spans="7:12" ht="15.6" x14ac:dyDescent="0.3">
      <c r="G737" s="1217">
        <v>1735</v>
      </c>
      <c r="H737" s="1218" t="s">
        <v>1836</v>
      </c>
      <c r="I737" s="1184"/>
      <c r="K737" s="1217">
        <v>1735</v>
      </c>
      <c r="L737" s="1218" t="s">
        <v>1836</v>
      </c>
    </row>
    <row r="738" spans="7:12" ht="15.6" x14ac:dyDescent="0.3">
      <c r="G738" s="1217">
        <v>1736</v>
      </c>
      <c r="H738" s="1218" t="s">
        <v>1836</v>
      </c>
      <c r="I738" s="1184"/>
      <c r="K738" s="1217">
        <v>1736</v>
      </c>
      <c r="L738" s="1218" t="s">
        <v>1836</v>
      </c>
    </row>
    <row r="739" spans="7:12" ht="15.6" x14ac:dyDescent="0.3">
      <c r="G739" s="1217">
        <v>1737</v>
      </c>
      <c r="H739" s="1218" t="s">
        <v>1836</v>
      </c>
      <c r="I739" s="1184"/>
      <c r="K739" s="1217">
        <v>1737</v>
      </c>
      <c r="L739" s="1218" t="s">
        <v>1836</v>
      </c>
    </row>
    <row r="740" spans="7:12" ht="15.6" x14ac:dyDescent="0.3">
      <c r="G740" s="1217">
        <v>1738</v>
      </c>
      <c r="H740" s="1218" t="s">
        <v>1836</v>
      </c>
      <c r="I740" s="1184"/>
      <c r="K740" s="1217">
        <v>1738</v>
      </c>
      <c r="L740" s="1218" t="s">
        <v>1836</v>
      </c>
    </row>
    <row r="741" spans="7:12" ht="15.6" x14ac:dyDescent="0.3">
      <c r="G741" s="1217">
        <v>1739</v>
      </c>
      <c r="H741" s="1218" t="s">
        <v>1836</v>
      </c>
      <c r="I741" s="1184"/>
      <c r="K741" s="1217">
        <v>1739</v>
      </c>
      <c r="L741" s="1218" t="s">
        <v>1836</v>
      </c>
    </row>
    <row r="742" spans="7:12" ht="15.6" x14ac:dyDescent="0.3">
      <c r="G742" s="1217">
        <v>1740</v>
      </c>
      <c r="H742" s="1218" t="s">
        <v>1836</v>
      </c>
      <c r="I742" s="1184"/>
      <c r="K742" s="1217">
        <v>1740</v>
      </c>
      <c r="L742" s="1218" t="s">
        <v>1836</v>
      </c>
    </row>
    <row r="743" spans="7:12" ht="15.6" x14ac:dyDescent="0.3">
      <c r="G743" s="1217">
        <v>1741</v>
      </c>
      <c r="H743" s="1218" t="s">
        <v>1836</v>
      </c>
      <c r="I743" s="1184"/>
      <c r="K743" s="1217">
        <v>1741</v>
      </c>
      <c r="L743" s="1218" t="s">
        <v>1836</v>
      </c>
    </row>
    <row r="744" spans="7:12" ht="15.6" x14ac:dyDescent="0.3">
      <c r="G744" s="1217">
        <v>1742</v>
      </c>
      <c r="H744" s="1218" t="s">
        <v>1836</v>
      </c>
      <c r="I744" s="1184"/>
      <c r="K744" s="1217">
        <v>1742</v>
      </c>
      <c r="L744" s="1218" t="s">
        <v>1836</v>
      </c>
    </row>
    <row r="745" spans="7:12" ht="15.6" x14ac:dyDescent="0.3">
      <c r="G745" s="1217">
        <v>1743</v>
      </c>
      <c r="H745" s="1218" t="s">
        <v>1836</v>
      </c>
      <c r="I745" s="1184"/>
      <c r="K745" s="1217">
        <v>1743</v>
      </c>
      <c r="L745" s="1218" t="s">
        <v>1836</v>
      </c>
    </row>
    <row r="746" spans="7:12" ht="15.6" x14ac:dyDescent="0.3">
      <c r="G746" s="1217">
        <v>1744</v>
      </c>
      <c r="H746" s="1218" t="s">
        <v>1836</v>
      </c>
      <c r="I746" s="1184"/>
      <c r="K746" s="1217">
        <v>1744</v>
      </c>
      <c r="L746" s="1218" t="s">
        <v>1836</v>
      </c>
    </row>
    <row r="747" spans="7:12" ht="15.6" x14ac:dyDescent="0.3">
      <c r="G747" s="1217">
        <v>1745</v>
      </c>
      <c r="H747" s="1218" t="s">
        <v>1836</v>
      </c>
      <c r="I747" s="1184"/>
      <c r="K747" s="1217">
        <v>1745</v>
      </c>
      <c r="L747" s="1218" t="s">
        <v>1836</v>
      </c>
    </row>
    <row r="748" spans="7:12" ht="15.6" x14ac:dyDescent="0.3">
      <c r="G748" s="1217">
        <v>1746</v>
      </c>
      <c r="H748" s="1218" t="s">
        <v>1836</v>
      </c>
      <c r="I748" s="1184"/>
      <c r="K748" s="1217">
        <v>1746</v>
      </c>
      <c r="L748" s="1218" t="s">
        <v>1836</v>
      </c>
    </row>
    <row r="749" spans="7:12" ht="15.6" x14ac:dyDescent="0.3">
      <c r="G749" s="1217">
        <v>1747</v>
      </c>
      <c r="H749" s="1218" t="s">
        <v>1836</v>
      </c>
      <c r="I749" s="1184"/>
      <c r="K749" s="1217">
        <v>1747</v>
      </c>
      <c r="L749" s="1218" t="s">
        <v>1836</v>
      </c>
    </row>
    <row r="750" spans="7:12" ht="15.6" x14ac:dyDescent="0.3">
      <c r="G750" s="1217">
        <v>1748</v>
      </c>
      <c r="H750" s="1218" t="s">
        <v>1836</v>
      </c>
      <c r="I750" s="1184"/>
      <c r="K750" s="1217">
        <v>1748</v>
      </c>
      <c r="L750" s="1218" t="s">
        <v>1836</v>
      </c>
    </row>
    <row r="751" spans="7:12" ht="15.6" x14ac:dyDescent="0.3">
      <c r="G751" s="1217">
        <v>1749</v>
      </c>
      <c r="H751" s="1218" t="s">
        <v>1836</v>
      </c>
      <c r="I751" s="1184"/>
      <c r="K751" s="1217">
        <v>1749</v>
      </c>
      <c r="L751" s="1218" t="s">
        <v>1836</v>
      </c>
    </row>
    <row r="752" spans="7:12" ht="15.6" x14ac:dyDescent="0.3">
      <c r="G752" s="1217">
        <v>1750</v>
      </c>
      <c r="H752" s="1218" t="s">
        <v>1836</v>
      </c>
      <c r="I752" s="1184"/>
      <c r="K752" s="1217">
        <v>1750</v>
      </c>
      <c r="L752" s="1218" t="s">
        <v>1836</v>
      </c>
    </row>
    <row r="753" spans="7:12" ht="15.6" x14ac:dyDescent="0.3">
      <c r="G753" s="1217">
        <v>1751</v>
      </c>
      <c r="H753" s="1218" t="s">
        <v>1836</v>
      </c>
      <c r="I753" s="1184"/>
      <c r="K753" s="1217">
        <v>1751</v>
      </c>
      <c r="L753" s="1218" t="s">
        <v>1836</v>
      </c>
    </row>
    <row r="754" spans="7:12" ht="15.6" x14ac:dyDescent="0.3">
      <c r="G754" s="1217">
        <v>1752</v>
      </c>
      <c r="H754" s="1218" t="s">
        <v>1836</v>
      </c>
      <c r="I754" s="1184"/>
      <c r="K754" s="1217">
        <v>1752</v>
      </c>
      <c r="L754" s="1218" t="s">
        <v>1836</v>
      </c>
    </row>
    <row r="755" spans="7:12" ht="15.6" x14ac:dyDescent="0.3">
      <c r="G755" s="1217">
        <v>1753</v>
      </c>
      <c r="H755" s="1218" t="s">
        <v>1836</v>
      </c>
      <c r="I755" s="1184"/>
      <c r="K755" s="1217">
        <v>1753</v>
      </c>
      <c r="L755" s="1218" t="s">
        <v>1836</v>
      </c>
    </row>
    <row r="756" spans="7:12" ht="15.6" x14ac:dyDescent="0.3">
      <c r="G756" s="1217">
        <v>1754</v>
      </c>
      <c r="H756" s="1218" t="s">
        <v>1836</v>
      </c>
      <c r="I756" s="1184"/>
      <c r="K756" s="1217">
        <v>1754</v>
      </c>
      <c r="L756" s="1218" t="s">
        <v>1836</v>
      </c>
    </row>
    <row r="757" spans="7:12" ht="15.6" x14ac:dyDescent="0.3">
      <c r="G757" s="1217">
        <v>1755</v>
      </c>
      <c r="H757" s="1218" t="s">
        <v>1836</v>
      </c>
      <c r="I757" s="1184"/>
      <c r="K757" s="1217">
        <v>1755</v>
      </c>
      <c r="L757" s="1218" t="s">
        <v>1836</v>
      </c>
    </row>
    <row r="758" spans="7:12" ht="15.6" x14ac:dyDescent="0.3">
      <c r="G758" s="1217">
        <v>1756</v>
      </c>
      <c r="H758" s="1218" t="s">
        <v>1836</v>
      </c>
      <c r="I758" s="1184"/>
      <c r="K758" s="1217">
        <v>1756</v>
      </c>
      <c r="L758" s="1218" t="s">
        <v>1836</v>
      </c>
    </row>
    <row r="759" spans="7:12" ht="15.6" x14ac:dyDescent="0.3">
      <c r="G759" s="1217">
        <v>1757</v>
      </c>
      <c r="H759" s="1218" t="s">
        <v>1836</v>
      </c>
      <c r="I759" s="1184"/>
      <c r="K759" s="1217">
        <v>1757</v>
      </c>
      <c r="L759" s="1218" t="s">
        <v>1836</v>
      </c>
    </row>
    <row r="760" spans="7:12" ht="15.6" x14ac:dyDescent="0.3">
      <c r="G760" s="1217">
        <v>1758</v>
      </c>
      <c r="H760" s="1218" t="s">
        <v>1836</v>
      </c>
      <c r="I760" s="1184"/>
      <c r="K760" s="1217">
        <v>1758</v>
      </c>
      <c r="L760" s="1218" t="s">
        <v>1836</v>
      </c>
    </row>
    <row r="761" spans="7:12" ht="15.6" x14ac:dyDescent="0.3">
      <c r="G761" s="1217">
        <v>1759</v>
      </c>
      <c r="H761" s="1218" t="s">
        <v>1836</v>
      </c>
      <c r="I761" s="1184"/>
      <c r="K761" s="1217">
        <v>1759</v>
      </c>
      <c r="L761" s="1218" t="s">
        <v>1836</v>
      </c>
    </row>
    <row r="762" spans="7:12" ht="15.6" x14ac:dyDescent="0.3">
      <c r="G762" s="1217">
        <v>1760</v>
      </c>
      <c r="H762" s="1218" t="s">
        <v>1836</v>
      </c>
      <c r="I762" s="1184"/>
      <c r="K762" s="1217">
        <v>1760</v>
      </c>
      <c r="L762" s="1218" t="s">
        <v>1836</v>
      </c>
    </row>
    <row r="763" spans="7:12" ht="15.6" x14ac:dyDescent="0.3">
      <c r="G763" s="1217">
        <v>1761</v>
      </c>
      <c r="H763" s="1218" t="s">
        <v>1836</v>
      </c>
      <c r="I763" s="1184"/>
      <c r="K763" s="1217">
        <v>1761</v>
      </c>
      <c r="L763" s="1218" t="s">
        <v>1836</v>
      </c>
    </row>
    <row r="764" spans="7:12" ht="15.6" x14ac:dyDescent="0.3">
      <c r="G764" s="1217">
        <v>1762</v>
      </c>
      <c r="H764" s="1218" t="s">
        <v>1836</v>
      </c>
      <c r="I764" s="1184"/>
      <c r="K764" s="1217">
        <v>1762</v>
      </c>
      <c r="L764" s="1218" t="s">
        <v>1836</v>
      </c>
    </row>
    <row r="765" spans="7:12" ht="15.6" x14ac:dyDescent="0.3">
      <c r="G765" s="1217">
        <v>1763</v>
      </c>
      <c r="H765" s="1218" t="s">
        <v>1836</v>
      </c>
      <c r="I765" s="1184"/>
      <c r="K765" s="1217">
        <v>1763</v>
      </c>
      <c r="L765" s="1218" t="s">
        <v>1836</v>
      </c>
    </row>
    <row r="766" spans="7:12" ht="15.6" x14ac:dyDescent="0.3">
      <c r="G766" s="1217">
        <v>1764</v>
      </c>
      <c r="H766" s="1218" t="s">
        <v>1836</v>
      </c>
      <c r="I766" s="1184"/>
      <c r="K766" s="1217">
        <v>1764</v>
      </c>
      <c r="L766" s="1218" t="s">
        <v>1836</v>
      </c>
    </row>
    <row r="767" spans="7:12" ht="15.6" x14ac:dyDescent="0.3">
      <c r="G767" s="1217">
        <v>1765</v>
      </c>
      <c r="H767" s="1218" t="s">
        <v>1836</v>
      </c>
      <c r="I767" s="1184"/>
      <c r="K767" s="1217">
        <v>1765</v>
      </c>
      <c r="L767" s="1218" t="s">
        <v>1836</v>
      </c>
    </row>
    <row r="768" spans="7:12" ht="15.6" x14ac:dyDescent="0.3">
      <c r="G768" s="1217">
        <v>1766</v>
      </c>
      <c r="H768" s="1218" t="s">
        <v>1836</v>
      </c>
      <c r="I768" s="1184"/>
      <c r="K768" s="1217">
        <v>1766</v>
      </c>
      <c r="L768" s="1218" t="s">
        <v>1836</v>
      </c>
    </row>
    <row r="769" spans="7:12" ht="15.6" x14ac:dyDescent="0.3">
      <c r="G769" s="1217">
        <v>1767</v>
      </c>
      <c r="H769" s="1218" t="s">
        <v>1836</v>
      </c>
      <c r="I769" s="1184"/>
      <c r="K769" s="1217">
        <v>1767</v>
      </c>
      <c r="L769" s="1218" t="s">
        <v>1836</v>
      </c>
    </row>
    <row r="770" spans="7:12" ht="15.6" x14ac:dyDescent="0.3">
      <c r="G770" s="1217">
        <v>1768</v>
      </c>
      <c r="H770" s="1218" t="s">
        <v>1836</v>
      </c>
      <c r="I770" s="1184"/>
      <c r="K770" s="1217">
        <v>1768</v>
      </c>
      <c r="L770" s="1218" t="s">
        <v>1836</v>
      </c>
    </row>
    <row r="771" spans="7:12" ht="15.6" x14ac:dyDescent="0.3">
      <c r="G771" s="1217">
        <v>1769</v>
      </c>
      <c r="H771" s="1218" t="s">
        <v>1836</v>
      </c>
      <c r="I771" s="1184"/>
      <c r="K771" s="1217">
        <v>1769</v>
      </c>
      <c r="L771" s="1218" t="s">
        <v>1836</v>
      </c>
    </row>
    <row r="772" spans="7:12" ht="15.6" x14ac:dyDescent="0.3">
      <c r="G772" s="1217">
        <v>1770</v>
      </c>
      <c r="H772" s="1218" t="s">
        <v>1836</v>
      </c>
      <c r="I772" s="1184"/>
      <c r="K772" s="1217">
        <v>1770</v>
      </c>
      <c r="L772" s="1218" t="s">
        <v>1836</v>
      </c>
    </row>
    <row r="773" spans="7:12" ht="15.6" x14ac:dyDescent="0.3">
      <c r="G773" s="1217">
        <v>1771</v>
      </c>
      <c r="H773" s="1218" t="s">
        <v>1836</v>
      </c>
      <c r="I773" s="1184"/>
      <c r="K773" s="1217">
        <v>1771</v>
      </c>
      <c r="L773" s="1218" t="s">
        <v>1836</v>
      </c>
    </row>
    <row r="774" spans="7:12" ht="15.6" x14ac:dyDescent="0.3">
      <c r="G774" s="1217">
        <v>1772</v>
      </c>
      <c r="H774" s="1218" t="s">
        <v>1836</v>
      </c>
      <c r="I774" s="1184"/>
      <c r="K774" s="1217">
        <v>1772</v>
      </c>
      <c r="L774" s="1218" t="s">
        <v>1836</v>
      </c>
    </row>
    <row r="775" spans="7:12" ht="15.6" x14ac:dyDescent="0.3">
      <c r="G775" s="1217">
        <v>1773</v>
      </c>
      <c r="H775" s="1218" t="s">
        <v>1836</v>
      </c>
      <c r="I775" s="1184"/>
      <c r="K775" s="1217">
        <v>1773</v>
      </c>
      <c r="L775" s="1218" t="s">
        <v>1836</v>
      </c>
    </row>
    <row r="776" spans="7:12" ht="15.6" x14ac:dyDescent="0.3">
      <c r="G776" s="1217">
        <v>1774</v>
      </c>
      <c r="H776" s="1218" t="s">
        <v>1836</v>
      </c>
      <c r="I776" s="1184"/>
      <c r="K776" s="1217">
        <v>1774</v>
      </c>
      <c r="L776" s="1218" t="s">
        <v>1836</v>
      </c>
    </row>
    <row r="777" spans="7:12" ht="15.6" x14ac:dyDescent="0.3">
      <c r="G777" s="1217">
        <v>1775</v>
      </c>
      <c r="H777" s="1218" t="s">
        <v>1836</v>
      </c>
      <c r="I777" s="1184"/>
      <c r="K777" s="1217">
        <v>1775</v>
      </c>
      <c r="L777" s="1218" t="s">
        <v>1836</v>
      </c>
    </row>
    <row r="778" spans="7:12" ht="15.6" x14ac:dyDescent="0.3">
      <c r="G778" s="1217">
        <v>1776</v>
      </c>
      <c r="H778" s="1218" t="s">
        <v>1836</v>
      </c>
      <c r="I778" s="1184"/>
      <c r="K778" s="1217">
        <v>1776</v>
      </c>
      <c r="L778" s="1218" t="s">
        <v>1836</v>
      </c>
    </row>
    <row r="779" spans="7:12" ht="15.6" x14ac:dyDescent="0.3">
      <c r="G779" s="1217">
        <v>1777</v>
      </c>
      <c r="H779" s="1218" t="s">
        <v>1836</v>
      </c>
      <c r="I779" s="1184"/>
      <c r="K779" s="1217">
        <v>1777</v>
      </c>
      <c r="L779" s="1218" t="s">
        <v>1836</v>
      </c>
    </row>
    <row r="780" spans="7:12" ht="15.6" x14ac:dyDescent="0.3">
      <c r="G780" s="1217">
        <v>1778</v>
      </c>
      <c r="H780" s="1218" t="s">
        <v>1836</v>
      </c>
      <c r="I780" s="1184"/>
      <c r="K780" s="1217">
        <v>1778</v>
      </c>
      <c r="L780" s="1218" t="s">
        <v>1836</v>
      </c>
    </row>
    <row r="781" spans="7:12" ht="15.6" x14ac:dyDescent="0.3">
      <c r="G781" s="1217">
        <v>1779</v>
      </c>
      <c r="H781" s="1218" t="s">
        <v>1836</v>
      </c>
      <c r="I781" s="1184"/>
      <c r="K781" s="1217">
        <v>1779</v>
      </c>
      <c r="L781" s="1218" t="s">
        <v>1836</v>
      </c>
    </row>
    <row r="782" spans="7:12" ht="15.6" x14ac:dyDescent="0.3">
      <c r="G782" s="1217">
        <v>1780</v>
      </c>
      <c r="H782" s="1218" t="s">
        <v>1836</v>
      </c>
      <c r="I782" s="1184"/>
      <c r="K782" s="1217">
        <v>1780</v>
      </c>
      <c r="L782" s="1218" t="s">
        <v>1836</v>
      </c>
    </row>
    <row r="783" spans="7:12" ht="15.6" x14ac:dyDescent="0.3">
      <c r="G783" s="1217">
        <v>1781</v>
      </c>
      <c r="H783" s="1218" t="s">
        <v>1836</v>
      </c>
      <c r="I783" s="1184"/>
      <c r="K783" s="1217">
        <v>1781</v>
      </c>
      <c r="L783" s="1218" t="s">
        <v>1836</v>
      </c>
    </row>
    <row r="784" spans="7:12" ht="15.6" x14ac:dyDescent="0.3">
      <c r="G784" s="1217">
        <v>1782</v>
      </c>
      <c r="H784" s="1218" t="s">
        <v>1836</v>
      </c>
      <c r="I784" s="1184"/>
      <c r="K784" s="1217">
        <v>1782</v>
      </c>
      <c r="L784" s="1218" t="s">
        <v>1836</v>
      </c>
    </row>
    <row r="785" spans="7:12" ht="15.6" x14ac:dyDescent="0.3">
      <c r="G785" s="1217">
        <v>1783</v>
      </c>
      <c r="H785" s="1218" t="s">
        <v>1836</v>
      </c>
      <c r="I785" s="1184"/>
      <c r="K785" s="1217">
        <v>1783</v>
      </c>
      <c r="L785" s="1218" t="s">
        <v>1836</v>
      </c>
    </row>
    <row r="786" spans="7:12" ht="15.6" x14ac:dyDescent="0.3">
      <c r="G786" s="1217">
        <v>1784</v>
      </c>
      <c r="H786" s="1218" t="s">
        <v>1836</v>
      </c>
      <c r="I786" s="1184"/>
      <c r="K786" s="1217">
        <v>1784</v>
      </c>
      <c r="L786" s="1218" t="s">
        <v>1836</v>
      </c>
    </row>
    <row r="787" spans="7:12" ht="15.6" x14ac:dyDescent="0.3">
      <c r="G787" s="1217">
        <v>1785</v>
      </c>
      <c r="H787" s="1218" t="s">
        <v>1836</v>
      </c>
      <c r="I787" s="1184"/>
      <c r="K787" s="1217">
        <v>1785</v>
      </c>
      <c r="L787" s="1218" t="s">
        <v>1836</v>
      </c>
    </row>
    <row r="788" spans="7:12" ht="15.6" x14ac:dyDescent="0.3">
      <c r="G788" s="1217">
        <v>1786</v>
      </c>
      <c r="H788" s="1218" t="s">
        <v>1836</v>
      </c>
      <c r="I788" s="1184"/>
      <c r="K788" s="1217">
        <v>1786</v>
      </c>
      <c r="L788" s="1218" t="s">
        <v>1836</v>
      </c>
    </row>
    <row r="789" spans="7:12" ht="15.6" x14ac:dyDescent="0.3">
      <c r="G789" s="1217">
        <v>1787</v>
      </c>
      <c r="H789" s="1218" t="s">
        <v>1836</v>
      </c>
      <c r="I789" s="1184"/>
      <c r="K789" s="1217">
        <v>1787</v>
      </c>
      <c r="L789" s="1218" t="s">
        <v>1836</v>
      </c>
    </row>
    <row r="790" spans="7:12" ht="15.6" x14ac:dyDescent="0.3">
      <c r="G790" s="1217">
        <v>1788</v>
      </c>
      <c r="H790" s="1218" t="s">
        <v>1836</v>
      </c>
      <c r="I790" s="1184"/>
      <c r="K790" s="1217">
        <v>1788</v>
      </c>
      <c r="L790" s="1218" t="s">
        <v>1836</v>
      </c>
    </row>
    <row r="791" spans="7:12" ht="15.6" x14ac:dyDescent="0.3">
      <c r="G791" s="1217">
        <v>1789</v>
      </c>
      <c r="H791" s="1218" t="s">
        <v>1836</v>
      </c>
      <c r="I791" s="1184"/>
      <c r="K791" s="1217">
        <v>1789</v>
      </c>
      <c r="L791" s="1218" t="s">
        <v>1836</v>
      </c>
    </row>
    <row r="792" spans="7:12" ht="15.6" x14ac:dyDescent="0.3">
      <c r="G792" s="1217">
        <v>1790</v>
      </c>
      <c r="H792" s="1218" t="s">
        <v>1836</v>
      </c>
      <c r="I792" s="1184"/>
      <c r="K792" s="1217">
        <v>1790</v>
      </c>
      <c r="L792" s="1218" t="s">
        <v>1836</v>
      </c>
    </row>
    <row r="793" spans="7:12" ht="15.6" x14ac:dyDescent="0.3">
      <c r="G793" s="1217">
        <v>1791</v>
      </c>
      <c r="H793" s="1218" t="s">
        <v>1836</v>
      </c>
      <c r="I793" s="1184"/>
      <c r="K793" s="1217">
        <v>1791</v>
      </c>
      <c r="L793" s="1218" t="s">
        <v>1836</v>
      </c>
    </row>
    <row r="794" spans="7:12" ht="15.6" x14ac:dyDescent="0.3">
      <c r="G794" s="1217">
        <v>1792</v>
      </c>
      <c r="H794" s="1218" t="s">
        <v>1836</v>
      </c>
      <c r="I794" s="1184"/>
      <c r="K794" s="1217">
        <v>1792</v>
      </c>
      <c r="L794" s="1218" t="s">
        <v>1836</v>
      </c>
    </row>
    <row r="795" spans="7:12" ht="15.6" x14ac:dyDescent="0.3">
      <c r="G795" s="1217">
        <v>1793</v>
      </c>
      <c r="H795" s="1218" t="s">
        <v>1836</v>
      </c>
      <c r="I795" s="1184"/>
      <c r="K795" s="1217">
        <v>1793</v>
      </c>
      <c r="L795" s="1218" t="s">
        <v>1836</v>
      </c>
    </row>
    <row r="796" spans="7:12" ht="15.6" x14ac:dyDescent="0.3">
      <c r="G796" s="1217">
        <v>1794</v>
      </c>
      <c r="H796" s="1218" t="s">
        <v>1836</v>
      </c>
      <c r="I796" s="1184"/>
      <c r="K796" s="1217">
        <v>1794</v>
      </c>
      <c r="L796" s="1218" t="s">
        <v>1836</v>
      </c>
    </row>
    <row r="797" spans="7:12" ht="15.6" x14ac:dyDescent="0.3">
      <c r="G797" s="1217">
        <v>1795</v>
      </c>
      <c r="H797" s="1218" t="s">
        <v>1836</v>
      </c>
      <c r="I797" s="1184"/>
      <c r="K797" s="1217">
        <v>1795</v>
      </c>
      <c r="L797" s="1218" t="s">
        <v>1836</v>
      </c>
    </row>
    <row r="798" spans="7:12" ht="15.6" x14ac:dyDescent="0.3">
      <c r="G798" s="1217">
        <v>1796</v>
      </c>
      <c r="H798" s="1218" t="s">
        <v>1836</v>
      </c>
      <c r="I798" s="1184"/>
      <c r="K798" s="1217">
        <v>1796</v>
      </c>
      <c r="L798" s="1218" t="s">
        <v>1836</v>
      </c>
    </row>
    <row r="799" spans="7:12" ht="15.6" x14ac:dyDescent="0.3">
      <c r="G799" s="1217">
        <v>1797</v>
      </c>
      <c r="H799" s="1218" t="s">
        <v>1836</v>
      </c>
      <c r="I799" s="1184"/>
      <c r="K799" s="1217">
        <v>1797</v>
      </c>
      <c r="L799" s="1218" t="s">
        <v>1836</v>
      </c>
    </row>
    <row r="800" spans="7:12" ht="15.6" x14ac:dyDescent="0.3">
      <c r="G800" s="1217">
        <v>1798</v>
      </c>
      <c r="H800" s="1218" t="s">
        <v>1836</v>
      </c>
      <c r="I800" s="1184"/>
      <c r="K800" s="1217">
        <v>1798</v>
      </c>
      <c r="L800" s="1218" t="s">
        <v>1836</v>
      </c>
    </row>
    <row r="801" spans="7:12" ht="15.6" x14ac:dyDescent="0.3">
      <c r="G801" s="1217">
        <v>1799</v>
      </c>
      <c r="H801" s="1218" t="s">
        <v>1836</v>
      </c>
      <c r="I801" s="1184"/>
      <c r="K801" s="1217">
        <v>1799</v>
      </c>
      <c r="L801" s="1218" t="s">
        <v>1836</v>
      </c>
    </row>
    <row r="802" spans="7:12" ht="15.6" x14ac:dyDescent="0.3">
      <c r="G802" s="1217">
        <v>1800</v>
      </c>
      <c r="H802" s="1218" t="s">
        <v>1836</v>
      </c>
      <c r="I802" s="1184"/>
      <c r="K802" s="1217">
        <v>1800</v>
      </c>
      <c r="L802" s="1218" t="s">
        <v>1836</v>
      </c>
    </row>
    <row r="803" spans="7:12" ht="15.6" x14ac:dyDescent="0.3">
      <c r="G803" s="1217">
        <v>1801</v>
      </c>
      <c r="H803" s="1218" t="s">
        <v>1836</v>
      </c>
      <c r="I803" s="1184"/>
      <c r="K803" s="1217">
        <v>1801</v>
      </c>
      <c r="L803" s="1218" t="s">
        <v>1836</v>
      </c>
    </row>
    <row r="804" spans="7:12" ht="15.6" x14ac:dyDescent="0.3">
      <c r="G804" s="1217">
        <v>1802</v>
      </c>
      <c r="H804" s="1218" t="s">
        <v>1836</v>
      </c>
      <c r="I804" s="1184"/>
      <c r="K804" s="1217">
        <v>1802</v>
      </c>
      <c r="L804" s="1218" t="s">
        <v>1836</v>
      </c>
    </row>
    <row r="805" spans="7:12" ht="15.6" x14ac:dyDescent="0.3">
      <c r="G805" s="1217">
        <v>1803</v>
      </c>
      <c r="H805" s="1218" t="s">
        <v>1836</v>
      </c>
      <c r="I805" s="1184"/>
      <c r="K805" s="1217">
        <v>1803</v>
      </c>
      <c r="L805" s="1218" t="s">
        <v>1836</v>
      </c>
    </row>
    <row r="806" spans="7:12" ht="15.6" x14ac:dyDescent="0.3">
      <c r="G806" s="1217">
        <v>1804</v>
      </c>
      <c r="H806" s="1218" t="s">
        <v>1836</v>
      </c>
      <c r="I806" s="1184"/>
      <c r="K806" s="1217">
        <v>1804</v>
      </c>
      <c r="L806" s="1218" t="s">
        <v>1836</v>
      </c>
    </row>
    <row r="807" spans="7:12" ht="15.6" x14ac:dyDescent="0.3">
      <c r="G807" s="1217">
        <v>1805</v>
      </c>
      <c r="H807" s="1218" t="s">
        <v>1836</v>
      </c>
      <c r="I807" s="1184"/>
      <c r="K807" s="1217">
        <v>1805</v>
      </c>
      <c r="L807" s="1218" t="s">
        <v>1836</v>
      </c>
    </row>
    <row r="808" spans="7:12" ht="15.6" x14ac:dyDescent="0.3">
      <c r="G808" s="1217">
        <v>1806</v>
      </c>
      <c r="H808" s="1218" t="s">
        <v>1836</v>
      </c>
      <c r="I808" s="1184"/>
      <c r="K808" s="1217">
        <v>1806</v>
      </c>
      <c r="L808" s="1218" t="s">
        <v>1836</v>
      </c>
    </row>
    <row r="809" spans="7:12" ht="15.6" x14ac:dyDescent="0.3">
      <c r="G809" s="1217">
        <v>1807</v>
      </c>
      <c r="H809" s="1218" t="s">
        <v>1836</v>
      </c>
      <c r="I809" s="1184"/>
      <c r="K809" s="1217">
        <v>1807</v>
      </c>
      <c r="L809" s="1218" t="s">
        <v>1836</v>
      </c>
    </row>
    <row r="810" spans="7:12" ht="15.6" x14ac:dyDescent="0.3">
      <c r="G810" s="1217">
        <v>1808</v>
      </c>
      <c r="H810" s="1218" t="s">
        <v>1836</v>
      </c>
      <c r="I810" s="1184"/>
      <c r="K810" s="1217">
        <v>1808</v>
      </c>
      <c r="L810" s="1218" t="s">
        <v>1836</v>
      </c>
    </row>
    <row r="811" spans="7:12" ht="15.6" x14ac:dyDescent="0.3">
      <c r="G811" s="1217">
        <v>1809</v>
      </c>
      <c r="H811" s="1218" t="s">
        <v>1836</v>
      </c>
      <c r="I811" s="1184"/>
      <c r="K811" s="1217">
        <v>1809</v>
      </c>
      <c r="L811" s="1218" t="s">
        <v>1836</v>
      </c>
    </row>
    <row r="812" spans="7:12" ht="15.6" x14ac:dyDescent="0.3">
      <c r="G812" s="1217">
        <v>1810</v>
      </c>
      <c r="H812" s="1218" t="s">
        <v>1836</v>
      </c>
      <c r="I812" s="1184"/>
      <c r="K812" s="1217">
        <v>1810</v>
      </c>
      <c r="L812" s="1218" t="s">
        <v>1836</v>
      </c>
    </row>
    <row r="813" spans="7:12" ht="15.6" x14ac:dyDescent="0.3">
      <c r="G813" s="1217">
        <v>1811</v>
      </c>
      <c r="H813" s="1218" t="s">
        <v>1836</v>
      </c>
      <c r="I813" s="1184"/>
      <c r="K813" s="1217">
        <v>1811</v>
      </c>
      <c r="L813" s="1218" t="s">
        <v>1836</v>
      </c>
    </row>
    <row r="814" spans="7:12" ht="15.6" x14ac:dyDescent="0.3">
      <c r="G814" s="1217">
        <v>1812</v>
      </c>
      <c r="H814" s="1218" t="s">
        <v>1836</v>
      </c>
      <c r="I814" s="1184"/>
      <c r="K814" s="1217">
        <v>1812</v>
      </c>
      <c r="L814" s="1218" t="s">
        <v>1836</v>
      </c>
    </row>
    <row r="815" spans="7:12" ht="15.6" x14ac:dyDescent="0.3">
      <c r="G815" s="1217">
        <v>1813</v>
      </c>
      <c r="H815" s="1218" t="s">
        <v>1836</v>
      </c>
      <c r="I815" s="1184"/>
      <c r="K815" s="1217">
        <v>1813</v>
      </c>
      <c r="L815" s="1218" t="s">
        <v>1836</v>
      </c>
    </row>
    <row r="816" spans="7:12" ht="15.6" x14ac:dyDescent="0.3">
      <c r="G816" s="1217">
        <v>1814</v>
      </c>
      <c r="H816" s="1218" t="s">
        <v>1836</v>
      </c>
      <c r="I816" s="1184"/>
      <c r="K816" s="1217">
        <v>1814</v>
      </c>
      <c r="L816" s="1218" t="s">
        <v>1836</v>
      </c>
    </row>
    <row r="817" spans="7:12" ht="15.6" x14ac:dyDescent="0.3">
      <c r="G817" s="1217">
        <v>1815</v>
      </c>
      <c r="H817" s="1218" t="s">
        <v>1836</v>
      </c>
      <c r="I817" s="1184"/>
      <c r="K817" s="1217">
        <v>1815</v>
      </c>
      <c r="L817" s="1218" t="s">
        <v>1836</v>
      </c>
    </row>
    <row r="818" spans="7:12" ht="15.6" x14ac:dyDescent="0.3">
      <c r="G818" s="1217">
        <v>1816</v>
      </c>
      <c r="H818" s="1218" t="s">
        <v>1836</v>
      </c>
      <c r="I818" s="1184"/>
      <c r="K818" s="1217">
        <v>1816</v>
      </c>
      <c r="L818" s="1218" t="s">
        <v>1836</v>
      </c>
    </row>
    <row r="819" spans="7:12" ht="15.6" x14ac:dyDescent="0.3">
      <c r="G819" s="1217">
        <v>1817</v>
      </c>
      <c r="H819" s="1218" t="s">
        <v>1836</v>
      </c>
      <c r="I819" s="1184"/>
      <c r="K819" s="1217">
        <v>1817</v>
      </c>
      <c r="L819" s="1218" t="s">
        <v>1836</v>
      </c>
    </row>
    <row r="820" spans="7:12" ht="15.6" x14ac:dyDescent="0.3">
      <c r="G820" s="1217">
        <v>1818</v>
      </c>
      <c r="H820" s="1218" t="s">
        <v>1836</v>
      </c>
      <c r="I820" s="1184"/>
      <c r="K820" s="1217">
        <v>1818</v>
      </c>
      <c r="L820" s="1218" t="s">
        <v>1836</v>
      </c>
    </row>
    <row r="821" spans="7:12" ht="15.6" x14ac:dyDescent="0.3">
      <c r="G821" s="1217">
        <v>1819</v>
      </c>
      <c r="H821" s="1218" t="s">
        <v>1836</v>
      </c>
      <c r="I821" s="1184"/>
      <c r="K821" s="1217">
        <v>1819</v>
      </c>
      <c r="L821" s="1218" t="s">
        <v>1836</v>
      </c>
    </row>
    <row r="822" spans="7:12" ht="15.6" x14ac:dyDescent="0.3">
      <c r="G822" s="1217">
        <v>1820</v>
      </c>
      <c r="H822" s="1218" t="s">
        <v>1836</v>
      </c>
      <c r="I822" s="1184"/>
      <c r="K822" s="1217">
        <v>1820</v>
      </c>
      <c r="L822" s="1218" t="s">
        <v>1836</v>
      </c>
    </row>
    <row r="823" spans="7:12" ht="15.6" x14ac:dyDescent="0.3">
      <c r="G823" s="1217">
        <v>1821</v>
      </c>
      <c r="H823" s="1218" t="s">
        <v>1836</v>
      </c>
      <c r="I823" s="1184"/>
      <c r="K823" s="1217">
        <v>1821</v>
      </c>
      <c r="L823" s="1218" t="s">
        <v>1836</v>
      </c>
    </row>
    <row r="824" spans="7:12" ht="15.6" x14ac:dyDescent="0.3">
      <c r="G824" s="1217">
        <v>1822</v>
      </c>
      <c r="H824" s="1218" t="s">
        <v>1836</v>
      </c>
      <c r="I824" s="1184"/>
      <c r="K824" s="1217">
        <v>1822</v>
      </c>
      <c r="L824" s="1218" t="s">
        <v>1836</v>
      </c>
    </row>
    <row r="825" spans="7:12" ht="15.6" x14ac:dyDescent="0.3">
      <c r="G825" s="1217">
        <v>1823</v>
      </c>
      <c r="H825" s="1218" t="s">
        <v>1836</v>
      </c>
      <c r="I825" s="1184"/>
      <c r="K825" s="1217">
        <v>1823</v>
      </c>
      <c r="L825" s="1218" t="s">
        <v>1836</v>
      </c>
    </row>
    <row r="826" spans="7:12" ht="15.6" x14ac:dyDescent="0.3">
      <c r="G826" s="1217">
        <v>1824</v>
      </c>
      <c r="H826" s="1218" t="s">
        <v>1836</v>
      </c>
      <c r="I826" s="1184"/>
      <c r="K826" s="1217">
        <v>1824</v>
      </c>
      <c r="L826" s="1218" t="s">
        <v>1836</v>
      </c>
    </row>
    <row r="827" spans="7:12" ht="15.6" x14ac:dyDescent="0.3">
      <c r="G827" s="1217">
        <v>1825</v>
      </c>
      <c r="H827" s="1218" t="s">
        <v>1836</v>
      </c>
      <c r="I827" s="1184"/>
      <c r="K827" s="1217">
        <v>1825</v>
      </c>
      <c r="L827" s="1218" t="s">
        <v>1836</v>
      </c>
    </row>
    <row r="828" spans="7:12" ht="15.6" x14ac:dyDescent="0.3">
      <c r="G828" s="1217">
        <v>1826</v>
      </c>
      <c r="H828" s="1218" t="s">
        <v>1836</v>
      </c>
      <c r="I828" s="1184"/>
      <c r="K828" s="1217">
        <v>1826</v>
      </c>
      <c r="L828" s="1218" t="s">
        <v>1836</v>
      </c>
    </row>
    <row r="829" spans="7:12" ht="15.6" x14ac:dyDescent="0.3">
      <c r="G829" s="1217">
        <v>1827</v>
      </c>
      <c r="H829" s="1218" t="s">
        <v>1836</v>
      </c>
      <c r="I829" s="1184"/>
      <c r="K829" s="1217">
        <v>1827</v>
      </c>
      <c r="L829" s="1218" t="s">
        <v>1836</v>
      </c>
    </row>
    <row r="830" spans="7:12" ht="15.6" x14ac:dyDescent="0.3">
      <c r="G830" s="1217">
        <v>1828</v>
      </c>
      <c r="H830" s="1218" t="s">
        <v>1836</v>
      </c>
      <c r="I830" s="1184"/>
      <c r="K830" s="1217">
        <v>1828</v>
      </c>
      <c r="L830" s="1218" t="s">
        <v>1836</v>
      </c>
    </row>
    <row r="831" spans="7:12" ht="15.6" x14ac:dyDescent="0.3">
      <c r="G831" s="1217">
        <v>1829</v>
      </c>
      <c r="H831" s="1218" t="s">
        <v>1836</v>
      </c>
      <c r="I831" s="1184"/>
      <c r="K831" s="1217">
        <v>1829</v>
      </c>
      <c r="L831" s="1218" t="s">
        <v>1836</v>
      </c>
    </row>
    <row r="832" spans="7:12" ht="15.6" x14ac:dyDescent="0.3">
      <c r="G832" s="1217">
        <v>1830</v>
      </c>
      <c r="H832" s="1218" t="s">
        <v>1836</v>
      </c>
      <c r="I832" s="1184"/>
      <c r="K832" s="1217">
        <v>1830</v>
      </c>
      <c r="L832" s="1218" t="s">
        <v>1836</v>
      </c>
    </row>
    <row r="833" spans="7:12" ht="15.6" x14ac:dyDescent="0.3">
      <c r="G833" s="1217">
        <v>1831</v>
      </c>
      <c r="H833" s="1218" t="s">
        <v>1836</v>
      </c>
      <c r="I833" s="1184"/>
      <c r="K833" s="1217">
        <v>1831</v>
      </c>
      <c r="L833" s="1218" t="s">
        <v>1836</v>
      </c>
    </row>
    <row r="834" spans="7:12" ht="15.6" x14ac:dyDescent="0.3">
      <c r="G834" s="1217">
        <v>1832</v>
      </c>
      <c r="H834" s="1218" t="s">
        <v>1836</v>
      </c>
      <c r="I834" s="1184"/>
      <c r="K834" s="1217">
        <v>1832</v>
      </c>
      <c r="L834" s="1218" t="s">
        <v>1836</v>
      </c>
    </row>
    <row r="835" spans="7:12" ht="15.6" x14ac:dyDescent="0.3">
      <c r="G835" s="1217">
        <v>1833</v>
      </c>
      <c r="H835" s="1218" t="s">
        <v>1836</v>
      </c>
      <c r="I835" s="1184"/>
      <c r="K835" s="1217">
        <v>1833</v>
      </c>
      <c r="L835" s="1218" t="s">
        <v>1836</v>
      </c>
    </row>
    <row r="836" spans="7:12" ht="15.6" x14ac:dyDescent="0.3">
      <c r="G836" s="1217">
        <v>1834</v>
      </c>
      <c r="H836" s="1218" t="s">
        <v>1836</v>
      </c>
      <c r="I836" s="1184"/>
      <c r="K836" s="1217">
        <v>1834</v>
      </c>
      <c r="L836" s="1218" t="s">
        <v>1836</v>
      </c>
    </row>
    <row r="837" spans="7:12" ht="15.6" x14ac:dyDescent="0.3">
      <c r="G837" s="1217">
        <v>1835</v>
      </c>
      <c r="H837" s="1218" t="s">
        <v>1836</v>
      </c>
      <c r="I837" s="1184"/>
      <c r="K837" s="1217">
        <v>1835</v>
      </c>
      <c r="L837" s="1218" t="s">
        <v>1836</v>
      </c>
    </row>
    <row r="838" spans="7:12" ht="15.6" x14ac:dyDescent="0.3">
      <c r="G838" s="1217">
        <v>1836</v>
      </c>
      <c r="H838" s="1218" t="s">
        <v>1836</v>
      </c>
      <c r="I838" s="1184"/>
      <c r="K838" s="1217">
        <v>1836</v>
      </c>
      <c r="L838" s="1218" t="s">
        <v>1836</v>
      </c>
    </row>
    <row r="839" spans="7:12" ht="15.6" x14ac:dyDescent="0.3">
      <c r="G839" s="1217">
        <v>1837</v>
      </c>
      <c r="H839" s="1218" t="s">
        <v>1836</v>
      </c>
      <c r="I839" s="1184"/>
      <c r="K839" s="1217">
        <v>1837</v>
      </c>
      <c r="L839" s="1218" t="s">
        <v>1836</v>
      </c>
    </row>
    <row r="840" spans="7:12" ht="15.6" x14ac:dyDescent="0.3">
      <c r="G840" s="1217">
        <v>1838</v>
      </c>
      <c r="H840" s="1218" t="s">
        <v>1836</v>
      </c>
      <c r="I840" s="1184"/>
      <c r="K840" s="1217">
        <v>1838</v>
      </c>
      <c r="L840" s="1218" t="s">
        <v>1836</v>
      </c>
    </row>
    <row r="841" spans="7:12" ht="15.6" x14ac:dyDescent="0.3">
      <c r="G841" s="1217">
        <v>1839</v>
      </c>
      <c r="H841" s="1218" t="s">
        <v>1836</v>
      </c>
      <c r="I841" s="1184"/>
      <c r="K841" s="1217">
        <v>1839</v>
      </c>
      <c r="L841" s="1218" t="s">
        <v>1836</v>
      </c>
    </row>
    <row r="842" spans="7:12" ht="15.6" x14ac:dyDescent="0.3">
      <c r="G842" s="1217">
        <v>1840</v>
      </c>
      <c r="H842" s="1218" t="s">
        <v>1836</v>
      </c>
      <c r="I842" s="1184"/>
      <c r="K842" s="1217">
        <v>1840</v>
      </c>
      <c r="L842" s="1218" t="s">
        <v>1836</v>
      </c>
    </row>
    <row r="843" spans="7:12" ht="15.6" x14ac:dyDescent="0.3">
      <c r="G843" s="1217">
        <v>1841</v>
      </c>
      <c r="H843" s="1218" t="s">
        <v>1836</v>
      </c>
      <c r="I843" s="1184"/>
      <c r="K843" s="1217">
        <v>1841</v>
      </c>
      <c r="L843" s="1218" t="s">
        <v>1836</v>
      </c>
    </row>
    <row r="844" spans="7:12" ht="15.6" x14ac:dyDescent="0.3">
      <c r="G844" s="1217">
        <v>1842</v>
      </c>
      <c r="H844" s="1218" t="s">
        <v>1836</v>
      </c>
      <c r="I844" s="1184"/>
      <c r="K844" s="1217">
        <v>1842</v>
      </c>
      <c r="L844" s="1218" t="s">
        <v>1836</v>
      </c>
    </row>
    <row r="845" spans="7:12" ht="15.6" x14ac:dyDescent="0.3">
      <c r="G845" s="1217">
        <v>1843</v>
      </c>
      <c r="H845" s="1218" t="s">
        <v>1836</v>
      </c>
      <c r="I845" s="1184"/>
      <c r="K845" s="1217">
        <v>1843</v>
      </c>
      <c r="L845" s="1218" t="s">
        <v>1836</v>
      </c>
    </row>
    <row r="846" spans="7:12" ht="15.6" x14ac:dyDescent="0.3">
      <c r="G846" s="1217">
        <v>1844</v>
      </c>
      <c r="H846" s="1218" t="s">
        <v>1836</v>
      </c>
      <c r="I846" s="1184"/>
      <c r="K846" s="1217">
        <v>1844</v>
      </c>
      <c r="L846" s="1218" t="s">
        <v>1836</v>
      </c>
    </row>
    <row r="847" spans="7:12" ht="15.6" x14ac:dyDescent="0.3">
      <c r="G847" s="1217">
        <v>1845</v>
      </c>
      <c r="H847" s="1218" t="s">
        <v>1836</v>
      </c>
      <c r="I847" s="1184"/>
      <c r="K847" s="1217">
        <v>1845</v>
      </c>
      <c r="L847" s="1218" t="s">
        <v>1836</v>
      </c>
    </row>
    <row r="848" spans="7:12" ht="15.6" x14ac:dyDescent="0.3">
      <c r="G848" s="1217">
        <v>1846</v>
      </c>
      <c r="H848" s="1218" t="s">
        <v>1836</v>
      </c>
      <c r="I848" s="1184"/>
      <c r="K848" s="1217">
        <v>1846</v>
      </c>
      <c r="L848" s="1218" t="s">
        <v>1836</v>
      </c>
    </row>
    <row r="849" spans="7:12" ht="15.6" x14ac:dyDescent="0.3">
      <c r="G849" s="1217">
        <v>1847</v>
      </c>
      <c r="H849" s="1218" t="s">
        <v>1836</v>
      </c>
      <c r="I849" s="1184"/>
      <c r="K849" s="1217">
        <v>1847</v>
      </c>
      <c r="L849" s="1218" t="s">
        <v>1836</v>
      </c>
    </row>
    <row r="850" spans="7:12" ht="15.6" x14ac:dyDescent="0.3">
      <c r="G850" s="1217">
        <v>1848</v>
      </c>
      <c r="H850" s="1218" t="s">
        <v>1836</v>
      </c>
      <c r="I850" s="1184"/>
      <c r="K850" s="1217">
        <v>1848</v>
      </c>
      <c r="L850" s="1218" t="s">
        <v>1836</v>
      </c>
    </row>
    <row r="851" spans="7:12" ht="15.6" x14ac:dyDescent="0.3">
      <c r="G851" s="1217">
        <v>1849</v>
      </c>
      <c r="H851" s="1218" t="s">
        <v>1836</v>
      </c>
      <c r="I851" s="1184"/>
      <c r="K851" s="1217">
        <v>1849</v>
      </c>
      <c r="L851" s="1218" t="s">
        <v>1836</v>
      </c>
    </row>
    <row r="852" spans="7:12" ht="15.6" x14ac:dyDescent="0.3">
      <c r="G852" s="1217">
        <v>1850</v>
      </c>
      <c r="H852" s="1218" t="s">
        <v>1836</v>
      </c>
      <c r="I852" s="1184"/>
      <c r="K852" s="1217">
        <v>1850</v>
      </c>
      <c r="L852" s="1218" t="s">
        <v>1836</v>
      </c>
    </row>
    <row r="853" spans="7:12" ht="15.6" x14ac:dyDescent="0.3">
      <c r="G853" s="1217">
        <v>1851</v>
      </c>
      <c r="H853" s="1218" t="s">
        <v>1836</v>
      </c>
      <c r="I853" s="1184"/>
      <c r="K853" s="1217">
        <v>1851</v>
      </c>
      <c r="L853" s="1218" t="s">
        <v>1836</v>
      </c>
    </row>
    <row r="854" spans="7:12" ht="15.6" x14ac:dyDescent="0.3">
      <c r="G854" s="1217">
        <v>1852</v>
      </c>
      <c r="H854" s="1218" t="s">
        <v>1836</v>
      </c>
      <c r="I854" s="1184"/>
      <c r="K854" s="1217">
        <v>1852</v>
      </c>
      <c r="L854" s="1218" t="s">
        <v>1836</v>
      </c>
    </row>
    <row r="855" spans="7:12" ht="15.6" x14ac:dyDescent="0.3">
      <c r="G855" s="1217">
        <v>1853</v>
      </c>
      <c r="H855" s="1218" t="s">
        <v>1836</v>
      </c>
      <c r="I855" s="1184"/>
      <c r="K855" s="1217">
        <v>1853</v>
      </c>
      <c r="L855" s="1218" t="s">
        <v>1836</v>
      </c>
    </row>
    <row r="856" spans="7:12" ht="15.6" x14ac:dyDescent="0.3">
      <c r="G856" s="1217">
        <v>1854</v>
      </c>
      <c r="H856" s="1218" t="s">
        <v>1836</v>
      </c>
      <c r="I856" s="1184"/>
      <c r="K856" s="1217">
        <v>1854</v>
      </c>
      <c r="L856" s="1218" t="s">
        <v>1836</v>
      </c>
    </row>
    <row r="857" spans="7:12" ht="15.6" x14ac:dyDescent="0.3">
      <c r="G857" s="1217">
        <v>1855</v>
      </c>
      <c r="H857" s="1218" t="s">
        <v>1836</v>
      </c>
      <c r="I857" s="1184"/>
      <c r="K857" s="1217">
        <v>1855</v>
      </c>
      <c r="L857" s="1218" t="s">
        <v>1836</v>
      </c>
    </row>
    <row r="858" spans="7:12" ht="15.6" x14ac:dyDescent="0.3">
      <c r="G858" s="1217">
        <v>1856</v>
      </c>
      <c r="H858" s="1218" t="s">
        <v>1836</v>
      </c>
      <c r="I858" s="1184"/>
      <c r="K858" s="1217">
        <v>1856</v>
      </c>
      <c r="L858" s="1218" t="s">
        <v>1836</v>
      </c>
    </row>
    <row r="859" spans="7:12" ht="15.6" x14ac:dyDescent="0.3">
      <c r="G859" s="1217">
        <v>1857</v>
      </c>
      <c r="H859" s="1218" t="s">
        <v>1836</v>
      </c>
      <c r="I859" s="1184"/>
      <c r="K859" s="1217">
        <v>1857</v>
      </c>
      <c r="L859" s="1218" t="s">
        <v>1836</v>
      </c>
    </row>
    <row r="860" spans="7:12" ht="15.6" x14ac:dyDescent="0.3">
      <c r="G860" s="1217">
        <v>1858</v>
      </c>
      <c r="H860" s="1218" t="s">
        <v>1836</v>
      </c>
      <c r="I860" s="1184"/>
      <c r="K860" s="1217">
        <v>1858</v>
      </c>
      <c r="L860" s="1218" t="s">
        <v>1836</v>
      </c>
    </row>
    <row r="861" spans="7:12" ht="15.6" x14ac:dyDescent="0.3">
      <c r="G861" s="1217">
        <v>1859</v>
      </c>
      <c r="H861" s="1218" t="s">
        <v>1836</v>
      </c>
      <c r="I861" s="1184"/>
      <c r="K861" s="1217">
        <v>1859</v>
      </c>
      <c r="L861" s="1218" t="s">
        <v>1836</v>
      </c>
    </row>
    <row r="862" spans="7:12" ht="15.6" x14ac:dyDescent="0.3">
      <c r="G862" s="1217">
        <v>1860</v>
      </c>
      <c r="H862" s="1218" t="s">
        <v>1836</v>
      </c>
      <c r="I862" s="1184"/>
      <c r="K862" s="1217">
        <v>1860</v>
      </c>
      <c r="L862" s="1218" t="s">
        <v>1836</v>
      </c>
    </row>
    <row r="863" spans="7:12" ht="15.6" x14ac:dyDescent="0.3">
      <c r="G863" s="1217">
        <v>1861</v>
      </c>
      <c r="H863" s="1218" t="s">
        <v>1836</v>
      </c>
      <c r="I863" s="1184"/>
      <c r="K863" s="1217">
        <v>1861</v>
      </c>
      <c r="L863" s="1218" t="s">
        <v>1836</v>
      </c>
    </row>
    <row r="864" spans="7:12" ht="15.6" x14ac:dyDescent="0.3">
      <c r="G864" s="1217">
        <v>1862</v>
      </c>
      <c r="H864" s="1218" t="s">
        <v>1836</v>
      </c>
      <c r="I864" s="1184"/>
      <c r="K864" s="1217">
        <v>1862</v>
      </c>
      <c r="L864" s="1218" t="s">
        <v>1836</v>
      </c>
    </row>
    <row r="865" spans="7:12" ht="15.6" x14ac:dyDescent="0.3">
      <c r="G865" s="1217">
        <v>1863</v>
      </c>
      <c r="H865" s="1218" t="s">
        <v>1836</v>
      </c>
      <c r="I865" s="1184"/>
      <c r="K865" s="1217">
        <v>1863</v>
      </c>
      <c r="L865" s="1218" t="s">
        <v>1836</v>
      </c>
    </row>
    <row r="866" spans="7:12" ht="15.6" x14ac:dyDescent="0.3">
      <c r="G866" s="1217">
        <v>1864</v>
      </c>
      <c r="H866" s="1218" t="s">
        <v>1836</v>
      </c>
      <c r="I866" s="1184"/>
      <c r="K866" s="1217">
        <v>1864</v>
      </c>
      <c r="L866" s="1218" t="s">
        <v>1836</v>
      </c>
    </row>
    <row r="867" spans="7:12" ht="15.6" x14ac:dyDescent="0.3">
      <c r="G867" s="1217">
        <v>1865</v>
      </c>
      <c r="H867" s="1218" t="s">
        <v>1836</v>
      </c>
      <c r="I867" s="1184"/>
      <c r="K867" s="1217">
        <v>1865</v>
      </c>
      <c r="L867" s="1218" t="s">
        <v>1836</v>
      </c>
    </row>
    <row r="868" spans="7:12" ht="15.6" x14ac:dyDescent="0.3">
      <c r="G868" s="1217">
        <v>1866</v>
      </c>
      <c r="H868" s="1218" t="s">
        <v>1836</v>
      </c>
      <c r="I868" s="1184"/>
      <c r="K868" s="1217">
        <v>1866</v>
      </c>
      <c r="L868" s="1218" t="s">
        <v>1836</v>
      </c>
    </row>
    <row r="869" spans="7:12" ht="15.6" x14ac:dyDescent="0.3">
      <c r="G869" s="1217">
        <v>1867</v>
      </c>
      <c r="H869" s="1218" t="s">
        <v>1836</v>
      </c>
      <c r="I869" s="1184"/>
      <c r="K869" s="1217">
        <v>1867</v>
      </c>
      <c r="L869" s="1218" t="s">
        <v>1836</v>
      </c>
    </row>
    <row r="870" spans="7:12" ht="15.6" x14ac:dyDescent="0.3">
      <c r="G870" s="1217">
        <v>1868</v>
      </c>
      <c r="H870" s="1218" t="s">
        <v>1836</v>
      </c>
      <c r="I870" s="1184"/>
      <c r="K870" s="1217">
        <v>1868</v>
      </c>
      <c r="L870" s="1218" t="s">
        <v>1836</v>
      </c>
    </row>
    <row r="871" spans="7:12" ht="15.6" x14ac:dyDescent="0.3">
      <c r="G871" s="1217">
        <v>1869</v>
      </c>
      <c r="H871" s="1218" t="s">
        <v>1836</v>
      </c>
      <c r="I871" s="1184"/>
      <c r="K871" s="1217">
        <v>1869</v>
      </c>
      <c r="L871" s="1218" t="s">
        <v>1836</v>
      </c>
    </row>
    <row r="872" spans="7:12" ht="15.6" x14ac:dyDescent="0.3">
      <c r="G872" s="1217">
        <v>1870</v>
      </c>
      <c r="H872" s="1218" t="s">
        <v>1836</v>
      </c>
      <c r="I872" s="1184"/>
      <c r="K872" s="1217">
        <v>1870</v>
      </c>
      <c r="L872" s="1218" t="s">
        <v>1836</v>
      </c>
    </row>
    <row r="873" spans="7:12" ht="15.6" x14ac:dyDescent="0.3">
      <c r="G873" s="1217">
        <v>1871</v>
      </c>
      <c r="H873" s="1218" t="s">
        <v>1836</v>
      </c>
      <c r="I873" s="1184"/>
      <c r="K873" s="1217">
        <v>1871</v>
      </c>
      <c r="L873" s="1218" t="s">
        <v>1836</v>
      </c>
    </row>
    <row r="874" spans="7:12" ht="15.6" x14ac:dyDescent="0.3">
      <c r="G874" s="1217">
        <v>1872</v>
      </c>
      <c r="H874" s="1218" t="s">
        <v>1836</v>
      </c>
      <c r="I874" s="1184"/>
      <c r="K874" s="1217">
        <v>1872</v>
      </c>
      <c r="L874" s="1218" t="s">
        <v>1836</v>
      </c>
    </row>
    <row r="875" spans="7:12" ht="15.6" x14ac:dyDescent="0.3">
      <c r="G875" s="1217">
        <v>1873</v>
      </c>
      <c r="H875" s="1218" t="s">
        <v>1836</v>
      </c>
      <c r="I875" s="1184"/>
      <c r="K875" s="1217">
        <v>1873</v>
      </c>
      <c r="L875" s="1218" t="s">
        <v>1836</v>
      </c>
    </row>
    <row r="876" spans="7:12" ht="15.6" x14ac:dyDescent="0.3">
      <c r="G876" s="1217">
        <v>1874</v>
      </c>
      <c r="H876" s="1218" t="s">
        <v>1836</v>
      </c>
      <c r="I876" s="1184"/>
      <c r="K876" s="1217">
        <v>1874</v>
      </c>
      <c r="L876" s="1218" t="s">
        <v>1836</v>
      </c>
    </row>
    <row r="877" spans="7:12" ht="15.6" x14ac:dyDescent="0.3">
      <c r="G877" s="1217">
        <v>1875</v>
      </c>
      <c r="H877" s="1218" t="s">
        <v>1836</v>
      </c>
      <c r="I877" s="1184"/>
      <c r="K877" s="1217">
        <v>1875</v>
      </c>
      <c r="L877" s="1218" t="s">
        <v>1836</v>
      </c>
    </row>
    <row r="878" spans="7:12" ht="15.6" x14ac:dyDescent="0.3">
      <c r="G878" s="1217">
        <v>1876</v>
      </c>
      <c r="H878" s="1218" t="s">
        <v>1836</v>
      </c>
      <c r="I878" s="1184"/>
      <c r="K878" s="1217">
        <v>1876</v>
      </c>
      <c r="L878" s="1218" t="s">
        <v>1836</v>
      </c>
    </row>
    <row r="879" spans="7:12" ht="15.6" x14ac:dyDescent="0.3">
      <c r="G879" s="1217">
        <v>1877</v>
      </c>
      <c r="H879" s="1218" t="s">
        <v>1836</v>
      </c>
      <c r="I879" s="1184"/>
      <c r="K879" s="1217">
        <v>1877</v>
      </c>
      <c r="L879" s="1218" t="s">
        <v>1836</v>
      </c>
    </row>
    <row r="880" spans="7:12" ht="15.6" x14ac:dyDescent="0.3">
      <c r="G880" s="1217">
        <v>1878</v>
      </c>
      <c r="H880" s="1218" t="s">
        <v>1836</v>
      </c>
      <c r="I880" s="1184"/>
      <c r="K880" s="1217">
        <v>1878</v>
      </c>
      <c r="L880" s="1218" t="s">
        <v>1836</v>
      </c>
    </row>
    <row r="881" spans="7:12" ht="15.6" x14ac:dyDescent="0.3">
      <c r="G881" s="1217">
        <v>1879</v>
      </c>
      <c r="H881" s="1218" t="s">
        <v>1836</v>
      </c>
      <c r="I881" s="1184"/>
      <c r="K881" s="1217">
        <v>1879</v>
      </c>
      <c r="L881" s="1218" t="s">
        <v>1836</v>
      </c>
    </row>
    <row r="882" spans="7:12" ht="15.6" x14ac:dyDescent="0.3">
      <c r="G882" s="1217">
        <v>1880</v>
      </c>
      <c r="H882" s="1218" t="s">
        <v>1836</v>
      </c>
      <c r="I882" s="1184"/>
      <c r="K882" s="1217">
        <v>1880</v>
      </c>
      <c r="L882" s="1218" t="s">
        <v>1836</v>
      </c>
    </row>
    <row r="883" spans="7:12" ht="15.6" x14ac:dyDescent="0.3">
      <c r="G883" s="1217">
        <v>1881</v>
      </c>
      <c r="H883" s="1218" t="s">
        <v>1836</v>
      </c>
      <c r="I883" s="1184"/>
      <c r="K883" s="1217">
        <v>1881</v>
      </c>
      <c r="L883" s="1218" t="s">
        <v>1836</v>
      </c>
    </row>
    <row r="884" spans="7:12" ht="15.6" x14ac:dyDescent="0.3">
      <c r="G884" s="1217">
        <v>1882</v>
      </c>
      <c r="H884" s="1218" t="s">
        <v>1836</v>
      </c>
      <c r="I884" s="1184"/>
      <c r="K884" s="1217">
        <v>1882</v>
      </c>
      <c r="L884" s="1218" t="s">
        <v>1836</v>
      </c>
    </row>
    <row r="885" spans="7:12" ht="15.6" x14ac:dyDescent="0.3">
      <c r="G885" s="1217">
        <v>1883</v>
      </c>
      <c r="H885" s="1218" t="s">
        <v>1836</v>
      </c>
      <c r="I885" s="1184"/>
      <c r="K885" s="1217">
        <v>1883</v>
      </c>
      <c r="L885" s="1218" t="s">
        <v>1836</v>
      </c>
    </row>
    <row r="886" spans="7:12" ht="15.6" x14ac:dyDescent="0.3">
      <c r="G886" s="1217">
        <v>1884</v>
      </c>
      <c r="H886" s="1218" t="s">
        <v>1836</v>
      </c>
      <c r="I886" s="1184"/>
      <c r="K886" s="1217">
        <v>1884</v>
      </c>
      <c r="L886" s="1218" t="s">
        <v>1836</v>
      </c>
    </row>
    <row r="887" spans="7:12" ht="15.6" x14ac:dyDescent="0.3">
      <c r="G887" s="1217">
        <v>1885</v>
      </c>
      <c r="H887" s="1218" t="s">
        <v>1836</v>
      </c>
      <c r="I887" s="1184"/>
      <c r="K887" s="1217">
        <v>1885</v>
      </c>
      <c r="L887" s="1218" t="s">
        <v>1836</v>
      </c>
    </row>
    <row r="888" spans="7:12" ht="15.6" x14ac:dyDescent="0.3">
      <c r="G888" s="1217">
        <v>1886</v>
      </c>
      <c r="H888" s="1218" t="s">
        <v>1836</v>
      </c>
      <c r="I888" s="1184"/>
      <c r="K888" s="1217">
        <v>1886</v>
      </c>
      <c r="L888" s="1218" t="s">
        <v>1836</v>
      </c>
    </row>
    <row r="889" spans="7:12" ht="15.6" x14ac:dyDescent="0.3">
      <c r="G889" s="1217">
        <v>1887</v>
      </c>
      <c r="H889" s="1218" t="s">
        <v>1836</v>
      </c>
      <c r="I889" s="1184"/>
      <c r="K889" s="1217">
        <v>1887</v>
      </c>
      <c r="L889" s="1218" t="s">
        <v>1836</v>
      </c>
    </row>
    <row r="890" spans="7:12" ht="15.6" x14ac:dyDescent="0.3">
      <c r="G890" s="1217">
        <v>1888</v>
      </c>
      <c r="H890" s="1218" t="s">
        <v>1836</v>
      </c>
      <c r="I890" s="1184"/>
      <c r="K890" s="1217">
        <v>1888</v>
      </c>
      <c r="L890" s="1218" t="s">
        <v>1836</v>
      </c>
    </row>
    <row r="891" spans="7:12" ht="15.6" x14ac:dyDescent="0.3">
      <c r="G891" s="1217">
        <v>1889</v>
      </c>
      <c r="H891" s="1218" t="s">
        <v>1836</v>
      </c>
      <c r="I891" s="1184"/>
      <c r="K891" s="1217">
        <v>1889</v>
      </c>
      <c r="L891" s="1218" t="s">
        <v>1836</v>
      </c>
    </row>
    <row r="892" spans="7:12" ht="15.6" x14ac:dyDescent="0.3">
      <c r="G892" s="1217">
        <v>1890</v>
      </c>
      <c r="H892" s="1218" t="s">
        <v>1836</v>
      </c>
      <c r="I892" s="1184"/>
      <c r="K892" s="1217">
        <v>1890</v>
      </c>
      <c r="L892" s="1218" t="s">
        <v>1836</v>
      </c>
    </row>
    <row r="893" spans="7:12" ht="15.6" x14ac:dyDescent="0.3">
      <c r="G893" s="1217">
        <v>1891</v>
      </c>
      <c r="H893" s="1218" t="s">
        <v>1836</v>
      </c>
      <c r="I893" s="1184"/>
      <c r="K893" s="1217">
        <v>1891</v>
      </c>
      <c r="L893" s="1218" t="s">
        <v>1836</v>
      </c>
    </row>
    <row r="894" spans="7:12" ht="15.6" x14ac:dyDescent="0.3">
      <c r="G894" s="1217">
        <v>1892</v>
      </c>
      <c r="H894" s="1218" t="s">
        <v>1836</v>
      </c>
      <c r="I894" s="1184"/>
      <c r="K894" s="1217">
        <v>1892</v>
      </c>
      <c r="L894" s="1218" t="s">
        <v>1836</v>
      </c>
    </row>
    <row r="895" spans="7:12" ht="15.6" x14ac:dyDescent="0.3">
      <c r="G895" s="1217">
        <v>1893</v>
      </c>
      <c r="H895" s="1218" t="s">
        <v>1836</v>
      </c>
      <c r="I895" s="1184"/>
      <c r="K895" s="1217">
        <v>1893</v>
      </c>
      <c r="L895" s="1218" t="s">
        <v>1836</v>
      </c>
    </row>
    <row r="896" spans="7:12" ht="15.6" x14ac:dyDescent="0.3">
      <c r="G896" s="1217">
        <v>1894</v>
      </c>
      <c r="H896" s="1218" t="s">
        <v>1836</v>
      </c>
      <c r="I896" s="1184"/>
      <c r="K896" s="1217">
        <v>1894</v>
      </c>
      <c r="L896" s="1218" t="s">
        <v>1836</v>
      </c>
    </row>
    <row r="897" spans="7:12" ht="15.6" x14ac:dyDescent="0.3">
      <c r="G897" s="1217">
        <v>1895</v>
      </c>
      <c r="H897" s="1218" t="s">
        <v>1836</v>
      </c>
      <c r="I897" s="1184"/>
      <c r="K897" s="1217">
        <v>1895</v>
      </c>
      <c r="L897" s="1218" t="s">
        <v>1836</v>
      </c>
    </row>
    <row r="898" spans="7:12" ht="15.6" x14ac:dyDescent="0.3">
      <c r="G898" s="1217">
        <v>1896</v>
      </c>
      <c r="H898" s="1218" t="s">
        <v>1836</v>
      </c>
      <c r="I898" s="1184"/>
      <c r="K898" s="1217">
        <v>1896</v>
      </c>
      <c r="L898" s="1218" t="s">
        <v>1836</v>
      </c>
    </row>
    <row r="899" spans="7:12" ht="15.6" x14ac:dyDescent="0.3">
      <c r="G899" s="1217">
        <v>1897</v>
      </c>
      <c r="H899" s="1218" t="s">
        <v>1836</v>
      </c>
      <c r="I899" s="1184"/>
      <c r="K899" s="1217">
        <v>1897</v>
      </c>
      <c r="L899" s="1218" t="s">
        <v>1836</v>
      </c>
    </row>
    <row r="900" spans="7:12" ht="15.6" x14ac:dyDescent="0.3">
      <c r="G900" s="1217">
        <v>1898</v>
      </c>
      <c r="H900" s="1218" t="s">
        <v>1836</v>
      </c>
      <c r="I900" s="1184"/>
      <c r="K900" s="1217">
        <v>1898</v>
      </c>
      <c r="L900" s="1218" t="s">
        <v>1836</v>
      </c>
    </row>
    <row r="901" spans="7:12" ht="15.6" x14ac:dyDescent="0.3">
      <c r="G901" s="1217">
        <v>1899</v>
      </c>
      <c r="H901" s="1218" t="s">
        <v>1836</v>
      </c>
      <c r="I901" s="1184"/>
      <c r="K901" s="1217">
        <v>1899</v>
      </c>
      <c r="L901" s="1218" t="s">
        <v>1836</v>
      </c>
    </row>
    <row r="902" spans="7:12" ht="15.6" x14ac:dyDescent="0.3">
      <c r="G902" s="1217">
        <v>1900</v>
      </c>
      <c r="H902" s="1218" t="s">
        <v>1836</v>
      </c>
      <c r="I902" s="1184"/>
      <c r="K902" s="1217">
        <v>1900</v>
      </c>
      <c r="L902" s="1218" t="s">
        <v>1836</v>
      </c>
    </row>
    <row r="903" spans="7:12" ht="15.6" x14ac:dyDescent="0.3">
      <c r="G903" s="1217">
        <v>1901</v>
      </c>
      <c r="H903" s="1218" t="s">
        <v>1836</v>
      </c>
      <c r="I903" s="1184"/>
      <c r="K903" s="1217">
        <v>1901</v>
      </c>
      <c r="L903" s="1218" t="s">
        <v>1836</v>
      </c>
    </row>
    <row r="904" spans="7:12" ht="15.6" x14ac:dyDescent="0.3">
      <c r="G904" s="1217">
        <v>1902</v>
      </c>
      <c r="H904" s="1218" t="s">
        <v>1836</v>
      </c>
      <c r="I904" s="1184"/>
      <c r="K904" s="1217">
        <v>1902</v>
      </c>
      <c r="L904" s="1218" t="s">
        <v>1836</v>
      </c>
    </row>
    <row r="905" spans="7:12" ht="15.6" x14ac:dyDescent="0.3">
      <c r="G905" s="1217">
        <v>1903</v>
      </c>
      <c r="H905" s="1218" t="s">
        <v>1836</v>
      </c>
      <c r="I905" s="1184"/>
      <c r="K905" s="1217">
        <v>1903</v>
      </c>
      <c r="L905" s="1218" t="s">
        <v>1836</v>
      </c>
    </row>
    <row r="906" spans="7:12" ht="15.6" x14ac:dyDescent="0.3">
      <c r="G906" s="1217">
        <v>1904</v>
      </c>
      <c r="H906" s="1218" t="s">
        <v>1836</v>
      </c>
      <c r="I906" s="1184"/>
      <c r="K906" s="1217">
        <v>1904</v>
      </c>
      <c r="L906" s="1218" t="s">
        <v>1836</v>
      </c>
    </row>
    <row r="907" spans="7:12" ht="15.6" x14ac:dyDescent="0.3">
      <c r="G907" s="1217">
        <v>1905</v>
      </c>
      <c r="H907" s="1218" t="s">
        <v>1836</v>
      </c>
      <c r="I907" s="1184"/>
      <c r="K907" s="1217">
        <v>1905</v>
      </c>
      <c r="L907" s="1218" t="s">
        <v>1836</v>
      </c>
    </row>
    <row r="908" spans="7:12" ht="15.6" x14ac:dyDescent="0.3">
      <c r="G908" s="1217">
        <v>1906</v>
      </c>
      <c r="H908" s="1218" t="s">
        <v>1836</v>
      </c>
      <c r="I908" s="1184"/>
      <c r="K908" s="1217">
        <v>1906</v>
      </c>
      <c r="L908" s="1218" t="s">
        <v>1836</v>
      </c>
    </row>
    <row r="909" spans="7:12" ht="15.6" x14ac:dyDescent="0.3">
      <c r="G909" s="1217">
        <v>1907</v>
      </c>
      <c r="H909" s="1218" t="s">
        <v>1836</v>
      </c>
      <c r="I909" s="1184"/>
      <c r="K909" s="1217">
        <v>1907</v>
      </c>
      <c r="L909" s="1218" t="s">
        <v>1836</v>
      </c>
    </row>
    <row r="910" spans="7:12" ht="15.6" x14ac:dyDescent="0.3">
      <c r="G910" s="1217">
        <v>1908</v>
      </c>
      <c r="H910" s="1218" t="s">
        <v>1836</v>
      </c>
      <c r="I910" s="1184"/>
      <c r="K910" s="1217">
        <v>1908</v>
      </c>
      <c r="L910" s="1218" t="s">
        <v>1836</v>
      </c>
    </row>
    <row r="911" spans="7:12" ht="15.6" x14ac:dyDescent="0.3">
      <c r="G911" s="1217">
        <v>1909</v>
      </c>
      <c r="H911" s="1218" t="s">
        <v>1836</v>
      </c>
      <c r="I911" s="1184"/>
      <c r="K911" s="1217">
        <v>1909</v>
      </c>
      <c r="L911" s="1218" t="s">
        <v>1836</v>
      </c>
    </row>
    <row r="912" spans="7:12" ht="15.6" x14ac:dyDescent="0.3">
      <c r="G912" s="1217">
        <v>1910</v>
      </c>
      <c r="H912" s="1218" t="s">
        <v>1836</v>
      </c>
      <c r="I912" s="1184"/>
      <c r="K912" s="1217">
        <v>1910</v>
      </c>
      <c r="L912" s="1218" t="s">
        <v>1836</v>
      </c>
    </row>
    <row r="913" spans="7:12" ht="15.6" x14ac:dyDescent="0.3">
      <c r="G913" s="1217">
        <v>1911</v>
      </c>
      <c r="H913" s="1218" t="s">
        <v>1836</v>
      </c>
      <c r="I913" s="1184"/>
      <c r="K913" s="1217">
        <v>1911</v>
      </c>
      <c r="L913" s="1218" t="s">
        <v>1836</v>
      </c>
    </row>
    <row r="914" spans="7:12" ht="15.6" x14ac:dyDescent="0.3">
      <c r="G914" s="1217">
        <v>1912</v>
      </c>
      <c r="H914" s="1218" t="s">
        <v>1836</v>
      </c>
      <c r="I914" s="1184"/>
      <c r="K914" s="1217">
        <v>1912</v>
      </c>
      <c r="L914" s="1218" t="s">
        <v>1836</v>
      </c>
    </row>
    <row r="915" spans="7:12" ht="15.6" x14ac:dyDescent="0.3">
      <c r="G915" s="1217">
        <v>1913</v>
      </c>
      <c r="H915" s="1218" t="s">
        <v>1836</v>
      </c>
      <c r="I915" s="1184"/>
      <c r="K915" s="1217">
        <v>1913</v>
      </c>
      <c r="L915" s="1218" t="s">
        <v>1836</v>
      </c>
    </row>
    <row r="916" spans="7:12" ht="15.6" x14ac:dyDescent="0.3">
      <c r="G916" s="1217">
        <v>1914</v>
      </c>
      <c r="H916" s="1218" t="s">
        <v>1836</v>
      </c>
      <c r="I916" s="1184"/>
      <c r="K916" s="1217">
        <v>1914</v>
      </c>
      <c r="L916" s="1218" t="s">
        <v>1836</v>
      </c>
    </row>
    <row r="917" spans="7:12" ht="15.6" x14ac:dyDescent="0.3">
      <c r="G917" s="1217">
        <v>1915</v>
      </c>
      <c r="H917" s="1218" t="s">
        <v>1836</v>
      </c>
      <c r="I917" s="1184"/>
      <c r="K917" s="1217">
        <v>1915</v>
      </c>
      <c r="L917" s="1218" t="s">
        <v>1836</v>
      </c>
    </row>
    <row r="918" spans="7:12" ht="15.6" x14ac:dyDescent="0.3">
      <c r="G918" s="1217">
        <v>1916</v>
      </c>
      <c r="H918" s="1218" t="s">
        <v>1836</v>
      </c>
      <c r="I918" s="1184"/>
      <c r="K918" s="1217">
        <v>1916</v>
      </c>
      <c r="L918" s="1218" t="s">
        <v>1836</v>
      </c>
    </row>
    <row r="919" spans="7:12" ht="15.6" x14ac:dyDescent="0.3">
      <c r="G919" s="1217">
        <v>1917</v>
      </c>
      <c r="H919" s="1218" t="s">
        <v>1836</v>
      </c>
      <c r="I919" s="1184"/>
      <c r="K919" s="1217">
        <v>1917</v>
      </c>
      <c r="L919" s="1218" t="s">
        <v>1836</v>
      </c>
    </row>
    <row r="920" spans="7:12" ht="15.6" x14ac:dyDescent="0.3">
      <c r="G920" s="1217">
        <v>1918</v>
      </c>
      <c r="H920" s="1218" t="s">
        <v>1836</v>
      </c>
      <c r="I920" s="1184"/>
      <c r="K920" s="1217">
        <v>1918</v>
      </c>
      <c r="L920" s="1218" t="s">
        <v>1836</v>
      </c>
    </row>
    <row r="921" spans="7:12" ht="15.6" x14ac:dyDescent="0.3">
      <c r="G921" s="1217">
        <v>1919</v>
      </c>
      <c r="H921" s="1218" t="s">
        <v>1836</v>
      </c>
      <c r="I921" s="1184"/>
      <c r="K921" s="1217">
        <v>1919</v>
      </c>
      <c r="L921" s="1218" t="s">
        <v>1836</v>
      </c>
    </row>
    <row r="922" spans="7:12" ht="15.6" x14ac:dyDescent="0.3">
      <c r="G922" s="1217">
        <v>1920</v>
      </c>
      <c r="H922" s="1218" t="s">
        <v>1836</v>
      </c>
      <c r="I922" s="1184"/>
      <c r="K922" s="1217">
        <v>1920</v>
      </c>
      <c r="L922" s="1218" t="s">
        <v>1836</v>
      </c>
    </row>
    <row r="923" spans="7:12" ht="15.6" x14ac:dyDescent="0.3">
      <c r="G923" s="1217">
        <v>1921</v>
      </c>
      <c r="H923" s="1218" t="s">
        <v>1836</v>
      </c>
      <c r="I923" s="1184"/>
      <c r="K923" s="1217">
        <v>1921</v>
      </c>
      <c r="L923" s="1218" t="s">
        <v>1836</v>
      </c>
    </row>
    <row r="924" spans="7:12" ht="15.6" x14ac:dyDescent="0.3">
      <c r="G924" s="1217">
        <v>1922</v>
      </c>
      <c r="H924" s="1218" t="s">
        <v>1836</v>
      </c>
      <c r="I924" s="1184"/>
      <c r="K924" s="1217">
        <v>1922</v>
      </c>
      <c r="L924" s="1218" t="s">
        <v>1836</v>
      </c>
    </row>
    <row r="925" spans="7:12" ht="15.6" x14ac:dyDescent="0.3">
      <c r="G925" s="1217">
        <v>1923</v>
      </c>
      <c r="H925" s="1218" t="s">
        <v>1836</v>
      </c>
      <c r="I925" s="1184"/>
      <c r="K925" s="1217">
        <v>1923</v>
      </c>
      <c r="L925" s="1218" t="s">
        <v>1836</v>
      </c>
    </row>
    <row r="926" spans="7:12" ht="15.6" x14ac:dyDescent="0.3">
      <c r="G926" s="1217">
        <v>1924</v>
      </c>
      <c r="H926" s="1218" t="s">
        <v>1836</v>
      </c>
      <c r="I926" s="1184"/>
      <c r="K926" s="1217">
        <v>1924</v>
      </c>
      <c r="L926" s="1218" t="s">
        <v>1836</v>
      </c>
    </row>
    <row r="927" spans="7:12" ht="15.6" x14ac:dyDescent="0.3">
      <c r="G927" s="1217">
        <v>1925</v>
      </c>
      <c r="H927" s="1218" t="s">
        <v>1836</v>
      </c>
      <c r="I927" s="1184"/>
      <c r="K927" s="1217">
        <v>1925</v>
      </c>
      <c r="L927" s="1218" t="s">
        <v>1836</v>
      </c>
    </row>
    <row r="928" spans="7:12" ht="15.6" x14ac:dyDescent="0.3">
      <c r="G928" s="1217">
        <v>1926</v>
      </c>
      <c r="H928" s="1218" t="s">
        <v>1836</v>
      </c>
      <c r="I928" s="1184"/>
      <c r="K928" s="1217">
        <v>1926</v>
      </c>
      <c r="L928" s="1218" t="s">
        <v>1836</v>
      </c>
    </row>
    <row r="929" spans="7:12" ht="15.6" x14ac:dyDescent="0.3">
      <c r="G929" s="1217">
        <v>1927</v>
      </c>
      <c r="H929" s="1218" t="s">
        <v>1836</v>
      </c>
      <c r="I929" s="1184"/>
      <c r="K929" s="1217">
        <v>1927</v>
      </c>
      <c r="L929" s="1218" t="s">
        <v>1836</v>
      </c>
    </row>
    <row r="930" spans="7:12" ht="15.6" x14ac:dyDescent="0.3">
      <c r="G930" s="1217">
        <v>1928</v>
      </c>
      <c r="H930" s="1218" t="s">
        <v>1836</v>
      </c>
      <c r="I930" s="1184"/>
      <c r="K930" s="1217">
        <v>1928</v>
      </c>
      <c r="L930" s="1218" t="s">
        <v>1836</v>
      </c>
    </row>
    <row r="931" spans="7:12" ht="15.6" x14ac:dyDescent="0.3">
      <c r="G931" s="1217">
        <v>1929</v>
      </c>
      <c r="H931" s="1218" t="s">
        <v>1836</v>
      </c>
      <c r="I931" s="1184"/>
      <c r="K931" s="1217">
        <v>1929</v>
      </c>
      <c r="L931" s="1218" t="s">
        <v>1836</v>
      </c>
    </row>
    <row r="932" spans="7:12" ht="15.6" x14ac:dyDescent="0.3">
      <c r="G932" s="1217">
        <v>1930</v>
      </c>
      <c r="H932" s="1218" t="s">
        <v>1836</v>
      </c>
      <c r="I932" s="1184"/>
      <c r="K932" s="1217">
        <v>1930</v>
      </c>
      <c r="L932" s="1218" t="s">
        <v>1836</v>
      </c>
    </row>
    <row r="933" spans="7:12" ht="15.6" x14ac:dyDescent="0.3">
      <c r="G933" s="1217">
        <v>1931</v>
      </c>
      <c r="H933" s="1218" t="s">
        <v>1836</v>
      </c>
      <c r="I933" s="1184"/>
      <c r="K933" s="1217">
        <v>1931</v>
      </c>
      <c r="L933" s="1218" t="s">
        <v>1836</v>
      </c>
    </row>
    <row r="934" spans="7:12" ht="15.6" x14ac:dyDescent="0.3">
      <c r="G934" s="1217">
        <v>1932</v>
      </c>
      <c r="H934" s="1218" t="s">
        <v>1836</v>
      </c>
      <c r="I934" s="1184"/>
      <c r="K934" s="1217">
        <v>1932</v>
      </c>
      <c r="L934" s="1218" t="s">
        <v>1836</v>
      </c>
    </row>
    <row r="935" spans="7:12" ht="15.6" x14ac:dyDescent="0.3">
      <c r="G935" s="1217">
        <v>1933</v>
      </c>
      <c r="H935" s="1218" t="s">
        <v>1836</v>
      </c>
      <c r="I935" s="1184"/>
      <c r="K935" s="1217">
        <v>1933</v>
      </c>
      <c r="L935" s="1218" t="s">
        <v>1836</v>
      </c>
    </row>
    <row r="936" spans="7:12" ht="15.6" x14ac:dyDescent="0.3">
      <c r="G936" s="1217">
        <v>1934</v>
      </c>
      <c r="H936" s="1218" t="s">
        <v>1836</v>
      </c>
      <c r="I936" s="1184"/>
      <c r="K936" s="1217">
        <v>1934</v>
      </c>
      <c r="L936" s="1218" t="s">
        <v>1836</v>
      </c>
    </row>
    <row r="937" spans="7:12" ht="15.6" x14ac:dyDescent="0.3">
      <c r="G937" s="1217">
        <v>1935</v>
      </c>
      <c r="H937" s="1218" t="s">
        <v>1836</v>
      </c>
      <c r="I937" s="1184"/>
      <c r="K937" s="1217">
        <v>1935</v>
      </c>
      <c r="L937" s="1218" t="s">
        <v>1836</v>
      </c>
    </row>
    <row r="938" spans="7:12" ht="15.6" x14ac:dyDescent="0.3">
      <c r="G938" s="1217">
        <v>1936</v>
      </c>
      <c r="H938" s="1218" t="s">
        <v>1836</v>
      </c>
      <c r="I938" s="1184"/>
      <c r="K938" s="1217">
        <v>1936</v>
      </c>
      <c r="L938" s="1218" t="s">
        <v>1836</v>
      </c>
    </row>
    <row r="939" spans="7:12" ht="15.6" x14ac:dyDescent="0.3">
      <c r="G939" s="1217">
        <v>1937</v>
      </c>
      <c r="H939" s="1218" t="s">
        <v>1836</v>
      </c>
      <c r="I939" s="1184"/>
      <c r="K939" s="1217">
        <v>1937</v>
      </c>
      <c r="L939" s="1218" t="s">
        <v>1836</v>
      </c>
    </row>
    <row r="940" spans="7:12" ht="15.6" x14ac:dyDescent="0.3">
      <c r="G940" s="1217">
        <v>1938</v>
      </c>
      <c r="H940" s="1218" t="s">
        <v>1836</v>
      </c>
      <c r="I940" s="1184"/>
      <c r="K940" s="1217">
        <v>1938</v>
      </c>
      <c r="L940" s="1218" t="s">
        <v>1836</v>
      </c>
    </row>
    <row r="941" spans="7:12" ht="15.6" x14ac:dyDescent="0.3">
      <c r="G941" s="1217">
        <v>1939</v>
      </c>
      <c r="H941" s="1218" t="s">
        <v>1836</v>
      </c>
      <c r="I941" s="1184"/>
      <c r="K941" s="1217">
        <v>1939</v>
      </c>
      <c r="L941" s="1218" t="s">
        <v>1836</v>
      </c>
    </row>
    <row r="942" spans="7:12" ht="15.6" x14ac:dyDescent="0.3">
      <c r="G942" s="1217">
        <v>1940</v>
      </c>
      <c r="H942" s="1218" t="s">
        <v>1836</v>
      </c>
      <c r="I942" s="1184"/>
      <c r="K942" s="1217">
        <v>1940</v>
      </c>
      <c r="L942" s="1218" t="s">
        <v>1836</v>
      </c>
    </row>
    <row r="943" spans="7:12" ht="15.6" x14ac:dyDescent="0.3">
      <c r="G943" s="1217">
        <v>1941</v>
      </c>
      <c r="H943" s="1218" t="s">
        <v>1836</v>
      </c>
      <c r="I943" s="1184"/>
      <c r="K943" s="1217">
        <v>1941</v>
      </c>
      <c r="L943" s="1218" t="s">
        <v>1836</v>
      </c>
    </row>
    <row r="944" spans="7:12" ht="15.6" x14ac:dyDescent="0.3">
      <c r="G944" s="1217">
        <v>1942</v>
      </c>
      <c r="H944" s="1218" t="s">
        <v>1836</v>
      </c>
      <c r="I944" s="1184"/>
      <c r="K944" s="1217">
        <v>1942</v>
      </c>
      <c r="L944" s="1218" t="s">
        <v>1836</v>
      </c>
    </row>
    <row r="945" spans="7:12" ht="15.6" x14ac:dyDescent="0.3">
      <c r="G945" s="1217">
        <v>1943</v>
      </c>
      <c r="H945" s="1218" t="s">
        <v>1836</v>
      </c>
      <c r="I945" s="1184"/>
      <c r="K945" s="1217">
        <v>1943</v>
      </c>
      <c r="L945" s="1218" t="s">
        <v>1836</v>
      </c>
    </row>
    <row r="946" spans="7:12" ht="15.6" x14ac:dyDescent="0.3">
      <c r="G946" s="1217">
        <v>1944</v>
      </c>
      <c r="H946" s="1218" t="s">
        <v>1836</v>
      </c>
      <c r="I946" s="1184"/>
      <c r="K946" s="1217">
        <v>1944</v>
      </c>
      <c r="L946" s="1218" t="s">
        <v>1836</v>
      </c>
    </row>
    <row r="947" spans="7:12" ht="15.6" x14ac:dyDescent="0.3">
      <c r="G947" s="1217">
        <v>1945</v>
      </c>
      <c r="H947" s="1218" t="s">
        <v>1836</v>
      </c>
      <c r="I947" s="1184"/>
      <c r="K947" s="1217">
        <v>1945</v>
      </c>
      <c r="L947" s="1218" t="s">
        <v>1836</v>
      </c>
    </row>
    <row r="948" spans="7:12" ht="15.6" x14ac:dyDescent="0.3">
      <c r="G948" s="1217">
        <v>1946</v>
      </c>
      <c r="H948" s="1218" t="s">
        <v>1836</v>
      </c>
      <c r="I948" s="1184"/>
      <c r="K948" s="1217">
        <v>1946</v>
      </c>
      <c r="L948" s="1218" t="s">
        <v>1836</v>
      </c>
    </row>
    <row r="949" spans="7:12" ht="15.6" x14ac:dyDescent="0.3">
      <c r="G949" s="1217">
        <v>1947</v>
      </c>
      <c r="H949" s="1218" t="s">
        <v>1836</v>
      </c>
      <c r="I949" s="1184"/>
      <c r="K949" s="1217">
        <v>1947</v>
      </c>
      <c r="L949" s="1218" t="s">
        <v>1836</v>
      </c>
    </row>
    <row r="950" spans="7:12" ht="15.6" x14ac:dyDescent="0.3">
      <c r="G950" s="1217">
        <v>1948</v>
      </c>
      <c r="H950" s="1218" t="s">
        <v>1836</v>
      </c>
      <c r="I950" s="1184"/>
      <c r="K950" s="1217">
        <v>1948</v>
      </c>
      <c r="L950" s="1218" t="s">
        <v>1836</v>
      </c>
    </row>
    <row r="951" spans="7:12" ht="15.6" x14ac:dyDescent="0.3">
      <c r="G951" s="1217">
        <v>1949</v>
      </c>
      <c r="H951" s="1218" t="s">
        <v>1836</v>
      </c>
      <c r="I951" s="1184"/>
      <c r="K951" s="1217">
        <v>1949</v>
      </c>
      <c r="L951" s="1218" t="s">
        <v>1836</v>
      </c>
    </row>
    <row r="952" spans="7:12" ht="15.6" x14ac:dyDescent="0.3">
      <c r="G952" s="1217">
        <v>1950</v>
      </c>
      <c r="H952" s="1218" t="s">
        <v>1836</v>
      </c>
      <c r="I952" s="1184"/>
      <c r="K952" s="1217">
        <v>1950</v>
      </c>
      <c r="L952" s="1218" t="s">
        <v>1836</v>
      </c>
    </row>
    <row r="953" spans="7:12" ht="15.6" x14ac:dyDescent="0.3">
      <c r="G953" s="1217">
        <v>1951</v>
      </c>
      <c r="H953" s="1218" t="s">
        <v>1836</v>
      </c>
      <c r="I953" s="1184"/>
      <c r="K953" s="1217">
        <v>1951</v>
      </c>
      <c r="L953" s="1218" t="s">
        <v>1836</v>
      </c>
    </row>
    <row r="954" spans="7:12" ht="15.6" x14ac:dyDescent="0.3">
      <c r="G954" s="1217">
        <v>1952</v>
      </c>
      <c r="H954" s="1218" t="s">
        <v>1836</v>
      </c>
      <c r="I954" s="1184"/>
      <c r="K954" s="1217">
        <v>1952</v>
      </c>
      <c r="L954" s="1218" t="s">
        <v>1836</v>
      </c>
    </row>
    <row r="955" spans="7:12" ht="15.6" x14ac:dyDescent="0.3">
      <c r="G955" s="1217">
        <v>1953</v>
      </c>
      <c r="H955" s="1218" t="s">
        <v>1836</v>
      </c>
      <c r="I955" s="1184"/>
      <c r="K955" s="1217">
        <v>1953</v>
      </c>
      <c r="L955" s="1218" t="s">
        <v>1836</v>
      </c>
    </row>
    <row r="956" spans="7:12" ht="15.6" x14ac:dyDescent="0.3">
      <c r="G956" s="1217">
        <v>1954</v>
      </c>
      <c r="H956" s="1218" t="s">
        <v>1836</v>
      </c>
      <c r="I956" s="1184"/>
      <c r="K956" s="1217">
        <v>1954</v>
      </c>
      <c r="L956" s="1218" t="s">
        <v>1836</v>
      </c>
    </row>
    <row r="957" spans="7:12" ht="15.6" x14ac:dyDescent="0.3">
      <c r="G957" s="1217">
        <v>1955</v>
      </c>
      <c r="H957" s="1218" t="s">
        <v>1836</v>
      </c>
      <c r="I957" s="1184"/>
      <c r="K957" s="1217">
        <v>1955</v>
      </c>
      <c r="L957" s="1218" t="s">
        <v>1836</v>
      </c>
    </row>
    <row r="958" spans="7:12" ht="15.6" x14ac:dyDescent="0.3">
      <c r="G958" s="1217">
        <v>1956</v>
      </c>
      <c r="H958" s="1218" t="s">
        <v>1836</v>
      </c>
      <c r="I958" s="1184"/>
      <c r="K958" s="1217">
        <v>1956</v>
      </c>
      <c r="L958" s="1218" t="s">
        <v>1836</v>
      </c>
    </row>
    <row r="959" spans="7:12" ht="15.6" x14ac:dyDescent="0.3">
      <c r="G959" s="1217">
        <v>1957</v>
      </c>
      <c r="H959" s="1218" t="s">
        <v>1836</v>
      </c>
      <c r="I959" s="1184"/>
      <c r="K959" s="1217">
        <v>1957</v>
      </c>
      <c r="L959" s="1218" t="s">
        <v>1836</v>
      </c>
    </row>
    <row r="960" spans="7:12" ht="15.6" x14ac:dyDescent="0.3">
      <c r="G960" s="1217">
        <v>1958</v>
      </c>
      <c r="H960" s="1218" t="s">
        <v>1836</v>
      </c>
      <c r="I960" s="1184"/>
      <c r="K960" s="1217">
        <v>1958</v>
      </c>
      <c r="L960" s="1218" t="s">
        <v>1836</v>
      </c>
    </row>
    <row r="961" spans="7:12" ht="15.6" x14ac:dyDescent="0.3">
      <c r="G961" s="1217">
        <v>1959</v>
      </c>
      <c r="H961" s="1218" t="s">
        <v>1836</v>
      </c>
      <c r="I961" s="1184"/>
      <c r="K961" s="1217">
        <v>1959</v>
      </c>
      <c r="L961" s="1218" t="s">
        <v>1836</v>
      </c>
    </row>
    <row r="962" spans="7:12" ht="15.6" x14ac:dyDescent="0.3">
      <c r="G962" s="1217">
        <v>1960</v>
      </c>
      <c r="H962" s="1218" t="s">
        <v>1836</v>
      </c>
      <c r="I962" s="1184"/>
      <c r="K962" s="1217">
        <v>1960</v>
      </c>
      <c r="L962" s="1218" t="s">
        <v>1836</v>
      </c>
    </row>
    <row r="963" spans="7:12" ht="15.6" x14ac:dyDescent="0.3">
      <c r="G963" s="1217">
        <v>1961</v>
      </c>
      <c r="H963" s="1218" t="s">
        <v>1836</v>
      </c>
      <c r="I963" s="1184"/>
      <c r="K963" s="1217">
        <v>1961</v>
      </c>
      <c r="L963" s="1218" t="s">
        <v>1836</v>
      </c>
    </row>
    <row r="964" spans="7:12" ht="15.6" x14ac:dyDescent="0.3">
      <c r="G964" s="1217">
        <v>1962</v>
      </c>
      <c r="H964" s="1218" t="s">
        <v>1836</v>
      </c>
      <c r="I964" s="1184"/>
      <c r="K964" s="1217">
        <v>1962</v>
      </c>
      <c r="L964" s="1218" t="s">
        <v>1836</v>
      </c>
    </row>
    <row r="965" spans="7:12" ht="15.6" x14ac:dyDescent="0.3">
      <c r="G965" s="1217">
        <v>1963</v>
      </c>
      <c r="H965" s="1218" t="s">
        <v>1836</v>
      </c>
      <c r="I965" s="1184"/>
      <c r="K965" s="1217">
        <v>1963</v>
      </c>
      <c r="L965" s="1218" t="s">
        <v>1836</v>
      </c>
    </row>
    <row r="966" spans="7:12" ht="15.6" x14ac:dyDescent="0.3">
      <c r="G966" s="1217">
        <v>1964</v>
      </c>
      <c r="H966" s="1218" t="s">
        <v>1836</v>
      </c>
      <c r="I966" s="1184"/>
      <c r="K966" s="1217">
        <v>1964</v>
      </c>
      <c r="L966" s="1218" t="s">
        <v>1836</v>
      </c>
    </row>
    <row r="967" spans="7:12" ht="15.6" x14ac:dyDescent="0.3">
      <c r="G967" s="1217">
        <v>1965</v>
      </c>
      <c r="H967" s="1218" t="s">
        <v>1836</v>
      </c>
      <c r="I967" s="1184"/>
      <c r="K967" s="1217">
        <v>1965</v>
      </c>
      <c r="L967" s="1218" t="s">
        <v>1836</v>
      </c>
    </row>
    <row r="968" spans="7:12" ht="15.6" x14ac:dyDescent="0.3">
      <c r="G968" s="1217">
        <v>1966</v>
      </c>
      <c r="H968" s="1218" t="s">
        <v>1836</v>
      </c>
      <c r="I968" s="1184"/>
      <c r="K968" s="1217">
        <v>1966</v>
      </c>
      <c r="L968" s="1218" t="s">
        <v>1836</v>
      </c>
    </row>
    <row r="969" spans="7:12" ht="15.6" x14ac:dyDescent="0.3">
      <c r="G969" s="1217">
        <v>1967</v>
      </c>
      <c r="H969" s="1218" t="s">
        <v>1836</v>
      </c>
      <c r="I969" s="1184"/>
      <c r="K969" s="1217">
        <v>1967</v>
      </c>
      <c r="L969" s="1218" t="s">
        <v>1836</v>
      </c>
    </row>
    <row r="970" spans="7:12" ht="15.6" x14ac:dyDescent="0.3">
      <c r="G970" s="1217">
        <v>1968</v>
      </c>
      <c r="H970" s="1218" t="s">
        <v>1836</v>
      </c>
      <c r="I970" s="1184"/>
      <c r="K970" s="1217">
        <v>1968</v>
      </c>
      <c r="L970" s="1218" t="s">
        <v>1836</v>
      </c>
    </row>
    <row r="971" spans="7:12" ht="15.6" x14ac:dyDescent="0.3">
      <c r="G971" s="1217">
        <v>1969</v>
      </c>
      <c r="H971" s="1218" t="s">
        <v>1836</v>
      </c>
      <c r="I971" s="1184"/>
      <c r="K971" s="1217">
        <v>1969</v>
      </c>
      <c r="L971" s="1218" t="s">
        <v>1836</v>
      </c>
    </row>
    <row r="972" spans="7:12" ht="15.6" x14ac:dyDescent="0.3">
      <c r="G972" s="1217">
        <v>1970</v>
      </c>
      <c r="H972" s="1218" t="s">
        <v>1836</v>
      </c>
      <c r="I972" s="1184"/>
      <c r="K972" s="1217">
        <v>1970</v>
      </c>
      <c r="L972" s="1218" t="s">
        <v>1836</v>
      </c>
    </row>
    <row r="973" spans="7:12" ht="15.6" x14ac:dyDescent="0.3">
      <c r="G973" s="1217">
        <v>1971</v>
      </c>
      <c r="H973" s="1218" t="s">
        <v>1836</v>
      </c>
      <c r="I973" s="1184"/>
      <c r="K973" s="1217">
        <v>1971</v>
      </c>
      <c r="L973" s="1218" t="s">
        <v>1836</v>
      </c>
    </row>
    <row r="974" spans="7:12" ht="15.6" x14ac:dyDescent="0.3">
      <c r="G974" s="1217">
        <v>1972</v>
      </c>
      <c r="H974" s="1218" t="s">
        <v>1836</v>
      </c>
      <c r="I974" s="1184"/>
      <c r="K974" s="1217">
        <v>1972</v>
      </c>
      <c r="L974" s="1218" t="s">
        <v>1836</v>
      </c>
    </row>
    <row r="975" spans="7:12" ht="15.6" x14ac:dyDescent="0.3">
      <c r="G975" s="1217">
        <v>1973</v>
      </c>
      <c r="H975" s="1218" t="s">
        <v>1836</v>
      </c>
      <c r="I975" s="1184"/>
      <c r="K975" s="1217">
        <v>1973</v>
      </c>
      <c r="L975" s="1218" t="s">
        <v>1836</v>
      </c>
    </row>
    <row r="976" spans="7:12" ht="15.6" x14ac:dyDescent="0.3">
      <c r="G976" s="1217">
        <v>1974</v>
      </c>
      <c r="H976" s="1218" t="s">
        <v>1836</v>
      </c>
      <c r="I976" s="1184"/>
      <c r="K976" s="1217">
        <v>1974</v>
      </c>
      <c r="L976" s="1218" t="s">
        <v>1836</v>
      </c>
    </row>
    <row r="977" spans="7:12" ht="15.6" x14ac:dyDescent="0.3">
      <c r="G977" s="1217">
        <v>1975</v>
      </c>
      <c r="H977" s="1218" t="s">
        <v>1836</v>
      </c>
      <c r="I977" s="1184"/>
      <c r="K977" s="1217">
        <v>1975</v>
      </c>
      <c r="L977" s="1218" t="s">
        <v>1836</v>
      </c>
    </row>
    <row r="978" spans="7:12" ht="15.6" x14ac:dyDescent="0.3">
      <c r="G978" s="1217">
        <v>1976</v>
      </c>
      <c r="H978" s="1218" t="s">
        <v>1836</v>
      </c>
      <c r="I978" s="1184"/>
      <c r="K978" s="1217">
        <v>1976</v>
      </c>
      <c r="L978" s="1218" t="s">
        <v>1836</v>
      </c>
    </row>
    <row r="979" spans="7:12" ht="15.6" x14ac:dyDescent="0.3">
      <c r="G979" s="1217">
        <v>1977</v>
      </c>
      <c r="H979" s="1218" t="s">
        <v>1836</v>
      </c>
      <c r="I979" s="1184"/>
      <c r="K979" s="1217">
        <v>1977</v>
      </c>
      <c r="L979" s="1218" t="s">
        <v>1836</v>
      </c>
    </row>
    <row r="980" spans="7:12" ht="15.6" x14ac:dyDescent="0.3">
      <c r="G980" s="1217">
        <v>1978</v>
      </c>
      <c r="H980" s="1218" t="s">
        <v>1836</v>
      </c>
      <c r="I980" s="1184"/>
      <c r="K980" s="1217">
        <v>1978</v>
      </c>
      <c r="L980" s="1218" t="s">
        <v>1836</v>
      </c>
    </row>
    <row r="981" spans="7:12" ht="15.6" x14ac:dyDescent="0.3">
      <c r="G981" s="1217">
        <v>1979</v>
      </c>
      <c r="H981" s="1218" t="s">
        <v>1836</v>
      </c>
      <c r="I981" s="1184"/>
      <c r="K981" s="1217">
        <v>1979</v>
      </c>
      <c r="L981" s="1218" t="s">
        <v>1836</v>
      </c>
    </row>
    <row r="982" spans="7:12" ht="15.6" x14ac:dyDescent="0.3">
      <c r="G982" s="1217">
        <v>1980</v>
      </c>
      <c r="H982" s="1218" t="s">
        <v>1836</v>
      </c>
      <c r="I982" s="1184"/>
      <c r="K982" s="1217">
        <v>1980</v>
      </c>
      <c r="L982" s="1218" t="s">
        <v>1836</v>
      </c>
    </row>
    <row r="983" spans="7:12" ht="15.6" x14ac:dyDescent="0.3">
      <c r="G983" s="1217">
        <v>1981</v>
      </c>
      <c r="H983" s="1218" t="s">
        <v>1836</v>
      </c>
      <c r="I983" s="1184"/>
      <c r="K983" s="1217">
        <v>1981</v>
      </c>
      <c r="L983" s="1218" t="s">
        <v>1836</v>
      </c>
    </row>
    <row r="984" spans="7:12" ht="15.6" x14ac:dyDescent="0.3">
      <c r="G984" s="1217">
        <v>1982</v>
      </c>
      <c r="H984" s="1218" t="s">
        <v>1836</v>
      </c>
      <c r="I984" s="1184"/>
      <c r="K984" s="1217">
        <v>1982</v>
      </c>
      <c r="L984" s="1218" t="s">
        <v>1836</v>
      </c>
    </row>
    <row r="985" spans="7:12" ht="15.6" x14ac:dyDescent="0.3">
      <c r="G985" s="1217">
        <v>1983</v>
      </c>
      <c r="H985" s="1218" t="s">
        <v>1836</v>
      </c>
      <c r="I985" s="1184"/>
      <c r="K985" s="1217">
        <v>1983</v>
      </c>
      <c r="L985" s="1218" t="s">
        <v>1836</v>
      </c>
    </row>
    <row r="986" spans="7:12" ht="15.6" x14ac:dyDescent="0.3">
      <c r="G986" s="1217">
        <v>1984</v>
      </c>
      <c r="H986" s="1218" t="s">
        <v>1836</v>
      </c>
      <c r="I986" s="1184"/>
      <c r="K986" s="1217">
        <v>1984</v>
      </c>
      <c r="L986" s="1218" t="s">
        <v>1836</v>
      </c>
    </row>
    <row r="987" spans="7:12" ht="15.6" x14ac:dyDescent="0.3">
      <c r="G987" s="1217">
        <v>1985</v>
      </c>
      <c r="H987" s="1218" t="s">
        <v>1836</v>
      </c>
      <c r="I987" s="1184"/>
      <c r="K987" s="1217">
        <v>1985</v>
      </c>
      <c r="L987" s="1218" t="s">
        <v>1836</v>
      </c>
    </row>
    <row r="988" spans="7:12" ht="15.6" x14ac:dyDescent="0.3">
      <c r="G988" s="1217">
        <v>1986</v>
      </c>
      <c r="H988" s="1218" t="s">
        <v>1836</v>
      </c>
      <c r="I988" s="1184"/>
      <c r="K988" s="1217">
        <v>1986</v>
      </c>
      <c r="L988" s="1218" t="s">
        <v>1836</v>
      </c>
    </row>
    <row r="989" spans="7:12" ht="15.6" x14ac:dyDescent="0.3">
      <c r="G989" s="1217">
        <v>1987</v>
      </c>
      <c r="H989" s="1218" t="s">
        <v>1836</v>
      </c>
      <c r="I989" s="1184"/>
      <c r="K989" s="1217">
        <v>1987</v>
      </c>
      <c r="L989" s="1218" t="s">
        <v>1836</v>
      </c>
    </row>
    <row r="990" spans="7:12" ht="15.6" x14ac:dyDescent="0.3">
      <c r="G990" s="1217">
        <v>1988</v>
      </c>
      <c r="H990" s="1218" t="s">
        <v>1836</v>
      </c>
      <c r="I990" s="1184"/>
      <c r="K990" s="1217">
        <v>1988</v>
      </c>
      <c r="L990" s="1218" t="s">
        <v>1836</v>
      </c>
    </row>
    <row r="991" spans="7:12" ht="15.6" x14ac:dyDescent="0.3">
      <c r="G991" s="1217">
        <v>1989</v>
      </c>
      <c r="H991" s="1218" t="s">
        <v>1836</v>
      </c>
      <c r="I991" s="1184"/>
      <c r="K991" s="1217">
        <v>1989</v>
      </c>
      <c r="L991" s="1218" t="s">
        <v>1836</v>
      </c>
    </row>
    <row r="992" spans="7:12" ht="15.6" x14ac:dyDescent="0.3">
      <c r="G992" s="1217">
        <v>1990</v>
      </c>
      <c r="H992" s="1218" t="s">
        <v>1836</v>
      </c>
      <c r="I992" s="1184"/>
      <c r="K992" s="1217">
        <v>1990</v>
      </c>
      <c r="L992" s="1218" t="s">
        <v>1836</v>
      </c>
    </row>
    <row r="993" spans="7:12" ht="15.6" x14ac:dyDescent="0.3">
      <c r="G993" s="1217">
        <v>1991</v>
      </c>
      <c r="H993" s="1218" t="s">
        <v>1836</v>
      </c>
      <c r="I993" s="1184"/>
      <c r="K993" s="1217">
        <v>1991</v>
      </c>
      <c r="L993" s="1218" t="s">
        <v>1836</v>
      </c>
    </row>
    <row r="994" spans="7:12" ht="15.6" x14ac:dyDescent="0.3">
      <c r="G994" s="1217">
        <v>1992</v>
      </c>
      <c r="H994" s="1218" t="s">
        <v>1836</v>
      </c>
      <c r="I994" s="1184"/>
      <c r="K994" s="1217">
        <v>1992</v>
      </c>
      <c r="L994" s="1218" t="s">
        <v>1836</v>
      </c>
    </row>
    <row r="995" spans="7:12" ht="15.6" x14ac:dyDescent="0.3">
      <c r="G995" s="1217">
        <v>1993</v>
      </c>
      <c r="H995" s="1218" t="s">
        <v>1836</v>
      </c>
      <c r="I995" s="1184"/>
      <c r="K995" s="1217">
        <v>1993</v>
      </c>
      <c r="L995" s="1218" t="s">
        <v>1836</v>
      </c>
    </row>
    <row r="996" spans="7:12" ht="15.6" x14ac:dyDescent="0.3">
      <c r="G996" s="1217">
        <v>1994</v>
      </c>
      <c r="H996" s="1218" t="s">
        <v>1836</v>
      </c>
      <c r="I996" s="1184"/>
      <c r="K996" s="1217">
        <v>1994</v>
      </c>
      <c r="L996" s="1218" t="s">
        <v>1836</v>
      </c>
    </row>
    <row r="997" spans="7:12" ht="15.6" x14ac:dyDescent="0.3">
      <c r="G997" s="1217">
        <v>1995</v>
      </c>
      <c r="H997" s="1218" t="s">
        <v>1836</v>
      </c>
      <c r="I997" s="1184"/>
      <c r="K997" s="1217">
        <v>1995</v>
      </c>
      <c r="L997" s="1218" t="s">
        <v>1836</v>
      </c>
    </row>
    <row r="998" spans="7:12" ht="15.6" x14ac:dyDescent="0.3">
      <c r="G998" s="1217">
        <v>1996</v>
      </c>
      <c r="H998" s="1218" t="s">
        <v>1836</v>
      </c>
      <c r="I998" s="1184"/>
      <c r="K998" s="1217">
        <v>1996</v>
      </c>
      <c r="L998" s="1218" t="s">
        <v>1836</v>
      </c>
    </row>
    <row r="999" spans="7:12" ht="15.6" x14ac:dyDescent="0.3">
      <c r="G999" s="1217">
        <v>1997</v>
      </c>
      <c r="H999" s="1218" t="s">
        <v>1836</v>
      </c>
      <c r="I999" s="1184"/>
      <c r="K999" s="1217">
        <v>1997</v>
      </c>
      <c r="L999" s="1218" t="s">
        <v>1836</v>
      </c>
    </row>
    <row r="1000" spans="7:12" ht="15.6" x14ac:dyDescent="0.3">
      <c r="G1000" s="1217">
        <v>1998</v>
      </c>
      <c r="H1000" s="1218" t="s">
        <v>1836</v>
      </c>
      <c r="I1000" s="1184"/>
      <c r="K1000" s="1217">
        <v>1998</v>
      </c>
      <c r="L1000" s="1218" t="s">
        <v>1836</v>
      </c>
    </row>
    <row r="1001" spans="7:12" ht="15.6" x14ac:dyDescent="0.3">
      <c r="G1001" s="1217">
        <v>1999</v>
      </c>
      <c r="H1001" s="1218" t="s">
        <v>1836</v>
      </c>
      <c r="I1001" s="1184"/>
      <c r="K1001" s="1217">
        <v>1999</v>
      </c>
      <c r="L1001" s="1218" t="s">
        <v>1836</v>
      </c>
    </row>
    <row r="1002" spans="7:12" ht="15.6" x14ac:dyDescent="0.3">
      <c r="G1002" s="1217">
        <v>2000</v>
      </c>
      <c r="H1002" s="1218" t="s">
        <v>1416</v>
      </c>
      <c r="I1002" s="1184"/>
      <c r="K1002" s="1217">
        <v>2000</v>
      </c>
      <c r="L1002" s="1218" t="s">
        <v>1416</v>
      </c>
    </row>
    <row r="1003" spans="7:12" ht="15.6" x14ac:dyDescent="0.3">
      <c r="G1003" s="1217">
        <v>2001</v>
      </c>
      <c r="H1003" s="1218" t="s">
        <v>1416</v>
      </c>
      <c r="I1003" s="1184"/>
      <c r="K1003" s="1217">
        <v>2001</v>
      </c>
      <c r="L1003" s="1218" t="s">
        <v>1416</v>
      </c>
    </row>
    <row r="1004" spans="7:12" ht="15.6" x14ac:dyDescent="0.3">
      <c r="G1004" s="1217">
        <v>2002</v>
      </c>
      <c r="H1004" s="1218" t="s">
        <v>1416</v>
      </c>
      <c r="I1004" s="1184"/>
      <c r="K1004" s="1217">
        <v>2002</v>
      </c>
      <c r="L1004" s="1218" t="s">
        <v>1416</v>
      </c>
    </row>
    <row r="1005" spans="7:12" ht="15.6" x14ac:dyDescent="0.3">
      <c r="G1005" s="1217">
        <v>2003</v>
      </c>
      <c r="H1005" s="1218" t="s">
        <v>1416</v>
      </c>
      <c r="I1005" s="1184"/>
      <c r="K1005" s="1217">
        <v>2003</v>
      </c>
      <c r="L1005" s="1218" t="s">
        <v>1416</v>
      </c>
    </row>
    <row r="1006" spans="7:12" ht="15.6" x14ac:dyDescent="0.3">
      <c r="G1006" s="1217">
        <v>2004</v>
      </c>
      <c r="H1006" s="1218" t="s">
        <v>1416</v>
      </c>
      <c r="I1006" s="1184"/>
      <c r="K1006" s="1217">
        <v>2004</v>
      </c>
      <c r="L1006" s="1218" t="s">
        <v>1416</v>
      </c>
    </row>
    <row r="1007" spans="7:12" ht="15.6" x14ac:dyDescent="0.3">
      <c r="G1007" s="1217">
        <v>2005</v>
      </c>
      <c r="H1007" s="1218" t="s">
        <v>1416</v>
      </c>
      <c r="I1007" s="1184"/>
      <c r="K1007" s="1217">
        <v>2005</v>
      </c>
      <c r="L1007" s="1218" t="s">
        <v>1416</v>
      </c>
    </row>
    <row r="1008" spans="7:12" ht="15.6" x14ac:dyDescent="0.3">
      <c r="G1008" s="1217">
        <v>2006</v>
      </c>
      <c r="H1008" s="1218" t="s">
        <v>1836</v>
      </c>
      <c r="I1008" s="1184"/>
      <c r="K1008" s="1217">
        <v>2006</v>
      </c>
      <c r="L1008" s="1218" t="s">
        <v>1836</v>
      </c>
    </row>
    <row r="1009" spans="7:12" ht="15.6" x14ac:dyDescent="0.3">
      <c r="G1009" s="1217">
        <v>2007</v>
      </c>
      <c r="H1009" s="1218" t="s">
        <v>1836</v>
      </c>
      <c r="I1009" s="1184"/>
      <c r="K1009" s="1217">
        <v>2007</v>
      </c>
      <c r="L1009" s="1218" t="s">
        <v>1836</v>
      </c>
    </row>
    <row r="1010" spans="7:12" ht="15.6" x14ac:dyDescent="0.3">
      <c r="G1010" s="1217">
        <v>2008</v>
      </c>
      <c r="H1010" s="1218" t="s">
        <v>1836</v>
      </c>
      <c r="I1010" s="1184"/>
      <c r="K1010" s="1217">
        <v>2008</v>
      </c>
      <c r="L1010" s="1218" t="s">
        <v>1836</v>
      </c>
    </row>
    <row r="1011" spans="7:12" ht="15.6" x14ac:dyDescent="0.3">
      <c r="G1011" s="1217">
        <v>2009</v>
      </c>
      <c r="H1011" s="1218" t="s">
        <v>1836</v>
      </c>
      <c r="I1011" s="1184"/>
      <c r="K1011" s="1217">
        <v>2009</v>
      </c>
      <c r="L1011" s="1218" t="s">
        <v>1836</v>
      </c>
    </row>
    <row r="1012" spans="7:12" ht="15.6" x14ac:dyDescent="0.3">
      <c r="G1012" s="1217">
        <v>2010</v>
      </c>
      <c r="H1012" s="1218" t="s">
        <v>1836</v>
      </c>
      <c r="I1012" s="1184"/>
      <c r="K1012" s="1217">
        <v>2010</v>
      </c>
      <c r="L1012" s="1218" t="s">
        <v>1836</v>
      </c>
    </row>
    <row r="1013" spans="7:12" ht="15.6" x14ac:dyDescent="0.3">
      <c r="G1013" s="1217">
        <v>2011</v>
      </c>
      <c r="H1013" s="1218" t="s">
        <v>1836</v>
      </c>
      <c r="I1013" s="1184"/>
      <c r="K1013" s="1217">
        <v>2011</v>
      </c>
      <c r="L1013" s="1218" t="s">
        <v>1836</v>
      </c>
    </row>
    <row r="1014" spans="7:12" ht="15.6" x14ac:dyDescent="0.3">
      <c r="G1014" s="1217">
        <v>2012</v>
      </c>
      <c r="H1014" s="1218" t="s">
        <v>1836</v>
      </c>
      <c r="I1014" s="1184"/>
      <c r="K1014" s="1217">
        <v>2012</v>
      </c>
      <c r="L1014" s="1218" t="s">
        <v>1836</v>
      </c>
    </row>
    <row r="1015" spans="7:12" ht="15.6" x14ac:dyDescent="0.3">
      <c r="G1015" s="1217">
        <v>2013</v>
      </c>
      <c r="H1015" s="1218" t="s">
        <v>1836</v>
      </c>
      <c r="I1015" s="1184"/>
      <c r="K1015" s="1217">
        <v>2013</v>
      </c>
      <c r="L1015" s="1218" t="s">
        <v>1836</v>
      </c>
    </row>
    <row r="1016" spans="7:12" ht="15.6" x14ac:dyDescent="0.3">
      <c r="G1016" s="1217">
        <v>2014</v>
      </c>
      <c r="H1016" s="1218" t="s">
        <v>1836</v>
      </c>
      <c r="I1016" s="1184"/>
      <c r="K1016" s="1217">
        <v>2014</v>
      </c>
      <c r="L1016" s="1218" t="s">
        <v>1836</v>
      </c>
    </row>
    <row r="1017" spans="7:12" ht="15.6" x14ac:dyDescent="0.3">
      <c r="G1017" s="1217">
        <v>2015</v>
      </c>
      <c r="H1017" s="1218" t="s">
        <v>1836</v>
      </c>
      <c r="I1017" s="1184"/>
      <c r="K1017" s="1217">
        <v>2015</v>
      </c>
      <c r="L1017" s="1218" t="s">
        <v>1836</v>
      </c>
    </row>
    <row r="1018" spans="7:12" ht="15.6" x14ac:dyDescent="0.3">
      <c r="G1018" s="1217">
        <v>2016</v>
      </c>
      <c r="H1018" s="1218" t="s">
        <v>1836</v>
      </c>
      <c r="I1018" s="1184"/>
      <c r="K1018" s="1217">
        <v>2016</v>
      </c>
      <c r="L1018" s="1218" t="s">
        <v>1836</v>
      </c>
    </row>
    <row r="1019" spans="7:12" ht="15.6" x14ac:dyDescent="0.3">
      <c r="G1019" s="1217">
        <v>2017</v>
      </c>
      <c r="H1019" s="1218" t="s">
        <v>1836</v>
      </c>
      <c r="I1019" s="1184"/>
      <c r="K1019" s="1217">
        <v>2017</v>
      </c>
      <c r="L1019" s="1218" t="s">
        <v>1836</v>
      </c>
    </row>
    <row r="1020" spans="7:12" ht="15.6" x14ac:dyDescent="0.3">
      <c r="G1020" s="1217">
        <v>2018</v>
      </c>
      <c r="H1020" s="1218" t="s">
        <v>1836</v>
      </c>
      <c r="I1020" s="1184"/>
      <c r="K1020" s="1217">
        <v>2018</v>
      </c>
      <c r="L1020" s="1218" t="s">
        <v>1836</v>
      </c>
    </row>
    <row r="1021" spans="7:12" ht="15.6" x14ac:dyDescent="0.3">
      <c r="G1021" s="1217">
        <v>2019</v>
      </c>
      <c r="H1021" s="1218" t="s">
        <v>1836</v>
      </c>
      <c r="I1021" s="1184"/>
      <c r="K1021" s="1217">
        <v>2019</v>
      </c>
      <c r="L1021" s="1218" t="s">
        <v>1836</v>
      </c>
    </row>
    <row r="1022" spans="7:12" ht="15.6" x14ac:dyDescent="0.3">
      <c r="G1022" s="1217">
        <v>2020</v>
      </c>
      <c r="H1022" s="1218" t="s">
        <v>1836</v>
      </c>
      <c r="I1022" s="1184"/>
      <c r="K1022" s="1217">
        <v>2020</v>
      </c>
      <c r="L1022" s="1218" t="s">
        <v>1836</v>
      </c>
    </row>
    <row r="1023" spans="7:12" ht="15.6" x14ac:dyDescent="0.3">
      <c r="G1023" s="1217">
        <v>2021</v>
      </c>
      <c r="H1023" s="1218" t="s">
        <v>1836</v>
      </c>
      <c r="I1023" s="1184"/>
      <c r="K1023" s="1217">
        <v>2021</v>
      </c>
      <c r="L1023" s="1218" t="s">
        <v>1836</v>
      </c>
    </row>
    <row r="1024" spans="7:12" ht="15.6" x14ac:dyDescent="0.3">
      <c r="G1024" s="1217">
        <v>2022</v>
      </c>
      <c r="H1024" s="1218" t="s">
        <v>1836</v>
      </c>
      <c r="I1024" s="1184"/>
      <c r="K1024" s="1217">
        <v>2022</v>
      </c>
      <c r="L1024" s="1218" t="s">
        <v>1836</v>
      </c>
    </row>
    <row r="1025" spans="7:12" ht="15.6" x14ac:dyDescent="0.3">
      <c r="G1025" s="1217">
        <v>2023</v>
      </c>
      <c r="H1025" s="1218" t="s">
        <v>1836</v>
      </c>
      <c r="I1025" s="1184"/>
      <c r="K1025" s="1217">
        <v>2023</v>
      </c>
      <c r="L1025" s="1218" t="s">
        <v>1836</v>
      </c>
    </row>
    <row r="1026" spans="7:12" ht="15.6" x14ac:dyDescent="0.3">
      <c r="G1026" s="1217">
        <v>2024</v>
      </c>
      <c r="H1026" s="1218" t="s">
        <v>1836</v>
      </c>
      <c r="I1026" s="1184"/>
      <c r="K1026" s="1217">
        <v>2024</v>
      </c>
      <c r="L1026" s="1218" t="s">
        <v>1836</v>
      </c>
    </row>
    <row r="1027" spans="7:12" ht="15.6" x14ac:dyDescent="0.3">
      <c r="G1027" s="1217">
        <v>2025</v>
      </c>
      <c r="H1027" s="1218" t="s">
        <v>1836</v>
      </c>
      <c r="I1027" s="1184"/>
      <c r="K1027" s="1217">
        <v>2025</v>
      </c>
      <c r="L1027" s="1218" t="s">
        <v>1836</v>
      </c>
    </row>
    <row r="1028" spans="7:12" ht="15.6" x14ac:dyDescent="0.3">
      <c r="G1028" s="1217">
        <v>2026</v>
      </c>
      <c r="H1028" s="1218" t="s">
        <v>1836</v>
      </c>
      <c r="I1028" s="1184"/>
      <c r="K1028" s="1217">
        <v>2026</v>
      </c>
      <c r="L1028" s="1218" t="s">
        <v>1836</v>
      </c>
    </row>
    <row r="1029" spans="7:12" ht="15.6" x14ac:dyDescent="0.3">
      <c r="G1029" s="1217">
        <v>2027</v>
      </c>
      <c r="H1029" s="1218" t="s">
        <v>1836</v>
      </c>
      <c r="I1029" s="1184"/>
      <c r="K1029" s="1217">
        <v>2027</v>
      </c>
      <c r="L1029" s="1218" t="s">
        <v>1836</v>
      </c>
    </row>
    <row r="1030" spans="7:12" ht="15.6" x14ac:dyDescent="0.3">
      <c r="G1030" s="1217">
        <v>2028</v>
      </c>
      <c r="H1030" s="1218" t="s">
        <v>1836</v>
      </c>
      <c r="I1030" s="1184"/>
      <c r="K1030" s="1217">
        <v>2028</v>
      </c>
      <c r="L1030" s="1218" t="s">
        <v>1836</v>
      </c>
    </row>
    <row r="1031" spans="7:12" ht="15.6" x14ac:dyDescent="0.3">
      <c r="G1031" s="1217">
        <v>2029</v>
      </c>
      <c r="H1031" s="1218" t="s">
        <v>1836</v>
      </c>
      <c r="I1031" s="1184"/>
      <c r="K1031" s="1217">
        <v>2029</v>
      </c>
      <c r="L1031" s="1218" t="s">
        <v>1836</v>
      </c>
    </row>
    <row r="1032" spans="7:12" ht="15.6" x14ac:dyDescent="0.3">
      <c r="G1032" s="1217">
        <v>2030</v>
      </c>
      <c r="H1032" s="1218" t="s">
        <v>1836</v>
      </c>
      <c r="I1032" s="1184"/>
      <c r="K1032" s="1217">
        <v>2030</v>
      </c>
      <c r="L1032" s="1218" t="s">
        <v>1836</v>
      </c>
    </row>
    <row r="1033" spans="7:12" ht="15.6" x14ac:dyDescent="0.3">
      <c r="G1033" s="1217">
        <v>2031</v>
      </c>
      <c r="H1033" s="1218" t="s">
        <v>1836</v>
      </c>
      <c r="I1033" s="1184"/>
      <c r="K1033" s="1217">
        <v>2031</v>
      </c>
      <c r="L1033" s="1218" t="s">
        <v>1836</v>
      </c>
    </row>
    <row r="1034" spans="7:12" ht="15.6" x14ac:dyDescent="0.3">
      <c r="G1034" s="1217">
        <v>2032</v>
      </c>
      <c r="H1034" s="1218" t="s">
        <v>1836</v>
      </c>
      <c r="I1034" s="1184"/>
      <c r="K1034" s="1217">
        <v>2032</v>
      </c>
      <c r="L1034" s="1218" t="s">
        <v>1836</v>
      </c>
    </row>
    <row r="1035" spans="7:12" ht="15.6" x14ac:dyDescent="0.3">
      <c r="G1035" s="1217">
        <v>2033</v>
      </c>
      <c r="H1035" s="1218" t="s">
        <v>1836</v>
      </c>
      <c r="I1035" s="1184"/>
      <c r="K1035" s="1217">
        <v>2033</v>
      </c>
      <c r="L1035" s="1218" t="s">
        <v>1836</v>
      </c>
    </row>
    <row r="1036" spans="7:12" ht="15.6" x14ac:dyDescent="0.3">
      <c r="G1036" s="1217">
        <v>2034</v>
      </c>
      <c r="H1036" s="1218" t="s">
        <v>1836</v>
      </c>
      <c r="I1036" s="1184"/>
      <c r="K1036" s="1217">
        <v>2034</v>
      </c>
      <c r="L1036" s="1218" t="s">
        <v>1836</v>
      </c>
    </row>
    <row r="1037" spans="7:12" ht="15.6" x14ac:dyDescent="0.3">
      <c r="G1037" s="1217">
        <v>2035</v>
      </c>
      <c r="H1037" s="1218" t="s">
        <v>1836</v>
      </c>
      <c r="I1037" s="1184"/>
      <c r="K1037" s="1217">
        <v>2035</v>
      </c>
      <c r="L1037" s="1218" t="s">
        <v>1836</v>
      </c>
    </row>
    <row r="1038" spans="7:12" ht="15.6" x14ac:dyDescent="0.3">
      <c r="G1038" s="1217">
        <v>2036</v>
      </c>
      <c r="H1038" s="1218" t="s">
        <v>1836</v>
      </c>
      <c r="I1038" s="1184"/>
      <c r="K1038" s="1217">
        <v>2036</v>
      </c>
      <c r="L1038" s="1218" t="s">
        <v>1836</v>
      </c>
    </row>
    <row r="1039" spans="7:12" ht="15.6" x14ac:dyDescent="0.3">
      <c r="G1039" s="1217">
        <v>2037</v>
      </c>
      <c r="H1039" s="1218" t="s">
        <v>1836</v>
      </c>
      <c r="I1039" s="1184"/>
      <c r="K1039" s="1217">
        <v>2037</v>
      </c>
      <c r="L1039" s="1218" t="s">
        <v>1836</v>
      </c>
    </row>
    <row r="1040" spans="7:12" ht="15.6" x14ac:dyDescent="0.3">
      <c r="G1040" s="1217">
        <v>2038</v>
      </c>
      <c r="H1040" s="1218" t="s">
        <v>1836</v>
      </c>
      <c r="I1040" s="1184"/>
      <c r="K1040" s="1217">
        <v>2038</v>
      </c>
      <c r="L1040" s="1218" t="s">
        <v>1836</v>
      </c>
    </row>
    <row r="1041" spans="7:12" ht="15.6" x14ac:dyDescent="0.3">
      <c r="G1041" s="1217">
        <v>2039</v>
      </c>
      <c r="H1041" s="1218" t="s">
        <v>1836</v>
      </c>
      <c r="I1041" s="1184"/>
      <c r="K1041" s="1217">
        <v>2039</v>
      </c>
      <c r="L1041" s="1218" t="s">
        <v>1836</v>
      </c>
    </row>
    <row r="1042" spans="7:12" ht="15.6" x14ac:dyDescent="0.3">
      <c r="G1042" s="1217">
        <v>2040</v>
      </c>
      <c r="H1042" s="1218" t="s">
        <v>1836</v>
      </c>
      <c r="I1042" s="1184"/>
      <c r="K1042" s="1217">
        <v>2040</v>
      </c>
      <c r="L1042" s="1218" t="s">
        <v>1836</v>
      </c>
    </row>
    <row r="1043" spans="7:12" ht="15.6" x14ac:dyDescent="0.3">
      <c r="G1043" s="1217">
        <v>2041</v>
      </c>
      <c r="H1043" s="1218" t="s">
        <v>1836</v>
      </c>
      <c r="I1043" s="1184"/>
      <c r="K1043" s="1217">
        <v>2041</v>
      </c>
      <c r="L1043" s="1218" t="s">
        <v>1836</v>
      </c>
    </row>
    <row r="1044" spans="7:12" ht="15.6" x14ac:dyDescent="0.3">
      <c r="G1044" s="1217">
        <v>2042</v>
      </c>
      <c r="H1044" s="1218" t="s">
        <v>1836</v>
      </c>
      <c r="I1044" s="1184"/>
      <c r="K1044" s="1217">
        <v>2042</v>
      </c>
      <c r="L1044" s="1218" t="s">
        <v>1836</v>
      </c>
    </row>
    <row r="1045" spans="7:12" ht="15.6" x14ac:dyDescent="0.3">
      <c r="G1045" s="1217">
        <v>2043</v>
      </c>
      <c r="H1045" s="1218" t="s">
        <v>1836</v>
      </c>
      <c r="I1045" s="1184"/>
      <c r="K1045" s="1217">
        <v>2043</v>
      </c>
      <c r="L1045" s="1218" t="s">
        <v>1836</v>
      </c>
    </row>
    <row r="1046" spans="7:12" ht="15.6" x14ac:dyDescent="0.3">
      <c r="G1046" s="1217">
        <v>2044</v>
      </c>
      <c r="H1046" s="1218" t="s">
        <v>1836</v>
      </c>
      <c r="I1046" s="1184"/>
      <c r="K1046" s="1217">
        <v>2044</v>
      </c>
      <c r="L1046" s="1218" t="s">
        <v>1836</v>
      </c>
    </row>
    <row r="1047" spans="7:12" ht="15.6" x14ac:dyDescent="0.3">
      <c r="G1047" s="1217">
        <v>2045</v>
      </c>
      <c r="H1047" s="1218" t="s">
        <v>1836</v>
      </c>
      <c r="I1047" s="1184"/>
      <c r="K1047" s="1217">
        <v>2045</v>
      </c>
      <c r="L1047" s="1218" t="s">
        <v>1836</v>
      </c>
    </row>
    <row r="1048" spans="7:12" ht="15.6" x14ac:dyDescent="0.3">
      <c r="G1048" s="1217">
        <v>2046</v>
      </c>
      <c r="H1048" s="1218" t="s">
        <v>1836</v>
      </c>
      <c r="I1048" s="1184"/>
      <c r="K1048" s="1217">
        <v>2046</v>
      </c>
      <c r="L1048" s="1218" t="s">
        <v>1836</v>
      </c>
    </row>
    <row r="1049" spans="7:12" ht="15.6" x14ac:dyDescent="0.3">
      <c r="G1049" s="1217">
        <v>2047</v>
      </c>
      <c r="H1049" s="1218" t="s">
        <v>1836</v>
      </c>
      <c r="I1049" s="1184"/>
      <c r="K1049" s="1217">
        <v>2047</v>
      </c>
      <c r="L1049" s="1218" t="s">
        <v>1836</v>
      </c>
    </row>
    <row r="1050" spans="7:12" ht="15.6" x14ac:dyDescent="0.3">
      <c r="G1050" s="1217">
        <v>2048</v>
      </c>
      <c r="H1050" s="1218" t="s">
        <v>1836</v>
      </c>
      <c r="I1050" s="1184"/>
      <c r="K1050" s="1217">
        <v>2048</v>
      </c>
      <c r="L1050" s="1218" t="s">
        <v>1836</v>
      </c>
    </row>
    <row r="1051" spans="7:12" ht="15.6" x14ac:dyDescent="0.3">
      <c r="G1051" s="1217">
        <v>2049</v>
      </c>
      <c r="H1051" s="1218" t="s">
        <v>1836</v>
      </c>
      <c r="I1051" s="1184"/>
      <c r="K1051" s="1217">
        <v>2049</v>
      </c>
      <c r="L1051" s="1218" t="s">
        <v>1836</v>
      </c>
    </row>
    <row r="1052" spans="7:12" ht="15.6" x14ac:dyDescent="0.3">
      <c r="G1052" s="1217">
        <v>2050</v>
      </c>
      <c r="H1052" s="1218" t="s">
        <v>1836</v>
      </c>
      <c r="I1052" s="1184"/>
      <c r="K1052" s="1217">
        <v>2050</v>
      </c>
      <c r="L1052" s="1218" t="s">
        <v>1836</v>
      </c>
    </row>
    <row r="1053" spans="7:12" ht="15.6" x14ac:dyDescent="0.3">
      <c r="G1053" s="1217">
        <v>2051</v>
      </c>
      <c r="H1053" s="1218" t="s">
        <v>1836</v>
      </c>
      <c r="I1053" s="1184"/>
      <c r="K1053" s="1217">
        <v>2051</v>
      </c>
      <c r="L1053" s="1218" t="s">
        <v>1836</v>
      </c>
    </row>
    <row r="1054" spans="7:12" ht="15.6" x14ac:dyDescent="0.3">
      <c r="G1054" s="1217">
        <v>2052</v>
      </c>
      <c r="H1054" s="1218" t="s">
        <v>1836</v>
      </c>
      <c r="I1054" s="1184"/>
      <c r="K1054" s="1217">
        <v>2052</v>
      </c>
      <c r="L1054" s="1218" t="s">
        <v>1836</v>
      </c>
    </row>
    <row r="1055" spans="7:12" ht="15.6" x14ac:dyDescent="0.3">
      <c r="G1055" s="1217">
        <v>2053</v>
      </c>
      <c r="H1055" s="1218" t="s">
        <v>1836</v>
      </c>
      <c r="I1055" s="1184"/>
      <c r="K1055" s="1217">
        <v>2053</v>
      </c>
      <c r="L1055" s="1218" t="s">
        <v>1836</v>
      </c>
    </row>
    <row r="1056" spans="7:12" ht="15.6" x14ac:dyDescent="0.3">
      <c r="G1056" s="1217">
        <v>2054</v>
      </c>
      <c r="H1056" s="1218" t="s">
        <v>1836</v>
      </c>
      <c r="I1056" s="1184"/>
      <c r="K1056" s="1217">
        <v>2054</v>
      </c>
      <c r="L1056" s="1218" t="s">
        <v>1836</v>
      </c>
    </row>
    <row r="1057" spans="7:12" ht="15.6" x14ac:dyDescent="0.3">
      <c r="G1057" s="1217">
        <v>2055</v>
      </c>
      <c r="H1057" s="1218" t="s">
        <v>1836</v>
      </c>
      <c r="I1057" s="1184"/>
      <c r="K1057" s="1217">
        <v>2055</v>
      </c>
      <c r="L1057" s="1218" t="s">
        <v>1836</v>
      </c>
    </row>
    <row r="1058" spans="7:12" ht="15.6" x14ac:dyDescent="0.3">
      <c r="G1058" s="1217">
        <v>2056</v>
      </c>
      <c r="H1058" s="1218" t="s">
        <v>1836</v>
      </c>
      <c r="I1058" s="1184"/>
      <c r="K1058" s="1217">
        <v>2056</v>
      </c>
      <c r="L1058" s="1218" t="s">
        <v>1836</v>
      </c>
    </row>
    <row r="1059" spans="7:12" ht="15.6" x14ac:dyDescent="0.3">
      <c r="G1059" s="1217">
        <v>2057</v>
      </c>
      <c r="H1059" s="1218" t="s">
        <v>1836</v>
      </c>
      <c r="I1059" s="1184"/>
      <c r="K1059" s="1217">
        <v>2057</v>
      </c>
      <c r="L1059" s="1218" t="s">
        <v>1836</v>
      </c>
    </row>
    <row r="1060" spans="7:12" ht="15.6" x14ac:dyDescent="0.3">
      <c r="G1060" s="1217">
        <v>2058</v>
      </c>
      <c r="H1060" s="1218" t="s">
        <v>1836</v>
      </c>
      <c r="I1060" s="1184"/>
      <c r="K1060" s="1217">
        <v>2058</v>
      </c>
      <c r="L1060" s="1218" t="s">
        <v>1836</v>
      </c>
    </row>
    <row r="1061" spans="7:12" ht="15.6" x14ac:dyDescent="0.3">
      <c r="G1061" s="1217">
        <v>2059</v>
      </c>
      <c r="H1061" s="1218" t="s">
        <v>1836</v>
      </c>
      <c r="I1061" s="1184"/>
      <c r="K1061" s="1217">
        <v>2059</v>
      </c>
      <c r="L1061" s="1218" t="s">
        <v>1836</v>
      </c>
    </row>
    <row r="1062" spans="7:12" ht="15.6" x14ac:dyDescent="0.3">
      <c r="G1062" s="1217">
        <v>2060</v>
      </c>
      <c r="H1062" s="1218" t="s">
        <v>1836</v>
      </c>
      <c r="I1062" s="1184"/>
      <c r="K1062" s="1217">
        <v>2060</v>
      </c>
      <c r="L1062" s="1218" t="s">
        <v>1836</v>
      </c>
    </row>
    <row r="1063" spans="7:12" ht="15.6" x14ac:dyDescent="0.3">
      <c r="G1063" s="1217">
        <v>2061</v>
      </c>
      <c r="H1063" s="1218" t="s">
        <v>1836</v>
      </c>
      <c r="I1063" s="1184"/>
      <c r="K1063" s="1217">
        <v>2061</v>
      </c>
      <c r="L1063" s="1218" t="s">
        <v>1836</v>
      </c>
    </row>
    <row r="1064" spans="7:12" ht="15.6" x14ac:dyDescent="0.3">
      <c r="G1064" s="1217">
        <v>2062</v>
      </c>
      <c r="H1064" s="1218" t="s">
        <v>1836</v>
      </c>
      <c r="I1064" s="1184"/>
      <c r="K1064" s="1217">
        <v>2062</v>
      </c>
      <c r="L1064" s="1218" t="s">
        <v>1836</v>
      </c>
    </row>
    <row r="1065" spans="7:12" ht="15.6" x14ac:dyDescent="0.3">
      <c r="G1065" s="1217">
        <v>2063</v>
      </c>
      <c r="H1065" s="1218" t="s">
        <v>1836</v>
      </c>
      <c r="I1065" s="1184"/>
      <c r="K1065" s="1217">
        <v>2063</v>
      </c>
      <c r="L1065" s="1218" t="s">
        <v>1836</v>
      </c>
    </row>
    <row r="1066" spans="7:12" ht="15.6" x14ac:dyDescent="0.3">
      <c r="G1066" s="1217">
        <v>2064</v>
      </c>
      <c r="H1066" s="1218" t="s">
        <v>1836</v>
      </c>
      <c r="I1066" s="1184"/>
      <c r="K1066" s="1217">
        <v>2064</v>
      </c>
      <c r="L1066" s="1218" t="s">
        <v>1836</v>
      </c>
    </row>
    <row r="1067" spans="7:12" ht="15.6" x14ac:dyDescent="0.3">
      <c r="G1067" s="1217">
        <v>2065</v>
      </c>
      <c r="H1067" s="1218" t="s">
        <v>1836</v>
      </c>
      <c r="I1067" s="1184"/>
      <c r="K1067" s="1217">
        <v>2065</v>
      </c>
      <c r="L1067" s="1218" t="s">
        <v>1836</v>
      </c>
    </row>
    <row r="1068" spans="7:12" ht="15.6" x14ac:dyDescent="0.3">
      <c r="G1068" s="1217">
        <v>2066</v>
      </c>
      <c r="H1068" s="1218" t="s">
        <v>1836</v>
      </c>
      <c r="I1068" s="1184"/>
      <c r="K1068" s="1217">
        <v>2066</v>
      </c>
      <c r="L1068" s="1218" t="s">
        <v>1836</v>
      </c>
    </row>
    <row r="1069" spans="7:12" ht="15.6" x14ac:dyDescent="0.3">
      <c r="G1069" s="1217">
        <v>2067</v>
      </c>
      <c r="H1069" s="1218" t="s">
        <v>1836</v>
      </c>
      <c r="I1069" s="1184"/>
      <c r="K1069" s="1217">
        <v>2067</v>
      </c>
      <c r="L1069" s="1218" t="s">
        <v>1836</v>
      </c>
    </row>
    <row r="1070" spans="7:12" ht="15.6" x14ac:dyDescent="0.3">
      <c r="G1070" s="1217">
        <v>2068</v>
      </c>
      <c r="H1070" s="1218" t="s">
        <v>1836</v>
      </c>
      <c r="I1070" s="1184"/>
      <c r="K1070" s="1217">
        <v>2068</v>
      </c>
      <c r="L1070" s="1218" t="s">
        <v>1836</v>
      </c>
    </row>
    <row r="1071" spans="7:12" ht="15.6" x14ac:dyDescent="0.3">
      <c r="G1071" s="1217">
        <v>2069</v>
      </c>
      <c r="H1071" s="1218" t="s">
        <v>1836</v>
      </c>
      <c r="I1071" s="1184"/>
      <c r="K1071" s="1217">
        <v>2069</v>
      </c>
      <c r="L1071" s="1218" t="s">
        <v>1836</v>
      </c>
    </row>
    <row r="1072" spans="7:12" ht="15.6" x14ac:dyDescent="0.3">
      <c r="G1072" s="1217">
        <v>2070</v>
      </c>
      <c r="H1072" s="1218" t="s">
        <v>1836</v>
      </c>
      <c r="I1072" s="1184"/>
      <c r="K1072" s="1217">
        <v>2070</v>
      </c>
      <c r="L1072" s="1218" t="s">
        <v>1836</v>
      </c>
    </row>
    <row r="1073" spans="7:12" ht="15.6" x14ac:dyDescent="0.3">
      <c r="G1073" s="1217">
        <v>2071</v>
      </c>
      <c r="H1073" s="1218" t="s">
        <v>1836</v>
      </c>
      <c r="I1073" s="1184"/>
      <c r="K1073" s="1217">
        <v>2071</v>
      </c>
      <c r="L1073" s="1218" t="s">
        <v>1836</v>
      </c>
    </row>
    <row r="1074" spans="7:12" ht="15.6" x14ac:dyDescent="0.3">
      <c r="G1074" s="1217">
        <v>2072</v>
      </c>
      <c r="H1074" s="1218" t="s">
        <v>1836</v>
      </c>
      <c r="I1074" s="1184"/>
      <c r="K1074" s="1217">
        <v>2072</v>
      </c>
      <c r="L1074" s="1218" t="s">
        <v>1836</v>
      </c>
    </row>
    <row r="1075" spans="7:12" ht="15.6" x14ac:dyDescent="0.3">
      <c r="G1075" s="1217">
        <v>2073</v>
      </c>
      <c r="H1075" s="1218" t="s">
        <v>1836</v>
      </c>
      <c r="I1075" s="1184"/>
      <c r="K1075" s="1217">
        <v>2073</v>
      </c>
      <c r="L1075" s="1218" t="s">
        <v>1836</v>
      </c>
    </row>
    <row r="1076" spans="7:12" ht="15.6" x14ac:dyDescent="0.3">
      <c r="G1076" s="1217">
        <v>2074</v>
      </c>
      <c r="H1076" s="1218" t="s">
        <v>1836</v>
      </c>
      <c r="I1076" s="1184"/>
      <c r="K1076" s="1217">
        <v>2074</v>
      </c>
      <c r="L1076" s="1218" t="s">
        <v>1836</v>
      </c>
    </row>
    <row r="1077" spans="7:12" ht="15.6" x14ac:dyDescent="0.3">
      <c r="G1077" s="1217">
        <v>2075</v>
      </c>
      <c r="H1077" s="1218" t="s">
        <v>1836</v>
      </c>
      <c r="I1077" s="1184"/>
      <c r="K1077" s="1217">
        <v>2075</v>
      </c>
      <c r="L1077" s="1218" t="s">
        <v>1836</v>
      </c>
    </row>
    <row r="1078" spans="7:12" ht="15.6" x14ac:dyDescent="0.3">
      <c r="G1078" s="1217">
        <v>2076</v>
      </c>
      <c r="H1078" s="1218" t="s">
        <v>1836</v>
      </c>
      <c r="I1078" s="1184"/>
      <c r="K1078" s="1217">
        <v>2076</v>
      </c>
      <c r="L1078" s="1218" t="s">
        <v>1836</v>
      </c>
    </row>
    <row r="1079" spans="7:12" ht="15.6" x14ac:dyDescent="0.3">
      <c r="G1079" s="1217">
        <v>2077</v>
      </c>
      <c r="H1079" s="1218" t="s">
        <v>1836</v>
      </c>
      <c r="I1079" s="1184"/>
      <c r="K1079" s="1217">
        <v>2077</v>
      </c>
      <c r="L1079" s="1218" t="s">
        <v>1836</v>
      </c>
    </row>
    <row r="1080" spans="7:12" ht="15.6" x14ac:dyDescent="0.3">
      <c r="G1080" s="1217">
        <v>2078</v>
      </c>
      <c r="H1080" s="1218" t="s">
        <v>1836</v>
      </c>
      <c r="I1080" s="1184"/>
      <c r="K1080" s="1217">
        <v>2078</v>
      </c>
      <c r="L1080" s="1218" t="s">
        <v>1836</v>
      </c>
    </row>
    <row r="1081" spans="7:12" ht="15.6" x14ac:dyDescent="0.3">
      <c r="G1081" s="1217">
        <v>2079</v>
      </c>
      <c r="H1081" s="1218" t="s">
        <v>1836</v>
      </c>
      <c r="I1081" s="1184"/>
      <c r="K1081" s="1217">
        <v>2079</v>
      </c>
      <c r="L1081" s="1218" t="s">
        <v>1836</v>
      </c>
    </row>
    <row r="1082" spans="7:12" ht="15.6" x14ac:dyDescent="0.3">
      <c r="G1082" s="1217">
        <v>2080</v>
      </c>
      <c r="H1082" s="1218" t="s">
        <v>1836</v>
      </c>
      <c r="I1082" s="1184"/>
      <c r="K1082" s="1217">
        <v>2080</v>
      </c>
      <c r="L1082" s="1218" t="s">
        <v>1836</v>
      </c>
    </row>
    <row r="1083" spans="7:12" ht="15.6" x14ac:dyDescent="0.3">
      <c r="G1083" s="1217">
        <v>2081</v>
      </c>
      <c r="H1083" s="1218" t="s">
        <v>1836</v>
      </c>
      <c r="I1083" s="1184"/>
      <c r="K1083" s="1217">
        <v>2081</v>
      </c>
      <c r="L1083" s="1218" t="s">
        <v>1836</v>
      </c>
    </row>
    <row r="1084" spans="7:12" ht="15.6" x14ac:dyDescent="0.3">
      <c r="G1084" s="1217">
        <v>2082</v>
      </c>
      <c r="H1084" s="1218" t="s">
        <v>1836</v>
      </c>
      <c r="I1084" s="1184"/>
      <c r="K1084" s="1217">
        <v>2082</v>
      </c>
      <c r="L1084" s="1218" t="s">
        <v>1836</v>
      </c>
    </row>
    <row r="1085" spans="7:12" ht="15.6" x14ac:dyDescent="0.3">
      <c r="G1085" s="1217">
        <v>2083</v>
      </c>
      <c r="H1085" s="1218" t="s">
        <v>1836</v>
      </c>
      <c r="I1085" s="1184"/>
      <c r="K1085" s="1217">
        <v>2083</v>
      </c>
      <c r="L1085" s="1218" t="s">
        <v>1836</v>
      </c>
    </row>
    <row r="1086" spans="7:12" ht="15.6" x14ac:dyDescent="0.3">
      <c r="G1086" s="1217">
        <v>2084</v>
      </c>
      <c r="H1086" s="1218" t="s">
        <v>1836</v>
      </c>
      <c r="I1086" s="1184"/>
      <c r="K1086" s="1217">
        <v>2084</v>
      </c>
      <c r="L1086" s="1218" t="s">
        <v>1836</v>
      </c>
    </row>
    <row r="1087" spans="7:12" ht="15.6" x14ac:dyDescent="0.3">
      <c r="G1087" s="1217">
        <v>2085</v>
      </c>
      <c r="H1087" s="1218" t="s">
        <v>1836</v>
      </c>
      <c r="I1087" s="1184"/>
      <c r="K1087" s="1217">
        <v>2085</v>
      </c>
      <c r="L1087" s="1218" t="s">
        <v>1836</v>
      </c>
    </row>
    <row r="1088" spans="7:12" ht="15.6" x14ac:dyDescent="0.3">
      <c r="G1088" s="1217">
        <v>2086</v>
      </c>
      <c r="H1088" s="1218" t="s">
        <v>1836</v>
      </c>
      <c r="I1088" s="1184"/>
      <c r="K1088" s="1217">
        <v>2086</v>
      </c>
      <c r="L1088" s="1218" t="s">
        <v>1836</v>
      </c>
    </row>
    <row r="1089" spans="7:12" ht="15.6" x14ac:dyDescent="0.3">
      <c r="G1089" s="1217">
        <v>2087</v>
      </c>
      <c r="H1089" s="1218" t="s">
        <v>1836</v>
      </c>
      <c r="I1089" s="1184"/>
      <c r="K1089" s="1217">
        <v>2087</v>
      </c>
      <c r="L1089" s="1218" t="s">
        <v>1836</v>
      </c>
    </row>
    <row r="1090" spans="7:12" ht="15.6" x14ac:dyDescent="0.3">
      <c r="G1090" s="1217">
        <v>2088</v>
      </c>
      <c r="H1090" s="1218" t="s">
        <v>1836</v>
      </c>
      <c r="I1090" s="1184"/>
      <c r="K1090" s="1217">
        <v>2088</v>
      </c>
      <c r="L1090" s="1218" t="s">
        <v>1836</v>
      </c>
    </row>
    <row r="1091" spans="7:12" ht="15.6" x14ac:dyDescent="0.3">
      <c r="G1091" s="1217">
        <v>2089</v>
      </c>
      <c r="H1091" s="1218" t="s">
        <v>1836</v>
      </c>
      <c r="I1091" s="1184"/>
      <c r="K1091" s="1217">
        <v>2089</v>
      </c>
      <c r="L1091" s="1218" t="s">
        <v>1836</v>
      </c>
    </row>
    <row r="1092" spans="7:12" ht="15.6" x14ac:dyDescent="0.3">
      <c r="G1092" s="1217">
        <v>2090</v>
      </c>
      <c r="H1092" s="1218" t="s">
        <v>1836</v>
      </c>
      <c r="I1092" s="1184"/>
      <c r="K1092" s="1217">
        <v>2090</v>
      </c>
      <c r="L1092" s="1218" t="s">
        <v>1836</v>
      </c>
    </row>
    <row r="1093" spans="7:12" ht="15.6" x14ac:dyDescent="0.3">
      <c r="G1093" s="1217">
        <v>2091</v>
      </c>
      <c r="H1093" s="1218" t="s">
        <v>1836</v>
      </c>
      <c r="I1093" s="1184"/>
      <c r="K1093" s="1217">
        <v>2091</v>
      </c>
      <c r="L1093" s="1218" t="s">
        <v>1836</v>
      </c>
    </row>
    <row r="1094" spans="7:12" ht="15.6" x14ac:dyDescent="0.3">
      <c r="G1094" s="1217">
        <v>2092</v>
      </c>
      <c r="H1094" s="1218" t="s">
        <v>1836</v>
      </c>
      <c r="I1094" s="1184"/>
      <c r="K1094" s="1217">
        <v>2092</v>
      </c>
      <c r="L1094" s="1218" t="s">
        <v>1836</v>
      </c>
    </row>
    <row r="1095" spans="7:12" ht="15.6" x14ac:dyDescent="0.3">
      <c r="G1095" s="1217">
        <v>2093</v>
      </c>
      <c r="H1095" s="1218" t="s">
        <v>1836</v>
      </c>
      <c r="I1095" s="1184"/>
      <c r="K1095" s="1217">
        <v>2093</v>
      </c>
      <c r="L1095" s="1218" t="s">
        <v>1836</v>
      </c>
    </row>
    <row r="1096" spans="7:12" ht="15.6" x14ac:dyDescent="0.3">
      <c r="G1096" s="1217">
        <v>2094</v>
      </c>
      <c r="H1096" s="1218" t="s">
        <v>1836</v>
      </c>
      <c r="I1096" s="1184"/>
      <c r="K1096" s="1217">
        <v>2094</v>
      </c>
      <c r="L1096" s="1218" t="s">
        <v>1836</v>
      </c>
    </row>
    <row r="1097" spans="7:12" ht="15.6" x14ac:dyDescent="0.3">
      <c r="G1097" s="1217">
        <v>2095</v>
      </c>
      <c r="H1097" s="1218" t="s">
        <v>1836</v>
      </c>
      <c r="I1097" s="1184"/>
      <c r="K1097" s="1217">
        <v>2095</v>
      </c>
      <c r="L1097" s="1218" t="s">
        <v>1836</v>
      </c>
    </row>
    <row r="1098" spans="7:12" ht="15.6" x14ac:dyDescent="0.3">
      <c r="G1098" s="1217">
        <v>2096</v>
      </c>
      <c r="H1098" s="1218" t="s">
        <v>1836</v>
      </c>
      <c r="I1098" s="1184"/>
      <c r="K1098" s="1217">
        <v>2096</v>
      </c>
      <c r="L1098" s="1218" t="s">
        <v>1836</v>
      </c>
    </row>
    <row r="1099" spans="7:12" ht="15.6" x14ac:dyDescent="0.3">
      <c r="G1099" s="1217">
        <v>2097</v>
      </c>
      <c r="H1099" s="1218" t="s">
        <v>1836</v>
      </c>
      <c r="I1099" s="1184"/>
      <c r="K1099" s="1217">
        <v>2097</v>
      </c>
      <c r="L1099" s="1218" t="s">
        <v>1836</v>
      </c>
    </row>
    <row r="1100" spans="7:12" ht="15.6" x14ac:dyDescent="0.3">
      <c r="G1100" s="1217">
        <v>2098</v>
      </c>
      <c r="H1100" s="1218" t="s">
        <v>1836</v>
      </c>
      <c r="I1100" s="1184"/>
      <c r="K1100" s="1217">
        <v>2098</v>
      </c>
      <c r="L1100" s="1218" t="s">
        <v>1836</v>
      </c>
    </row>
    <row r="1101" spans="7:12" ht="15.6" x14ac:dyDescent="0.3">
      <c r="G1101" s="1217">
        <v>2099</v>
      </c>
      <c r="H1101" s="1218" t="s">
        <v>1836</v>
      </c>
      <c r="I1101" s="1184"/>
      <c r="K1101" s="1217">
        <v>2099</v>
      </c>
      <c r="L1101" s="1218" t="s">
        <v>1836</v>
      </c>
    </row>
    <row r="1102" spans="7:12" ht="15.6" x14ac:dyDescent="0.3">
      <c r="G1102" s="1217">
        <v>2100</v>
      </c>
      <c r="H1102" s="1218" t="s">
        <v>1417</v>
      </c>
      <c r="I1102" s="1184"/>
      <c r="K1102" s="1217">
        <v>2100</v>
      </c>
      <c r="L1102" s="1218" t="s">
        <v>1417</v>
      </c>
    </row>
    <row r="1103" spans="7:12" ht="15.6" x14ac:dyDescent="0.3">
      <c r="G1103" s="1217">
        <v>2101</v>
      </c>
      <c r="H1103" s="1218" t="s">
        <v>1416</v>
      </c>
      <c r="I1103" s="1184"/>
      <c r="K1103" s="1217">
        <v>2101</v>
      </c>
      <c r="L1103" s="1218" t="s">
        <v>1416</v>
      </c>
    </row>
    <row r="1104" spans="7:12" ht="15.6" x14ac:dyDescent="0.3">
      <c r="G1104" s="1217">
        <v>2102</v>
      </c>
      <c r="H1104" s="1218" t="s">
        <v>1416</v>
      </c>
      <c r="I1104" s="1184"/>
      <c r="K1104" s="1217">
        <v>2102</v>
      </c>
      <c r="L1104" s="1218" t="s">
        <v>1416</v>
      </c>
    </row>
    <row r="1105" spans="7:12" ht="15.6" x14ac:dyDescent="0.3">
      <c r="G1105" s="1217">
        <v>2103</v>
      </c>
      <c r="H1105" s="1218" t="s">
        <v>1416</v>
      </c>
      <c r="I1105" s="1184"/>
      <c r="K1105" s="1217">
        <v>2103</v>
      </c>
      <c r="L1105" s="1218" t="s">
        <v>1416</v>
      </c>
    </row>
    <row r="1106" spans="7:12" ht="15.6" x14ac:dyDescent="0.3">
      <c r="G1106" s="1217">
        <v>2104</v>
      </c>
      <c r="H1106" s="1218" t="s">
        <v>1416</v>
      </c>
      <c r="I1106" s="1184"/>
      <c r="K1106" s="1217">
        <v>2104</v>
      </c>
      <c r="L1106" s="1218" t="s">
        <v>1416</v>
      </c>
    </row>
    <row r="1107" spans="7:12" ht="15.6" x14ac:dyDescent="0.3">
      <c r="G1107" s="1217">
        <v>2105</v>
      </c>
      <c r="H1107" s="1218" t="s">
        <v>1416</v>
      </c>
      <c r="I1107" s="1184"/>
      <c r="K1107" s="1217">
        <v>2105</v>
      </c>
      <c r="L1107" s="1218" t="s">
        <v>1416</v>
      </c>
    </row>
    <row r="1108" spans="7:12" ht="15.6" x14ac:dyDescent="0.3">
      <c r="G1108" s="1217">
        <v>2106</v>
      </c>
      <c r="H1108" s="1218" t="s">
        <v>1836</v>
      </c>
      <c r="I1108" s="1184"/>
      <c r="K1108" s="1217">
        <v>2106</v>
      </c>
      <c r="L1108" s="1218" t="s">
        <v>1836</v>
      </c>
    </row>
    <row r="1109" spans="7:12" ht="15.6" x14ac:dyDescent="0.3">
      <c r="G1109" s="1217">
        <v>2107</v>
      </c>
      <c r="H1109" s="1218" t="s">
        <v>1836</v>
      </c>
      <c r="I1109" s="1184"/>
      <c r="K1109" s="1217">
        <v>2107</v>
      </c>
      <c r="L1109" s="1218" t="s">
        <v>1836</v>
      </c>
    </row>
    <row r="1110" spans="7:12" ht="15.6" x14ac:dyDescent="0.3">
      <c r="G1110" s="1217">
        <v>2108</v>
      </c>
      <c r="H1110" s="1218" t="s">
        <v>1836</v>
      </c>
      <c r="I1110" s="1184"/>
      <c r="K1110" s="1217">
        <v>2108</v>
      </c>
      <c r="L1110" s="1218" t="s">
        <v>1836</v>
      </c>
    </row>
    <row r="1111" spans="7:12" ht="15.6" x14ac:dyDescent="0.3">
      <c r="G1111" s="1217">
        <v>2109</v>
      </c>
      <c r="H1111" s="1218" t="s">
        <v>1836</v>
      </c>
      <c r="I1111" s="1184"/>
      <c r="K1111" s="1217">
        <v>2109</v>
      </c>
      <c r="L1111" s="1218" t="s">
        <v>1836</v>
      </c>
    </row>
    <row r="1112" spans="7:12" ht="15.6" x14ac:dyDescent="0.3">
      <c r="G1112" s="1217">
        <v>2110</v>
      </c>
      <c r="H1112" s="1218" t="s">
        <v>1</v>
      </c>
      <c r="I1112" s="1184"/>
      <c r="K1112" s="1217">
        <v>2110</v>
      </c>
      <c r="L1112" s="1218" t="s">
        <v>1836</v>
      </c>
    </row>
    <row r="1113" spans="7:12" ht="15.6" x14ac:dyDescent="0.3">
      <c r="G1113" s="1217">
        <v>2111</v>
      </c>
      <c r="H1113" s="1218" t="s">
        <v>1</v>
      </c>
      <c r="I1113" s="1184"/>
      <c r="K1113" s="1217">
        <v>2111</v>
      </c>
      <c r="L1113" s="1218" t="s">
        <v>1836</v>
      </c>
    </row>
    <row r="1114" spans="7:12" ht="15.6" x14ac:dyDescent="0.3">
      <c r="G1114" s="1217">
        <v>2112</v>
      </c>
      <c r="H1114" s="1218" t="s">
        <v>1</v>
      </c>
      <c r="I1114" s="1184"/>
      <c r="K1114" s="1217">
        <v>2112</v>
      </c>
      <c r="L1114" s="1218" t="s">
        <v>1836</v>
      </c>
    </row>
    <row r="1115" spans="7:12" ht="15.6" x14ac:dyDescent="0.3">
      <c r="G1115" s="1217">
        <v>2113</v>
      </c>
      <c r="H1115" s="1218" t="s">
        <v>1</v>
      </c>
      <c r="I1115" s="1184"/>
      <c r="K1115" s="1217">
        <v>2113</v>
      </c>
      <c r="L1115" s="1218" t="s">
        <v>1836</v>
      </c>
    </row>
    <row r="1116" spans="7:12" ht="15.6" x14ac:dyDescent="0.3">
      <c r="G1116" s="1217">
        <v>2114</v>
      </c>
      <c r="H1116" s="1218" t="s">
        <v>1</v>
      </c>
      <c r="I1116" s="1184"/>
      <c r="K1116" s="1217">
        <v>2114</v>
      </c>
      <c r="L1116" s="1218" t="s">
        <v>1836</v>
      </c>
    </row>
    <row r="1117" spans="7:12" ht="15.6" x14ac:dyDescent="0.3">
      <c r="G1117" s="1217">
        <v>2115</v>
      </c>
      <c r="H1117" s="1218" t="s">
        <v>1</v>
      </c>
      <c r="I1117" s="1184"/>
      <c r="K1117" s="1217">
        <v>2115</v>
      </c>
      <c r="L1117" s="1218" t="s">
        <v>1836</v>
      </c>
    </row>
    <row r="1118" spans="7:12" ht="15.6" x14ac:dyDescent="0.3">
      <c r="G1118" s="1217">
        <v>2116</v>
      </c>
      <c r="H1118" s="1218" t="s">
        <v>1</v>
      </c>
      <c r="I1118" s="1184"/>
      <c r="K1118" s="1217">
        <v>2116</v>
      </c>
      <c r="L1118" s="1218" t="s">
        <v>1836</v>
      </c>
    </row>
    <row r="1119" spans="7:12" ht="15.6" x14ac:dyDescent="0.3">
      <c r="G1119" s="1217">
        <v>2117</v>
      </c>
      <c r="H1119" s="1218" t="s">
        <v>1</v>
      </c>
      <c r="I1119" s="1184"/>
      <c r="K1119" s="1217">
        <v>2117</v>
      </c>
      <c r="L1119" s="1218" t="s">
        <v>1836</v>
      </c>
    </row>
    <row r="1120" spans="7:12" ht="15.6" x14ac:dyDescent="0.3">
      <c r="G1120" s="1217">
        <v>2118</v>
      </c>
      <c r="H1120" s="1218" t="s">
        <v>1</v>
      </c>
      <c r="I1120" s="1184"/>
      <c r="K1120" s="1217">
        <v>2118</v>
      </c>
      <c r="L1120" s="1218" t="s">
        <v>1836</v>
      </c>
    </row>
    <row r="1121" spans="7:12" ht="15.6" x14ac:dyDescent="0.3">
      <c r="G1121" s="1217">
        <v>2119</v>
      </c>
      <c r="H1121" s="1218" t="s">
        <v>1836</v>
      </c>
      <c r="I1121" s="1184"/>
      <c r="K1121" s="1217">
        <v>2119</v>
      </c>
      <c r="L1121" s="1218" t="s">
        <v>1836</v>
      </c>
    </row>
    <row r="1122" spans="7:12" ht="15.6" x14ac:dyDescent="0.3">
      <c r="G1122" s="1217">
        <v>2120</v>
      </c>
      <c r="H1122" s="1218" t="s">
        <v>1418</v>
      </c>
      <c r="I1122" s="1184"/>
      <c r="K1122" s="1217">
        <v>2120</v>
      </c>
      <c r="L1122" s="1218" t="s">
        <v>1836</v>
      </c>
    </row>
    <row r="1123" spans="7:12" ht="15.6" x14ac:dyDescent="0.3">
      <c r="G1123" s="1217">
        <v>2121</v>
      </c>
      <c r="H1123" s="1218" t="s">
        <v>1836</v>
      </c>
      <c r="I1123" s="1184"/>
      <c r="K1123" s="1217">
        <v>2121</v>
      </c>
      <c r="L1123" s="1218" t="s">
        <v>1836</v>
      </c>
    </row>
    <row r="1124" spans="7:12" ht="15.6" x14ac:dyDescent="0.3">
      <c r="G1124" s="1217">
        <v>2122</v>
      </c>
      <c r="H1124" s="1218" t="s">
        <v>1836</v>
      </c>
      <c r="I1124" s="1184"/>
      <c r="K1124" s="1217">
        <v>2122</v>
      </c>
      <c r="L1124" s="1218" t="s">
        <v>1836</v>
      </c>
    </row>
    <row r="1125" spans="7:12" ht="15.6" x14ac:dyDescent="0.3">
      <c r="G1125" s="1217">
        <v>2123</v>
      </c>
      <c r="H1125" s="1218" t="s">
        <v>1836</v>
      </c>
      <c r="I1125" s="1184"/>
      <c r="K1125" s="1217">
        <v>2123</v>
      </c>
      <c r="L1125" s="1218" t="s">
        <v>1836</v>
      </c>
    </row>
    <row r="1126" spans="7:12" ht="15.6" x14ac:dyDescent="0.3">
      <c r="G1126" s="1217">
        <v>2124</v>
      </c>
      <c r="H1126" s="1218" t="s">
        <v>1836</v>
      </c>
      <c r="I1126" s="1184"/>
      <c r="K1126" s="1217">
        <v>2124</v>
      </c>
      <c r="L1126" s="1218" t="s">
        <v>1836</v>
      </c>
    </row>
    <row r="1127" spans="7:12" ht="15.6" x14ac:dyDescent="0.3">
      <c r="G1127" s="1217">
        <v>2125</v>
      </c>
      <c r="H1127" s="1218" t="s">
        <v>1836</v>
      </c>
      <c r="I1127" s="1184"/>
      <c r="K1127" s="1217">
        <v>2125</v>
      </c>
      <c r="L1127" s="1218" t="s">
        <v>1836</v>
      </c>
    </row>
    <row r="1128" spans="7:12" ht="15.6" x14ac:dyDescent="0.3">
      <c r="G1128" s="1217">
        <v>2126</v>
      </c>
      <c r="H1128" s="1218" t="s">
        <v>1836</v>
      </c>
      <c r="I1128" s="1184"/>
      <c r="K1128" s="1217">
        <v>2126</v>
      </c>
      <c r="L1128" s="1218" t="s">
        <v>1836</v>
      </c>
    </row>
    <row r="1129" spans="7:12" ht="15.6" x14ac:dyDescent="0.3">
      <c r="G1129" s="1217">
        <v>2127</v>
      </c>
      <c r="H1129" s="1218" t="s">
        <v>1836</v>
      </c>
      <c r="I1129" s="1184"/>
      <c r="K1129" s="1217">
        <v>2127</v>
      </c>
      <c r="L1129" s="1218" t="s">
        <v>1836</v>
      </c>
    </row>
    <row r="1130" spans="7:12" ht="15.6" x14ac:dyDescent="0.3">
      <c r="G1130" s="1217">
        <v>2128</v>
      </c>
      <c r="H1130" s="1218" t="s">
        <v>1836</v>
      </c>
      <c r="I1130" s="1184"/>
      <c r="K1130" s="1217">
        <v>2128</v>
      </c>
      <c r="L1130" s="1218" t="s">
        <v>1836</v>
      </c>
    </row>
    <row r="1131" spans="7:12" ht="15.6" x14ac:dyDescent="0.3">
      <c r="G1131" s="1217">
        <v>2129</v>
      </c>
      <c r="H1131" s="1218" t="s">
        <v>1836</v>
      </c>
      <c r="I1131" s="1184"/>
      <c r="K1131" s="1217">
        <v>2129</v>
      </c>
      <c r="L1131" s="1218" t="s">
        <v>1836</v>
      </c>
    </row>
    <row r="1132" spans="7:12" ht="15.6" x14ac:dyDescent="0.3">
      <c r="G1132" s="1217">
        <v>2130</v>
      </c>
      <c r="H1132" s="1218" t="s">
        <v>2</v>
      </c>
      <c r="I1132" s="1184"/>
      <c r="K1132" s="1217">
        <v>2130</v>
      </c>
      <c r="L1132" s="1218" t="s">
        <v>1836</v>
      </c>
    </row>
    <row r="1133" spans="7:12" ht="15.6" x14ac:dyDescent="0.3">
      <c r="G1133" s="1217">
        <v>2131</v>
      </c>
      <c r="H1133" s="1218" t="s">
        <v>2</v>
      </c>
      <c r="I1133" s="1184"/>
      <c r="K1133" s="1217">
        <v>2131</v>
      </c>
      <c r="L1133" s="1218" t="s">
        <v>1836</v>
      </c>
    </row>
    <row r="1134" spans="7:12" ht="15.6" x14ac:dyDescent="0.3">
      <c r="G1134" s="1217">
        <v>2132</v>
      </c>
      <c r="H1134" s="1218" t="s">
        <v>2</v>
      </c>
      <c r="I1134" s="1184"/>
      <c r="K1134" s="1217">
        <v>2132</v>
      </c>
      <c r="L1134" s="1218" t="s">
        <v>1836</v>
      </c>
    </row>
    <row r="1135" spans="7:12" ht="15.6" x14ac:dyDescent="0.3">
      <c r="G1135" s="1217">
        <v>2133</v>
      </c>
      <c r="H1135" s="1218" t="s">
        <v>2</v>
      </c>
      <c r="I1135" s="1184"/>
      <c r="K1135" s="1217">
        <v>2133</v>
      </c>
      <c r="L1135" s="1218" t="s">
        <v>1836</v>
      </c>
    </row>
    <row r="1136" spans="7:12" ht="15.6" x14ac:dyDescent="0.3">
      <c r="G1136" s="1217">
        <v>2134</v>
      </c>
      <c r="H1136" s="1218" t="s">
        <v>2</v>
      </c>
      <c r="I1136" s="1184"/>
      <c r="K1136" s="1217">
        <v>2134</v>
      </c>
      <c r="L1136" s="1218" t="s">
        <v>1836</v>
      </c>
    </row>
    <row r="1137" spans="7:12" ht="15.6" x14ac:dyDescent="0.3">
      <c r="G1137" s="1217">
        <v>2135</v>
      </c>
      <c r="H1137" s="1218" t="s">
        <v>2</v>
      </c>
      <c r="I1137" s="1184"/>
      <c r="K1137" s="1217">
        <v>2135</v>
      </c>
      <c r="L1137" s="1218" t="s">
        <v>1836</v>
      </c>
    </row>
    <row r="1138" spans="7:12" ht="15.6" x14ac:dyDescent="0.3">
      <c r="G1138" s="1217">
        <v>2136</v>
      </c>
      <c r="H1138" s="1218" t="s">
        <v>1836</v>
      </c>
      <c r="I1138" s="1184"/>
      <c r="K1138" s="1217">
        <v>2136</v>
      </c>
      <c r="L1138" s="1218" t="s">
        <v>1836</v>
      </c>
    </row>
    <row r="1139" spans="7:12" ht="15.6" x14ac:dyDescent="0.3">
      <c r="G1139" s="1217">
        <v>2137</v>
      </c>
      <c r="H1139" s="1218" t="s">
        <v>1836</v>
      </c>
      <c r="I1139" s="1184"/>
      <c r="K1139" s="1217">
        <v>2137</v>
      </c>
      <c r="L1139" s="1218" t="s">
        <v>1836</v>
      </c>
    </row>
    <row r="1140" spans="7:12" ht="15.6" x14ac:dyDescent="0.3">
      <c r="G1140" s="1217">
        <v>2138</v>
      </c>
      <c r="H1140" s="1218" t="s">
        <v>1836</v>
      </c>
      <c r="I1140" s="1184"/>
      <c r="K1140" s="1217">
        <v>2138</v>
      </c>
      <c r="L1140" s="1218" t="s">
        <v>1836</v>
      </c>
    </row>
    <row r="1141" spans="7:12" ht="15.6" x14ac:dyDescent="0.3">
      <c r="G1141" s="1217">
        <v>2139</v>
      </c>
      <c r="H1141" s="1218" t="s">
        <v>1836</v>
      </c>
      <c r="I1141" s="1184"/>
      <c r="K1141" s="1217">
        <v>2139</v>
      </c>
      <c r="L1141" s="1218" t="s">
        <v>1836</v>
      </c>
    </row>
    <row r="1142" spans="7:12" ht="15.6" x14ac:dyDescent="0.3">
      <c r="G1142" s="1217">
        <v>2140</v>
      </c>
      <c r="H1142" s="1218" t="s">
        <v>3</v>
      </c>
      <c r="I1142" s="1184"/>
      <c r="K1142" s="1217">
        <v>2140</v>
      </c>
      <c r="L1142" s="1218" t="s">
        <v>1836</v>
      </c>
    </row>
    <row r="1143" spans="7:12" ht="15.6" x14ac:dyDescent="0.3">
      <c r="G1143" s="1217">
        <v>2141</v>
      </c>
      <c r="H1143" s="1218" t="s">
        <v>3</v>
      </c>
      <c r="I1143" s="1184"/>
      <c r="K1143" s="1217">
        <v>2141</v>
      </c>
      <c r="L1143" s="1218" t="s">
        <v>1836</v>
      </c>
    </row>
    <row r="1144" spans="7:12" ht="15.6" x14ac:dyDescent="0.3">
      <c r="G1144" s="1217">
        <v>2142</v>
      </c>
      <c r="H1144" s="1218" t="s">
        <v>3</v>
      </c>
      <c r="I1144" s="1184"/>
      <c r="K1144" s="1217">
        <v>2142</v>
      </c>
      <c r="L1144" s="1218" t="s">
        <v>1836</v>
      </c>
    </row>
    <row r="1145" spans="7:12" ht="15.6" x14ac:dyDescent="0.3">
      <c r="G1145" s="1217">
        <v>2143</v>
      </c>
      <c r="H1145" s="1218" t="s">
        <v>3</v>
      </c>
      <c r="I1145" s="1184"/>
      <c r="K1145" s="1217">
        <v>2143</v>
      </c>
      <c r="L1145" s="1218" t="s">
        <v>1836</v>
      </c>
    </row>
    <row r="1146" spans="7:12" ht="15.6" x14ac:dyDescent="0.3">
      <c r="G1146" s="1217">
        <v>2144</v>
      </c>
      <c r="H1146" s="1218" t="s">
        <v>3</v>
      </c>
      <c r="I1146" s="1184"/>
      <c r="K1146" s="1217">
        <v>2144</v>
      </c>
      <c r="L1146" s="1218" t="s">
        <v>1836</v>
      </c>
    </row>
    <row r="1147" spans="7:12" ht="15.6" x14ac:dyDescent="0.3">
      <c r="G1147" s="1217">
        <v>2145</v>
      </c>
      <c r="H1147" s="1218" t="s">
        <v>3</v>
      </c>
      <c r="I1147" s="1184"/>
      <c r="K1147" s="1217">
        <v>2145</v>
      </c>
      <c r="L1147" s="1218" t="s">
        <v>1836</v>
      </c>
    </row>
    <row r="1148" spans="7:12" ht="15.6" x14ac:dyDescent="0.3">
      <c r="G1148" s="1217">
        <v>2146</v>
      </c>
      <c r="H1148" s="1218" t="s">
        <v>1836</v>
      </c>
      <c r="I1148" s="1184"/>
      <c r="K1148" s="1217">
        <v>2146</v>
      </c>
      <c r="L1148" s="1218" t="s">
        <v>1836</v>
      </c>
    </row>
    <row r="1149" spans="7:12" ht="15.6" x14ac:dyDescent="0.3">
      <c r="G1149" s="1217">
        <v>2147</v>
      </c>
      <c r="H1149" s="1218" t="s">
        <v>1836</v>
      </c>
      <c r="I1149" s="1184"/>
      <c r="K1149" s="1217">
        <v>2147</v>
      </c>
      <c r="L1149" s="1218" t="s">
        <v>1836</v>
      </c>
    </row>
    <row r="1150" spans="7:12" ht="15.6" x14ac:dyDescent="0.3">
      <c r="G1150" s="1217">
        <v>2148</v>
      </c>
      <c r="H1150" s="1218" t="s">
        <v>1836</v>
      </c>
      <c r="I1150" s="1184"/>
      <c r="K1150" s="1217">
        <v>2148</v>
      </c>
      <c r="L1150" s="1218" t="s">
        <v>1836</v>
      </c>
    </row>
    <row r="1151" spans="7:12" ht="15.6" x14ac:dyDescent="0.3">
      <c r="G1151" s="1217">
        <v>2149</v>
      </c>
      <c r="H1151" s="1218" t="s">
        <v>1836</v>
      </c>
      <c r="I1151" s="1184"/>
      <c r="K1151" s="1217">
        <v>2149</v>
      </c>
      <c r="L1151" s="1218" t="s">
        <v>1836</v>
      </c>
    </row>
    <row r="1152" spans="7:12" ht="15.6" x14ac:dyDescent="0.3">
      <c r="G1152" s="1217">
        <v>2150</v>
      </c>
      <c r="H1152" s="1218" t="s">
        <v>7</v>
      </c>
      <c r="I1152" s="1184"/>
      <c r="K1152" s="1217">
        <v>2150</v>
      </c>
      <c r="L1152" s="1218" t="s">
        <v>1836</v>
      </c>
    </row>
    <row r="1153" spans="7:12" ht="15.6" x14ac:dyDescent="0.3">
      <c r="G1153" s="1217">
        <v>2151</v>
      </c>
      <c r="H1153" s="1218" t="s">
        <v>7</v>
      </c>
      <c r="I1153" s="1184"/>
      <c r="K1153" s="1217">
        <v>2151</v>
      </c>
      <c r="L1153" s="1218" t="s">
        <v>1836</v>
      </c>
    </row>
    <row r="1154" spans="7:12" ht="15.6" x14ac:dyDescent="0.3">
      <c r="G1154" s="1217">
        <v>2152</v>
      </c>
      <c r="H1154" s="1218" t="s">
        <v>7</v>
      </c>
      <c r="I1154" s="1184"/>
      <c r="K1154" s="1217">
        <v>2152</v>
      </c>
      <c r="L1154" s="1218" t="s">
        <v>1836</v>
      </c>
    </row>
    <row r="1155" spans="7:12" ht="15.6" x14ac:dyDescent="0.3">
      <c r="G1155" s="1217">
        <v>2153</v>
      </c>
      <c r="H1155" s="1218" t="s">
        <v>1419</v>
      </c>
      <c r="I1155" s="1184"/>
      <c r="K1155" s="1217">
        <v>2153</v>
      </c>
      <c r="L1155" s="1218" t="s">
        <v>1836</v>
      </c>
    </row>
    <row r="1156" spans="7:12" ht="15.6" x14ac:dyDescent="0.3">
      <c r="G1156" s="1217">
        <v>2154</v>
      </c>
      <c r="H1156" s="1218" t="s">
        <v>1855</v>
      </c>
      <c r="I1156" s="1184"/>
      <c r="K1156" s="1217">
        <v>2154</v>
      </c>
      <c r="L1156" s="1218" t="s">
        <v>1836</v>
      </c>
    </row>
    <row r="1157" spans="7:12" ht="15.6" x14ac:dyDescent="0.3">
      <c r="G1157" s="1217">
        <v>2155</v>
      </c>
      <c r="H1157" s="1218" t="s">
        <v>1420</v>
      </c>
      <c r="I1157" s="1184"/>
      <c r="K1157" s="1217">
        <v>2155</v>
      </c>
      <c r="L1157" s="1218" t="s">
        <v>1836</v>
      </c>
    </row>
    <row r="1158" spans="7:12" ht="15.6" x14ac:dyDescent="0.3">
      <c r="G1158" s="1217">
        <v>2156</v>
      </c>
      <c r="H1158" s="1218" t="s">
        <v>1836</v>
      </c>
      <c r="I1158" s="1184"/>
      <c r="K1158" s="1217">
        <v>2156</v>
      </c>
      <c r="L1158" s="1218" t="s">
        <v>1836</v>
      </c>
    </row>
    <row r="1159" spans="7:12" ht="15.6" x14ac:dyDescent="0.3">
      <c r="G1159" s="1217">
        <v>2157</v>
      </c>
      <c r="H1159" s="1218" t="s">
        <v>1836</v>
      </c>
      <c r="I1159" s="1184"/>
      <c r="K1159" s="1217">
        <v>2157</v>
      </c>
      <c r="L1159" s="1218" t="s">
        <v>1836</v>
      </c>
    </row>
    <row r="1160" spans="7:12" ht="15.6" x14ac:dyDescent="0.3">
      <c r="G1160" s="1217">
        <v>2158</v>
      </c>
      <c r="H1160" s="1218" t="s">
        <v>1836</v>
      </c>
      <c r="I1160" s="1184"/>
      <c r="K1160" s="1217">
        <v>2158</v>
      </c>
      <c r="L1160" s="1218" t="s">
        <v>1836</v>
      </c>
    </row>
    <row r="1161" spans="7:12" ht="15.6" x14ac:dyDescent="0.3">
      <c r="G1161" s="1217">
        <v>2159</v>
      </c>
      <c r="H1161" s="1218" t="s">
        <v>1836</v>
      </c>
      <c r="I1161" s="1184"/>
      <c r="K1161" s="1217">
        <v>2159</v>
      </c>
      <c r="L1161" s="1218" t="s">
        <v>1836</v>
      </c>
    </row>
    <row r="1162" spans="7:12" ht="15.6" x14ac:dyDescent="0.3">
      <c r="G1162" s="1217">
        <v>2160</v>
      </c>
      <c r="H1162" s="1218" t="s">
        <v>4</v>
      </c>
      <c r="I1162" s="1184"/>
      <c r="K1162" s="1217">
        <v>2160</v>
      </c>
      <c r="L1162" s="1218" t="s">
        <v>1836</v>
      </c>
    </row>
    <row r="1163" spans="7:12" ht="15.6" x14ac:dyDescent="0.3">
      <c r="G1163" s="1217">
        <v>2161</v>
      </c>
      <c r="H1163" s="1218" t="s">
        <v>4</v>
      </c>
      <c r="I1163" s="1184"/>
      <c r="K1163" s="1217">
        <v>2161</v>
      </c>
      <c r="L1163" s="1218" t="s">
        <v>1836</v>
      </c>
    </row>
    <row r="1164" spans="7:12" ht="15.6" x14ac:dyDescent="0.3">
      <c r="G1164" s="1217">
        <v>2162</v>
      </c>
      <c r="H1164" s="1218" t="s">
        <v>4</v>
      </c>
      <c r="I1164" s="1184"/>
      <c r="K1164" s="1217">
        <v>2162</v>
      </c>
      <c r="L1164" s="1218" t="s">
        <v>1836</v>
      </c>
    </row>
    <row r="1165" spans="7:12" ht="15.6" x14ac:dyDescent="0.3">
      <c r="G1165" s="1217">
        <v>2163</v>
      </c>
      <c r="H1165" s="1218" t="s">
        <v>4</v>
      </c>
      <c r="I1165" s="1184"/>
      <c r="K1165" s="1217">
        <v>2163</v>
      </c>
      <c r="L1165" s="1218" t="s">
        <v>1836</v>
      </c>
    </row>
    <row r="1166" spans="7:12" ht="15.6" x14ac:dyDescent="0.3">
      <c r="G1166" s="1217">
        <v>2164</v>
      </c>
      <c r="H1166" s="1218" t="s">
        <v>4</v>
      </c>
      <c r="I1166" s="1184"/>
      <c r="K1166" s="1217">
        <v>2164</v>
      </c>
      <c r="L1166" s="1218" t="s">
        <v>1836</v>
      </c>
    </row>
    <row r="1167" spans="7:12" ht="15.6" x14ac:dyDescent="0.3">
      <c r="G1167" s="1217">
        <v>2165</v>
      </c>
      <c r="H1167" s="1218" t="s">
        <v>4</v>
      </c>
      <c r="I1167" s="1184"/>
      <c r="K1167" s="1217">
        <v>2165</v>
      </c>
      <c r="L1167" s="1218" t="s">
        <v>1836</v>
      </c>
    </row>
    <row r="1168" spans="7:12" ht="15.6" x14ac:dyDescent="0.3">
      <c r="G1168" s="1217">
        <v>2166</v>
      </c>
      <c r="H1168" s="1218" t="s">
        <v>1836</v>
      </c>
      <c r="I1168" s="1184"/>
      <c r="K1168" s="1217">
        <v>2166</v>
      </c>
      <c r="L1168" s="1218" t="s">
        <v>1836</v>
      </c>
    </row>
    <row r="1169" spans="7:12" ht="15.6" x14ac:dyDescent="0.3">
      <c r="G1169" s="1217">
        <v>2167</v>
      </c>
      <c r="H1169" s="1218" t="s">
        <v>1836</v>
      </c>
      <c r="I1169" s="1184"/>
      <c r="K1169" s="1217">
        <v>2167</v>
      </c>
      <c r="L1169" s="1218" t="s">
        <v>1836</v>
      </c>
    </row>
    <row r="1170" spans="7:12" ht="15.6" x14ac:dyDescent="0.3">
      <c r="G1170" s="1217">
        <v>2168</v>
      </c>
      <c r="H1170" s="1218" t="s">
        <v>1836</v>
      </c>
      <c r="I1170" s="1184"/>
      <c r="K1170" s="1217">
        <v>2168</v>
      </c>
      <c r="L1170" s="1218" t="s">
        <v>1836</v>
      </c>
    </row>
    <row r="1171" spans="7:12" ht="15.6" x14ac:dyDescent="0.3">
      <c r="G1171" s="1217">
        <v>2169</v>
      </c>
      <c r="H1171" s="1218" t="s">
        <v>1836</v>
      </c>
      <c r="I1171" s="1184"/>
      <c r="K1171" s="1217">
        <v>2169</v>
      </c>
      <c r="L1171" s="1218" t="s">
        <v>1836</v>
      </c>
    </row>
    <row r="1172" spans="7:12" ht="15.6" x14ac:dyDescent="0.3">
      <c r="G1172" s="1217">
        <v>2170</v>
      </c>
      <c r="H1172" s="1218" t="s">
        <v>10</v>
      </c>
      <c r="I1172" s="1184"/>
      <c r="K1172" s="1217">
        <v>2170</v>
      </c>
      <c r="L1172" s="1218" t="s">
        <v>10</v>
      </c>
    </row>
    <row r="1173" spans="7:12" ht="15.6" x14ac:dyDescent="0.3">
      <c r="G1173" s="1217">
        <v>2171</v>
      </c>
      <c r="H1173" s="1218" t="s">
        <v>10</v>
      </c>
      <c r="I1173" s="1184"/>
      <c r="K1173" s="1217">
        <v>2171</v>
      </c>
      <c r="L1173" s="1218" t="s">
        <v>10</v>
      </c>
    </row>
    <row r="1174" spans="7:12" ht="15.6" x14ac:dyDescent="0.3">
      <c r="G1174" s="1217">
        <v>2172</v>
      </c>
      <c r="H1174" s="1218" t="s">
        <v>10</v>
      </c>
      <c r="I1174" s="1184"/>
      <c r="K1174" s="1217">
        <v>2172</v>
      </c>
      <c r="L1174" s="1218" t="s">
        <v>10</v>
      </c>
    </row>
    <row r="1175" spans="7:12" ht="15.6" x14ac:dyDescent="0.3">
      <c r="G1175" s="1217">
        <v>2173</v>
      </c>
      <c r="H1175" s="1218" t="s">
        <v>10</v>
      </c>
      <c r="I1175" s="1184"/>
      <c r="K1175" s="1217">
        <v>2173</v>
      </c>
      <c r="L1175" s="1218" t="s">
        <v>10</v>
      </c>
    </row>
    <row r="1176" spans="7:12" ht="15.6" x14ac:dyDescent="0.3">
      <c r="G1176" s="1217">
        <v>2174</v>
      </c>
      <c r="H1176" s="1218" t="s">
        <v>10</v>
      </c>
      <c r="I1176" s="1184"/>
      <c r="K1176" s="1217">
        <v>2174</v>
      </c>
      <c r="L1176" s="1218" t="s">
        <v>10</v>
      </c>
    </row>
    <row r="1177" spans="7:12" ht="15.6" x14ac:dyDescent="0.3">
      <c r="G1177" s="1217">
        <v>2175</v>
      </c>
      <c r="H1177" s="1218" t="s">
        <v>10</v>
      </c>
      <c r="I1177" s="1184"/>
      <c r="K1177" s="1217">
        <v>2175</v>
      </c>
      <c r="L1177" s="1218" t="s">
        <v>10</v>
      </c>
    </row>
    <row r="1178" spans="7:12" ht="15.6" x14ac:dyDescent="0.3">
      <c r="G1178" s="1217">
        <v>2176</v>
      </c>
      <c r="H1178" s="1218" t="s">
        <v>1836</v>
      </c>
      <c r="I1178" s="1184"/>
      <c r="K1178" s="1217">
        <v>2176</v>
      </c>
      <c r="L1178" s="1218" t="s">
        <v>1836</v>
      </c>
    </row>
    <row r="1179" spans="7:12" ht="15.6" x14ac:dyDescent="0.3">
      <c r="G1179" s="1217">
        <v>2177</v>
      </c>
      <c r="H1179" s="1218" t="s">
        <v>1836</v>
      </c>
      <c r="I1179" s="1184"/>
      <c r="K1179" s="1217">
        <v>2177</v>
      </c>
      <c r="L1179" s="1218" t="s">
        <v>1836</v>
      </c>
    </row>
    <row r="1180" spans="7:12" ht="15.6" x14ac:dyDescent="0.3">
      <c r="G1180" s="1217">
        <v>2178</v>
      </c>
      <c r="H1180" s="1218" t="s">
        <v>1836</v>
      </c>
      <c r="I1180" s="1184"/>
      <c r="K1180" s="1217">
        <v>2178</v>
      </c>
      <c r="L1180" s="1218" t="s">
        <v>1836</v>
      </c>
    </row>
    <row r="1181" spans="7:12" ht="15.6" x14ac:dyDescent="0.3">
      <c r="G1181" s="1217">
        <v>2179</v>
      </c>
      <c r="H1181" s="1218" t="s">
        <v>1836</v>
      </c>
      <c r="I1181" s="1184"/>
      <c r="K1181" s="1217">
        <v>2179</v>
      </c>
      <c r="L1181" s="1218" t="s">
        <v>1836</v>
      </c>
    </row>
    <row r="1182" spans="7:12" ht="15.6" x14ac:dyDescent="0.3">
      <c r="G1182" s="1217">
        <v>2180</v>
      </c>
      <c r="H1182" s="1218" t="s">
        <v>5</v>
      </c>
      <c r="I1182" s="1184"/>
      <c r="K1182" s="1217">
        <v>2180</v>
      </c>
      <c r="L1182" s="1218" t="s">
        <v>1836</v>
      </c>
    </row>
    <row r="1183" spans="7:12" ht="15.6" x14ac:dyDescent="0.3">
      <c r="G1183" s="1217">
        <v>2181</v>
      </c>
      <c r="H1183" s="1218" t="s">
        <v>5</v>
      </c>
      <c r="I1183" s="1184"/>
      <c r="K1183" s="1217">
        <v>2181</v>
      </c>
      <c r="L1183" s="1218" t="s">
        <v>1836</v>
      </c>
    </row>
    <row r="1184" spans="7:12" ht="15.6" x14ac:dyDescent="0.3">
      <c r="G1184" s="1217">
        <v>2182</v>
      </c>
      <c r="H1184" s="1218" t="s">
        <v>5</v>
      </c>
      <c r="I1184" s="1184"/>
      <c r="K1184" s="1217">
        <v>2182</v>
      </c>
      <c r="L1184" s="1218" t="s">
        <v>1836</v>
      </c>
    </row>
    <row r="1185" spans="7:12" ht="15.6" x14ac:dyDescent="0.3">
      <c r="G1185" s="1217">
        <v>2183</v>
      </c>
      <c r="H1185" s="1218" t="s">
        <v>5</v>
      </c>
      <c r="I1185" s="1184"/>
      <c r="K1185" s="1217">
        <v>2183</v>
      </c>
      <c r="L1185" s="1218" t="s">
        <v>1836</v>
      </c>
    </row>
    <row r="1186" spans="7:12" ht="15.6" x14ac:dyDescent="0.3">
      <c r="G1186" s="1217">
        <v>2184</v>
      </c>
      <c r="H1186" s="1218" t="s">
        <v>5</v>
      </c>
      <c r="I1186" s="1184"/>
      <c r="K1186" s="1217">
        <v>2184</v>
      </c>
      <c r="L1186" s="1218" t="s">
        <v>1836</v>
      </c>
    </row>
    <row r="1187" spans="7:12" ht="15.6" x14ac:dyDescent="0.3">
      <c r="G1187" s="1217">
        <v>2185</v>
      </c>
      <c r="H1187" s="1218" t="s">
        <v>5</v>
      </c>
      <c r="I1187" s="1184"/>
      <c r="K1187" s="1217">
        <v>2185</v>
      </c>
      <c r="L1187" s="1218" t="s">
        <v>1836</v>
      </c>
    </row>
    <row r="1188" spans="7:12" ht="15.6" x14ac:dyDescent="0.3">
      <c r="G1188" s="1217">
        <v>2186</v>
      </c>
      <c r="H1188" s="1218" t="s">
        <v>1836</v>
      </c>
      <c r="I1188" s="1184"/>
      <c r="K1188" s="1217">
        <v>2186</v>
      </c>
      <c r="L1188" s="1218" t="s">
        <v>1836</v>
      </c>
    </row>
    <row r="1189" spans="7:12" ht="15.6" x14ac:dyDescent="0.3">
      <c r="G1189" s="1217">
        <v>2187</v>
      </c>
      <c r="H1189" s="1218" t="s">
        <v>1836</v>
      </c>
      <c r="I1189" s="1184"/>
      <c r="K1189" s="1217">
        <v>2187</v>
      </c>
      <c r="L1189" s="1218" t="s">
        <v>1836</v>
      </c>
    </row>
    <row r="1190" spans="7:12" ht="15.6" x14ac:dyDescent="0.3">
      <c r="G1190" s="1217">
        <v>2188</v>
      </c>
      <c r="H1190" s="1218" t="s">
        <v>1836</v>
      </c>
      <c r="I1190" s="1184"/>
      <c r="K1190" s="1217">
        <v>2188</v>
      </c>
      <c r="L1190" s="1218" t="s">
        <v>1836</v>
      </c>
    </row>
    <row r="1191" spans="7:12" ht="15.6" x14ac:dyDescent="0.3">
      <c r="G1191" s="1217">
        <v>2189</v>
      </c>
      <c r="H1191" s="1218" t="s">
        <v>1836</v>
      </c>
      <c r="I1191" s="1184"/>
      <c r="K1191" s="1217">
        <v>2189</v>
      </c>
      <c r="L1191" s="1218" t="s">
        <v>1836</v>
      </c>
    </row>
    <row r="1192" spans="7:12" ht="15.6" x14ac:dyDescent="0.3">
      <c r="G1192" s="1217">
        <v>2190</v>
      </c>
      <c r="H1192" s="1218" t="s">
        <v>1421</v>
      </c>
      <c r="I1192" s="1184"/>
      <c r="K1192" s="1217">
        <v>2190</v>
      </c>
      <c r="L1192" s="1218" t="s">
        <v>1421</v>
      </c>
    </row>
    <row r="1193" spans="7:12" ht="15.6" x14ac:dyDescent="0.3">
      <c r="G1193" s="1217">
        <v>2191</v>
      </c>
      <c r="H1193" s="1218" t="s">
        <v>1422</v>
      </c>
      <c r="I1193" s="1184"/>
      <c r="K1193" s="1217">
        <v>2191</v>
      </c>
      <c r="L1193" s="1218" t="s">
        <v>1422</v>
      </c>
    </row>
    <row r="1194" spans="7:12" ht="15.6" x14ac:dyDescent="0.3">
      <c r="G1194" s="1217">
        <v>2192</v>
      </c>
      <c r="H1194" s="1218" t="s">
        <v>1422</v>
      </c>
      <c r="I1194" s="1184"/>
      <c r="K1194" s="1217">
        <v>2192</v>
      </c>
      <c r="L1194" s="1218" t="s">
        <v>1422</v>
      </c>
    </row>
    <row r="1195" spans="7:12" ht="15.6" x14ac:dyDescent="0.3">
      <c r="G1195" s="1217">
        <v>2193</v>
      </c>
      <c r="H1195" s="1218" t="s">
        <v>1422</v>
      </c>
      <c r="I1195" s="1184"/>
      <c r="K1195" s="1217">
        <v>2193</v>
      </c>
      <c r="L1195" s="1218" t="s">
        <v>1422</v>
      </c>
    </row>
    <row r="1196" spans="7:12" ht="15.6" x14ac:dyDescent="0.3">
      <c r="G1196" s="1217">
        <v>2194</v>
      </c>
      <c r="H1196" s="1218" t="s">
        <v>1422</v>
      </c>
      <c r="I1196" s="1184"/>
      <c r="K1196" s="1217">
        <v>2194</v>
      </c>
      <c r="L1196" s="1218" t="s">
        <v>1422</v>
      </c>
    </row>
    <row r="1197" spans="7:12" ht="15.6" x14ac:dyDescent="0.3">
      <c r="G1197" s="1217">
        <v>2195</v>
      </c>
      <c r="H1197" s="1218" t="s">
        <v>1422</v>
      </c>
      <c r="I1197" s="1184"/>
      <c r="K1197" s="1217">
        <v>2195</v>
      </c>
      <c r="L1197" s="1218" t="s">
        <v>1422</v>
      </c>
    </row>
    <row r="1198" spans="7:12" ht="15.6" x14ac:dyDescent="0.3">
      <c r="G1198" s="1217">
        <v>2196</v>
      </c>
      <c r="H1198" s="1218" t="s">
        <v>1836</v>
      </c>
      <c r="I1198" s="1184"/>
      <c r="K1198" s="1217">
        <v>2196</v>
      </c>
      <c r="L1198" s="1218" t="s">
        <v>1836</v>
      </c>
    </row>
    <row r="1199" spans="7:12" ht="15.6" x14ac:dyDescent="0.3">
      <c r="G1199" s="1217">
        <v>2197</v>
      </c>
      <c r="H1199" s="1218" t="s">
        <v>1836</v>
      </c>
      <c r="I1199" s="1184"/>
      <c r="K1199" s="1217">
        <v>2197</v>
      </c>
      <c r="L1199" s="1218" t="s">
        <v>1836</v>
      </c>
    </row>
    <row r="1200" spans="7:12" ht="15.6" x14ac:dyDescent="0.3">
      <c r="G1200" s="1217">
        <v>2198</v>
      </c>
      <c r="H1200" s="1218" t="s">
        <v>1836</v>
      </c>
      <c r="I1200" s="1184"/>
      <c r="K1200" s="1217">
        <v>2198</v>
      </c>
      <c r="L1200" s="1218" t="s">
        <v>1836</v>
      </c>
    </row>
    <row r="1201" spans="7:12" ht="15.6" x14ac:dyDescent="0.3">
      <c r="G1201" s="1217">
        <v>2199</v>
      </c>
      <c r="H1201" s="1218" t="s">
        <v>1836</v>
      </c>
      <c r="I1201" s="1184"/>
      <c r="K1201" s="1217">
        <v>2199</v>
      </c>
      <c r="L1201" s="1218" t="s">
        <v>1836</v>
      </c>
    </row>
    <row r="1202" spans="7:12" ht="15.6" x14ac:dyDescent="0.3">
      <c r="G1202" s="1217">
        <v>2200</v>
      </c>
      <c r="H1202" s="1218" t="s">
        <v>1423</v>
      </c>
      <c r="I1202" s="1184"/>
      <c r="K1202" s="1217">
        <v>2200</v>
      </c>
      <c r="L1202" s="1218" t="s">
        <v>1836</v>
      </c>
    </row>
    <row r="1203" spans="7:12" ht="15.6" x14ac:dyDescent="0.3">
      <c r="G1203" s="1217">
        <v>2201</v>
      </c>
      <c r="H1203" s="1218" t="s">
        <v>1423</v>
      </c>
      <c r="I1203" s="1184"/>
      <c r="K1203" s="1217">
        <v>2201</v>
      </c>
      <c r="L1203" s="1218" t="s">
        <v>1836</v>
      </c>
    </row>
    <row r="1204" spans="7:12" ht="15.6" x14ac:dyDescent="0.3">
      <c r="G1204" s="1217">
        <v>2202</v>
      </c>
      <c r="H1204" s="1218" t="s">
        <v>1423</v>
      </c>
      <c r="I1204" s="1184"/>
      <c r="K1204" s="1217">
        <v>2202</v>
      </c>
      <c r="L1204" s="1218" t="s">
        <v>1836</v>
      </c>
    </row>
    <row r="1205" spans="7:12" ht="15.6" x14ac:dyDescent="0.3">
      <c r="G1205" s="1217">
        <v>2203</v>
      </c>
      <c r="H1205" s="1218" t="s">
        <v>1423</v>
      </c>
      <c r="I1205" s="1184"/>
      <c r="K1205" s="1217">
        <v>2203</v>
      </c>
      <c r="L1205" s="1218" t="s">
        <v>1836</v>
      </c>
    </row>
    <row r="1206" spans="7:12" ht="15.6" x14ac:dyDescent="0.3">
      <c r="G1206" s="1217">
        <v>2204</v>
      </c>
      <c r="H1206" s="1218" t="s">
        <v>1423</v>
      </c>
      <c r="I1206" s="1184"/>
      <c r="K1206" s="1217">
        <v>2204</v>
      </c>
      <c r="L1206" s="1218" t="s">
        <v>1836</v>
      </c>
    </row>
    <row r="1207" spans="7:12" ht="15.6" x14ac:dyDescent="0.3">
      <c r="G1207" s="1217">
        <v>2205</v>
      </c>
      <c r="H1207" s="1218" t="s">
        <v>1423</v>
      </c>
      <c r="I1207" s="1184"/>
      <c r="K1207" s="1217">
        <v>2205</v>
      </c>
      <c r="L1207" s="1218" t="s">
        <v>1836</v>
      </c>
    </row>
    <row r="1208" spans="7:12" ht="15.6" x14ac:dyDescent="0.3">
      <c r="G1208" s="1217">
        <v>2206</v>
      </c>
      <c r="H1208" s="1218" t="s">
        <v>1423</v>
      </c>
      <c r="I1208" s="1184"/>
      <c r="K1208" s="1217">
        <v>2206</v>
      </c>
      <c r="L1208" s="1218" t="s">
        <v>1836</v>
      </c>
    </row>
    <row r="1209" spans="7:12" ht="15.6" x14ac:dyDescent="0.3">
      <c r="G1209" s="1217">
        <v>2207</v>
      </c>
      <c r="H1209" s="1218" t="s">
        <v>1836</v>
      </c>
      <c r="I1209" s="1184"/>
      <c r="K1209" s="1217">
        <v>2207</v>
      </c>
      <c r="L1209" s="1218" t="s">
        <v>1836</v>
      </c>
    </row>
    <row r="1210" spans="7:12" ht="15.6" x14ac:dyDescent="0.3">
      <c r="G1210" s="1217">
        <v>2208</v>
      </c>
      <c r="H1210" s="1218" t="s">
        <v>1836</v>
      </c>
      <c r="I1210" s="1184"/>
      <c r="K1210" s="1217">
        <v>2208</v>
      </c>
      <c r="L1210" s="1218" t="s">
        <v>1836</v>
      </c>
    </row>
    <row r="1211" spans="7:12" ht="15.6" x14ac:dyDescent="0.3">
      <c r="G1211" s="1217">
        <v>2209</v>
      </c>
      <c r="H1211" s="1218" t="s">
        <v>1836</v>
      </c>
      <c r="I1211" s="1184"/>
      <c r="K1211" s="1217">
        <v>2209</v>
      </c>
      <c r="L1211" s="1218" t="s">
        <v>1836</v>
      </c>
    </row>
    <row r="1212" spans="7:12" ht="28.8" x14ac:dyDescent="0.3">
      <c r="G1212" s="1217">
        <v>2210</v>
      </c>
      <c r="H1212" s="1218" t="s">
        <v>1424</v>
      </c>
      <c r="I1212" s="1184"/>
      <c r="K1212" s="1217">
        <v>2210</v>
      </c>
      <c r="L1212" s="1218" t="s">
        <v>1424</v>
      </c>
    </row>
    <row r="1213" spans="7:12" ht="28.8" x14ac:dyDescent="0.3">
      <c r="G1213" s="1217">
        <v>2211</v>
      </c>
      <c r="H1213" s="1218" t="s">
        <v>1424</v>
      </c>
      <c r="I1213" s="1184"/>
      <c r="K1213" s="1217">
        <v>2211</v>
      </c>
      <c r="L1213" s="1218" t="s">
        <v>1424</v>
      </c>
    </row>
    <row r="1214" spans="7:12" ht="28.8" x14ac:dyDescent="0.3">
      <c r="G1214" s="1217">
        <v>2212</v>
      </c>
      <c r="H1214" s="1218" t="s">
        <v>1424</v>
      </c>
      <c r="I1214" s="1184"/>
      <c r="K1214" s="1217">
        <v>2212</v>
      </c>
      <c r="L1214" s="1218" t="s">
        <v>1424</v>
      </c>
    </row>
    <row r="1215" spans="7:12" ht="28.8" x14ac:dyDescent="0.3">
      <c r="G1215" s="1217">
        <v>2213</v>
      </c>
      <c r="H1215" s="1218" t="s">
        <v>1424</v>
      </c>
      <c r="I1215" s="1184"/>
      <c r="K1215" s="1217">
        <v>2213</v>
      </c>
      <c r="L1215" s="1218" t="s">
        <v>1424</v>
      </c>
    </row>
    <row r="1216" spans="7:12" ht="28.8" x14ac:dyDescent="0.3">
      <c r="G1216" s="1217">
        <v>2214</v>
      </c>
      <c r="H1216" s="1218" t="s">
        <v>1424</v>
      </c>
      <c r="I1216" s="1184"/>
      <c r="K1216" s="1217">
        <v>2214</v>
      </c>
      <c r="L1216" s="1218" t="s">
        <v>1424</v>
      </c>
    </row>
    <row r="1217" spans="7:12" ht="28.8" x14ac:dyDescent="0.3">
      <c r="G1217" s="1217">
        <v>2215</v>
      </c>
      <c r="H1217" s="1218" t="s">
        <v>1424</v>
      </c>
      <c r="I1217" s="1184"/>
      <c r="K1217" s="1217">
        <v>2215</v>
      </c>
      <c r="L1217" s="1218" t="s">
        <v>1424</v>
      </c>
    </row>
    <row r="1218" spans="7:12" ht="28.8" x14ac:dyDescent="0.3">
      <c r="G1218" s="1217">
        <v>2216</v>
      </c>
      <c r="H1218" s="1218" t="s">
        <v>1424</v>
      </c>
      <c r="I1218" s="1184"/>
      <c r="K1218" s="1217">
        <v>2216</v>
      </c>
      <c r="L1218" s="1218" t="s">
        <v>1424</v>
      </c>
    </row>
    <row r="1219" spans="7:12" ht="15.6" x14ac:dyDescent="0.3">
      <c r="G1219" s="1217">
        <v>2217</v>
      </c>
      <c r="H1219" s="1218" t="s">
        <v>1836</v>
      </c>
      <c r="I1219" s="1184"/>
      <c r="K1219" s="1217">
        <v>2217</v>
      </c>
      <c r="L1219" s="1218" t="s">
        <v>1836</v>
      </c>
    </row>
    <row r="1220" spans="7:12" ht="15.6" x14ac:dyDescent="0.3">
      <c r="G1220" s="1217">
        <v>2218</v>
      </c>
      <c r="H1220" s="1218" t="s">
        <v>1836</v>
      </c>
      <c r="I1220" s="1184"/>
      <c r="K1220" s="1217">
        <v>2218</v>
      </c>
      <c r="L1220" s="1218" t="s">
        <v>1836</v>
      </c>
    </row>
    <row r="1221" spans="7:12" ht="15.6" x14ac:dyDescent="0.3">
      <c r="G1221" s="1217">
        <v>2219</v>
      </c>
      <c r="H1221" s="1218" t="s">
        <v>1836</v>
      </c>
      <c r="I1221" s="1184"/>
      <c r="K1221" s="1217">
        <v>2219</v>
      </c>
      <c r="L1221" s="1218" t="s">
        <v>1836</v>
      </c>
    </row>
    <row r="1222" spans="7:12" ht="15.6" x14ac:dyDescent="0.3">
      <c r="G1222" s="1217">
        <v>2220</v>
      </c>
      <c r="H1222" s="1218" t="s">
        <v>6</v>
      </c>
      <c r="I1222" s="1184"/>
      <c r="K1222" s="1217">
        <v>2220</v>
      </c>
      <c r="L1222" s="1218" t="s">
        <v>6</v>
      </c>
    </row>
    <row r="1223" spans="7:12" ht="15.6" x14ac:dyDescent="0.3">
      <c r="G1223" s="1217">
        <v>2221</v>
      </c>
      <c r="H1223" s="1218" t="s">
        <v>6</v>
      </c>
      <c r="I1223" s="1184"/>
      <c r="K1223" s="1217">
        <v>2221</v>
      </c>
      <c r="L1223" s="1218" t="s">
        <v>6</v>
      </c>
    </row>
    <row r="1224" spans="7:12" ht="15.6" x14ac:dyDescent="0.3">
      <c r="G1224" s="1217">
        <v>2222</v>
      </c>
      <c r="H1224" s="1218" t="s">
        <v>6</v>
      </c>
      <c r="I1224" s="1184"/>
      <c r="K1224" s="1217">
        <v>2222</v>
      </c>
      <c r="L1224" s="1218" t="s">
        <v>6</v>
      </c>
    </row>
    <row r="1225" spans="7:12" ht="15.6" x14ac:dyDescent="0.3">
      <c r="G1225" s="1217">
        <v>2223</v>
      </c>
      <c r="H1225" s="1218" t="s">
        <v>6</v>
      </c>
      <c r="I1225" s="1184"/>
      <c r="K1225" s="1217">
        <v>2223</v>
      </c>
      <c r="L1225" s="1218" t="s">
        <v>6</v>
      </c>
    </row>
    <row r="1226" spans="7:12" ht="15.6" x14ac:dyDescent="0.3">
      <c r="G1226" s="1217">
        <v>2224</v>
      </c>
      <c r="H1226" s="1218" t="s">
        <v>6</v>
      </c>
      <c r="I1226" s="1184"/>
      <c r="K1226" s="1217">
        <v>2224</v>
      </c>
      <c r="L1226" s="1218" t="s">
        <v>6</v>
      </c>
    </row>
    <row r="1227" spans="7:12" ht="15.6" x14ac:dyDescent="0.3">
      <c r="G1227" s="1217">
        <v>2225</v>
      </c>
      <c r="H1227" s="1218" t="s">
        <v>1425</v>
      </c>
      <c r="I1227" s="1184"/>
      <c r="K1227" s="1217">
        <v>2225</v>
      </c>
      <c r="L1227" s="1218" t="s">
        <v>1836</v>
      </c>
    </row>
    <row r="1228" spans="7:12" ht="15.6" x14ac:dyDescent="0.3">
      <c r="G1228" s="1217">
        <v>2226</v>
      </c>
      <c r="H1228" s="1218" t="s">
        <v>1836</v>
      </c>
      <c r="I1228" s="1184"/>
      <c r="K1228" s="1217">
        <v>2226</v>
      </c>
      <c r="L1228" s="1218" t="s">
        <v>1836</v>
      </c>
    </row>
    <row r="1229" spans="7:12" ht="15.6" x14ac:dyDescent="0.3">
      <c r="G1229" s="1217">
        <v>2227</v>
      </c>
      <c r="H1229" s="1218" t="s">
        <v>1836</v>
      </c>
      <c r="I1229" s="1184"/>
      <c r="K1229" s="1217">
        <v>2227</v>
      </c>
      <c r="L1229" s="1218" t="s">
        <v>1836</v>
      </c>
    </row>
    <row r="1230" spans="7:12" ht="15.6" x14ac:dyDescent="0.3">
      <c r="G1230" s="1217">
        <v>2228</v>
      </c>
      <c r="H1230" s="1218" t="s">
        <v>1836</v>
      </c>
      <c r="I1230" s="1184"/>
      <c r="K1230" s="1217">
        <v>2228</v>
      </c>
      <c r="L1230" s="1218" t="s">
        <v>1836</v>
      </c>
    </row>
    <row r="1231" spans="7:12" ht="15.6" x14ac:dyDescent="0.3">
      <c r="G1231" s="1217">
        <v>2229</v>
      </c>
      <c r="H1231" s="1218" t="s">
        <v>1836</v>
      </c>
      <c r="I1231" s="1184"/>
      <c r="K1231" s="1217">
        <v>2229</v>
      </c>
      <c r="L1231" s="1218" t="s">
        <v>1836</v>
      </c>
    </row>
    <row r="1232" spans="7:12" ht="15.6" x14ac:dyDescent="0.3">
      <c r="G1232" s="1217">
        <v>2230</v>
      </c>
      <c r="H1232" s="1218" t="s">
        <v>8</v>
      </c>
      <c r="I1232" s="1184"/>
      <c r="K1232" s="1217">
        <v>2230</v>
      </c>
      <c r="L1232" s="1218" t="s">
        <v>8</v>
      </c>
    </row>
    <row r="1233" spans="7:12" ht="15.6" x14ac:dyDescent="0.3">
      <c r="G1233" s="1217">
        <v>2231</v>
      </c>
      <c r="H1233" s="1218" t="s">
        <v>8</v>
      </c>
      <c r="I1233" s="1184"/>
      <c r="K1233" s="1217">
        <v>2231</v>
      </c>
      <c r="L1233" s="1218" t="s">
        <v>8</v>
      </c>
    </row>
    <row r="1234" spans="7:12" ht="15.6" x14ac:dyDescent="0.3">
      <c r="G1234" s="1217">
        <v>2232</v>
      </c>
      <c r="H1234" s="1218" t="s">
        <v>8</v>
      </c>
      <c r="I1234" s="1184"/>
      <c r="K1234" s="1217">
        <v>2232</v>
      </c>
      <c r="L1234" s="1218" t="s">
        <v>8</v>
      </c>
    </row>
    <row r="1235" spans="7:12" ht="15.6" x14ac:dyDescent="0.3">
      <c r="G1235" s="1217">
        <v>2233</v>
      </c>
      <c r="H1235" s="1218" t="s">
        <v>8</v>
      </c>
      <c r="I1235" s="1184"/>
      <c r="K1235" s="1217">
        <v>2233</v>
      </c>
      <c r="L1235" s="1218" t="s">
        <v>8</v>
      </c>
    </row>
    <row r="1236" spans="7:12" ht="15.6" x14ac:dyDescent="0.3">
      <c r="G1236" s="1217">
        <v>2234</v>
      </c>
      <c r="H1236" s="1218" t="s">
        <v>1836</v>
      </c>
      <c r="I1236" s="1184"/>
      <c r="K1236" s="1217">
        <v>2234</v>
      </c>
      <c r="L1236" s="1218" t="s">
        <v>1836</v>
      </c>
    </row>
    <row r="1237" spans="7:12" ht="15.6" x14ac:dyDescent="0.3">
      <c r="G1237" s="1217">
        <v>2235</v>
      </c>
      <c r="H1237" s="1218" t="s">
        <v>1426</v>
      </c>
      <c r="I1237" s="1184"/>
      <c r="K1237" s="1217">
        <v>2235</v>
      </c>
      <c r="L1237" s="1218" t="s">
        <v>1836</v>
      </c>
    </row>
    <row r="1238" spans="7:12" ht="15.6" x14ac:dyDescent="0.3">
      <c r="G1238" s="1217">
        <v>2236</v>
      </c>
      <c r="H1238" s="1218" t="s">
        <v>1426</v>
      </c>
      <c r="I1238" s="1184"/>
      <c r="K1238" s="1217">
        <v>2236</v>
      </c>
      <c r="L1238" s="1218" t="s">
        <v>1836</v>
      </c>
    </row>
    <row r="1239" spans="7:12" ht="15.6" x14ac:dyDescent="0.3">
      <c r="G1239" s="1217">
        <v>2237</v>
      </c>
      <c r="H1239" s="1218" t="s">
        <v>1426</v>
      </c>
      <c r="I1239" s="1184"/>
      <c r="K1239" s="1217">
        <v>2237</v>
      </c>
      <c r="L1239" s="1218" t="s">
        <v>1836</v>
      </c>
    </row>
    <row r="1240" spans="7:12" ht="15.6" x14ac:dyDescent="0.3">
      <c r="G1240" s="1217">
        <v>2238</v>
      </c>
      <c r="H1240" s="1218" t="s">
        <v>1836</v>
      </c>
      <c r="I1240" s="1184"/>
      <c r="K1240" s="1217">
        <v>2238</v>
      </c>
      <c r="L1240" s="1218" t="s">
        <v>1836</v>
      </c>
    </row>
    <row r="1241" spans="7:12" ht="15.6" x14ac:dyDescent="0.3">
      <c r="G1241" s="1217">
        <v>2239</v>
      </c>
      <c r="H1241" s="1218" t="s">
        <v>1836</v>
      </c>
      <c r="I1241" s="1184"/>
      <c r="K1241" s="1217">
        <v>2239</v>
      </c>
      <c r="L1241" s="1218" t="s">
        <v>1836</v>
      </c>
    </row>
    <row r="1242" spans="7:12" ht="15.6" x14ac:dyDescent="0.3">
      <c r="G1242" s="1217">
        <v>2240</v>
      </c>
      <c r="H1242" s="1218" t="s">
        <v>1427</v>
      </c>
      <c r="I1242" s="1184"/>
      <c r="K1242" s="1217">
        <v>2240</v>
      </c>
      <c r="L1242" s="1218" t="s">
        <v>1836</v>
      </c>
    </row>
    <row r="1243" spans="7:12" ht="15.6" x14ac:dyDescent="0.3">
      <c r="G1243" s="1217">
        <v>2241</v>
      </c>
      <c r="H1243" s="1218" t="s">
        <v>1428</v>
      </c>
      <c r="I1243" s="1184"/>
      <c r="K1243" s="1217">
        <v>2241</v>
      </c>
      <c r="L1243" s="1218" t="s">
        <v>1836</v>
      </c>
    </row>
    <row r="1244" spans="7:12" ht="15.6" x14ac:dyDescent="0.3">
      <c r="G1244" s="1217">
        <v>2242</v>
      </c>
      <c r="H1244" s="1218" t="s">
        <v>1836</v>
      </c>
      <c r="I1244" s="1184"/>
      <c r="K1244" s="1217">
        <v>2242</v>
      </c>
      <c r="L1244" s="1218" t="s">
        <v>1836</v>
      </c>
    </row>
    <row r="1245" spans="7:12" ht="15.6" x14ac:dyDescent="0.3">
      <c r="G1245" s="1217">
        <v>2243</v>
      </c>
      <c r="H1245" s="1218" t="s">
        <v>1836</v>
      </c>
      <c r="I1245" s="1184"/>
      <c r="K1245" s="1217">
        <v>2243</v>
      </c>
      <c r="L1245" s="1218" t="s">
        <v>1836</v>
      </c>
    </row>
    <row r="1246" spans="7:12" ht="15.6" x14ac:dyDescent="0.3">
      <c r="G1246" s="1217">
        <v>2244</v>
      </c>
      <c r="H1246" s="1218" t="s">
        <v>1836</v>
      </c>
      <c r="I1246" s="1184"/>
      <c r="K1246" s="1217">
        <v>2244</v>
      </c>
      <c r="L1246" s="1218" t="s">
        <v>1836</v>
      </c>
    </row>
    <row r="1247" spans="7:12" ht="15.6" x14ac:dyDescent="0.3">
      <c r="G1247" s="1217">
        <v>2245</v>
      </c>
      <c r="H1247" s="1218" t="s">
        <v>1836</v>
      </c>
      <c r="I1247" s="1184"/>
      <c r="K1247" s="1217">
        <v>2245</v>
      </c>
      <c r="L1247" s="1218" t="s">
        <v>1836</v>
      </c>
    </row>
    <row r="1248" spans="7:12" ht="15.6" x14ac:dyDescent="0.3">
      <c r="G1248" s="1217">
        <v>2246</v>
      </c>
      <c r="H1248" s="1218" t="s">
        <v>1836</v>
      </c>
      <c r="I1248" s="1184"/>
      <c r="K1248" s="1217">
        <v>2246</v>
      </c>
      <c r="L1248" s="1218" t="s">
        <v>1836</v>
      </c>
    </row>
    <row r="1249" spans="7:12" ht="15.6" x14ac:dyDescent="0.3">
      <c r="G1249" s="1217">
        <v>2247</v>
      </c>
      <c r="H1249" s="1218" t="s">
        <v>1836</v>
      </c>
      <c r="I1249" s="1184"/>
      <c r="K1249" s="1217">
        <v>2247</v>
      </c>
      <c r="L1249" s="1218" t="s">
        <v>1836</v>
      </c>
    </row>
    <row r="1250" spans="7:12" ht="15.6" x14ac:dyDescent="0.3">
      <c r="G1250" s="1217">
        <v>2248</v>
      </c>
      <c r="H1250" s="1218" t="s">
        <v>1836</v>
      </c>
      <c r="I1250" s="1184"/>
      <c r="K1250" s="1217">
        <v>2248</v>
      </c>
      <c r="L1250" s="1218" t="s">
        <v>1836</v>
      </c>
    </row>
    <row r="1251" spans="7:12" ht="15.6" x14ac:dyDescent="0.3">
      <c r="G1251" s="1217">
        <v>2249</v>
      </c>
      <c r="H1251" s="1218" t="s">
        <v>1836</v>
      </c>
      <c r="I1251" s="1184"/>
      <c r="K1251" s="1217">
        <v>2249</v>
      </c>
      <c r="L1251" s="1218" t="s">
        <v>1836</v>
      </c>
    </row>
    <row r="1252" spans="7:12" ht="15.6" x14ac:dyDescent="0.3">
      <c r="G1252" s="1217">
        <v>2250</v>
      </c>
      <c r="H1252" s="1218" t="s">
        <v>1429</v>
      </c>
      <c r="I1252" s="1184"/>
      <c r="K1252" s="1217">
        <v>2250</v>
      </c>
      <c r="L1252" s="1218" t="s">
        <v>1429</v>
      </c>
    </row>
    <row r="1253" spans="7:12" ht="15.6" x14ac:dyDescent="0.3">
      <c r="G1253" s="1217">
        <v>2251</v>
      </c>
      <c r="H1253" s="1218" t="s">
        <v>1430</v>
      </c>
      <c r="I1253" s="1184"/>
      <c r="K1253" s="1217">
        <v>2251</v>
      </c>
      <c r="L1253" s="1218" t="s">
        <v>1836</v>
      </c>
    </row>
    <row r="1254" spans="7:12" ht="15.6" x14ac:dyDescent="0.3">
      <c r="G1254" s="1217">
        <v>2252</v>
      </c>
      <c r="H1254" s="1218" t="s">
        <v>1430</v>
      </c>
      <c r="I1254" s="1184"/>
      <c r="K1254" s="1217">
        <v>2252</v>
      </c>
      <c r="L1254" s="1218" t="s">
        <v>1836</v>
      </c>
    </row>
    <row r="1255" spans="7:12" ht="15.6" x14ac:dyDescent="0.3">
      <c r="G1255" s="1217">
        <v>2253</v>
      </c>
      <c r="H1255" s="1218" t="s">
        <v>1430</v>
      </c>
      <c r="I1255" s="1184"/>
      <c r="K1255" s="1217">
        <v>2253</v>
      </c>
      <c r="L1255" s="1218" t="s">
        <v>1836</v>
      </c>
    </row>
    <row r="1256" spans="7:12" ht="15.6" x14ac:dyDescent="0.3">
      <c r="G1256" s="1217">
        <v>2254</v>
      </c>
      <c r="H1256" s="1218" t="s">
        <v>1430</v>
      </c>
      <c r="I1256" s="1184"/>
      <c r="K1256" s="1217">
        <v>2254</v>
      </c>
      <c r="L1256" s="1218" t="s">
        <v>1836</v>
      </c>
    </row>
    <row r="1257" spans="7:12" ht="15.6" x14ac:dyDescent="0.3">
      <c r="G1257" s="1217">
        <v>2255</v>
      </c>
      <c r="H1257" s="1218" t="s">
        <v>1430</v>
      </c>
      <c r="I1257" s="1184"/>
      <c r="K1257" s="1217">
        <v>2255</v>
      </c>
      <c r="L1257" s="1218" t="s">
        <v>1836</v>
      </c>
    </row>
    <row r="1258" spans="7:12" ht="15.6" x14ac:dyDescent="0.3">
      <c r="G1258" s="1217">
        <v>2256</v>
      </c>
      <c r="H1258" s="1218" t="s">
        <v>1430</v>
      </c>
      <c r="I1258" s="1184"/>
      <c r="K1258" s="1217">
        <v>2256</v>
      </c>
      <c r="L1258" s="1218" t="s">
        <v>1836</v>
      </c>
    </row>
    <row r="1259" spans="7:12" ht="15.6" x14ac:dyDescent="0.3">
      <c r="G1259" s="1217">
        <v>2257</v>
      </c>
      <c r="H1259" s="1218" t="s">
        <v>1430</v>
      </c>
      <c r="I1259" s="1184"/>
      <c r="K1259" s="1217">
        <v>2257</v>
      </c>
      <c r="L1259" s="1218" t="s">
        <v>1836</v>
      </c>
    </row>
    <row r="1260" spans="7:12" ht="15.6" x14ac:dyDescent="0.3">
      <c r="G1260" s="1217">
        <v>2258</v>
      </c>
      <c r="H1260" s="1218" t="s">
        <v>1430</v>
      </c>
      <c r="I1260" s="1184"/>
      <c r="K1260" s="1217">
        <v>2258</v>
      </c>
      <c r="L1260" s="1218" t="s">
        <v>1836</v>
      </c>
    </row>
    <row r="1261" spans="7:12" ht="15.6" x14ac:dyDescent="0.3">
      <c r="G1261" s="1217">
        <v>2259</v>
      </c>
      <c r="H1261" s="1218" t="s">
        <v>1430</v>
      </c>
      <c r="I1261" s="1184"/>
      <c r="K1261" s="1217">
        <v>2259</v>
      </c>
      <c r="L1261" s="1218" t="s">
        <v>1836</v>
      </c>
    </row>
    <row r="1262" spans="7:12" ht="15.6" x14ac:dyDescent="0.3">
      <c r="G1262" s="1217">
        <v>2260</v>
      </c>
      <c r="H1262" s="1218" t="s">
        <v>1431</v>
      </c>
      <c r="I1262" s="1184"/>
      <c r="K1262" s="1217">
        <v>2260</v>
      </c>
      <c r="L1262" s="1218" t="s">
        <v>1432</v>
      </c>
    </row>
    <row r="1263" spans="7:12" ht="15.6" x14ac:dyDescent="0.3">
      <c r="G1263" s="1217">
        <v>2261</v>
      </c>
      <c r="H1263" s="1218" t="s">
        <v>1433</v>
      </c>
      <c r="I1263" s="1184"/>
      <c r="K1263" s="1217">
        <v>2261</v>
      </c>
      <c r="L1263" s="1218" t="s">
        <v>1433</v>
      </c>
    </row>
    <row r="1264" spans="7:12" ht="15.6" x14ac:dyDescent="0.3">
      <c r="G1264" s="1217">
        <v>2262</v>
      </c>
      <c r="H1264" s="1218" t="s">
        <v>1433</v>
      </c>
      <c r="I1264" s="1184"/>
      <c r="K1264" s="1217">
        <v>2262</v>
      </c>
      <c r="L1264" s="1218" t="s">
        <v>1433</v>
      </c>
    </row>
    <row r="1265" spans="7:12" ht="15.6" x14ac:dyDescent="0.3">
      <c r="G1265" s="1217">
        <v>2263</v>
      </c>
      <c r="H1265" s="1218" t="s">
        <v>1433</v>
      </c>
      <c r="I1265" s="1184"/>
      <c r="K1265" s="1217">
        <v>2263</v>
      </c>
      <c r="L1265" s="1218" t="s">
        <v>1433</v>
      </c>
    </row>
    <row r="1266" spans="7:12" ht="15.6" x14ac:dyDescent="0.3">
      <c r="G1266" s="1217">
        <v>2264</v>
      </c>
      <c r="H1266" s="1218" t="s">
        <v>1433</v>
      </c>
      <c r="I1266" s="1184"/>
      <c r="K1266" s="1217">
        <v>2264</v>
      </c>
      <c r="L1266" s="1218" t="s">
        <v>1433</v>
      </c>
    </row>
    <row r="1267" spans="7:12" ht="15.6" x14ac:dyDescent="0.3">
      <c r="G1267" s="1217">
        <v>2265</v>
      </c>
      <c r="H1267" s="1218" t="s">
        <v>1433</v>
      </c>
      <c r="I1267" s="1184"/>
      <c r="K1267" s="1217">
        <v>2265</v>
      </c>
      <c r="L1267" s="1218" t="s">
        <v>1433</v>
      </c>
    </row>
    <row r="1268" spans="7:12" ht="15.6" x14ac:dyDescent="0.3">
      <c r="G1268" s="1217">
        <v>2266</v>
      </c>
      <c r="H1268" s="1218" t="s">
        <v>1836</v>
      </c>
      <c r="I1268" s="1184"/>
      <c r="K1268" s="1217">
        <v>2266</v>
      </c>
      <c r="L1268" s="1218" t="s">
        <v>1836</v>
      </c>
    </row>
    <row r="1269" spans="7:12" ht="15.6" x14ac:dyDescent="0.3">
      <c r="G1269" s="1217">
        <v>2267</v>
      </c>
      <c r="H1269" s="1218" t="s">
        <v>1836</v>
      </c>
      <c r="I1269" s="1184"/>
      <c r="K1269" s="1217">
        <v>2267</v>
      </c>
      <c r="L1269" s="1218" t="s">
        <v>1836</v>
      </c>
    </row>
    <row r="1270" spans="7:12" ht="15.6" x14ac:dyDescent="0.3">
      <c r="G1270" s="1217">
        <v>2268</v>
      </c>
      <c r="H1270" s="1218" t="s">
        <v>1836</v>
      </c>
      <c r="I1270" s="1184"/>
      <c r="K1270" s="1217">
        <v>2268</v>
      </c>
      <c r="L1270" s="1218" t="s">
        <v>1836</v>
      </c>
    </row>
    <row r="1271" spans="7:12" ht="15.6" x14ac:dyDescent="0.3">
      <c r="G1271" s="1217">
        <v>2269</v>
      </c>
      <c r="H1271" s="1218" t="s">
        <v>1836</v>
      </c>
      <c r="I1271" s="1184"/>
      <c r="K1271" s="1217">
        <v>2269</v>
      </c>
      <c r="L1271" s="1218" t="s">
        <v>1836</v>
      </c>
    </row>
    <row r="1272" spans="7:12" ht="15.6" x14ac:dyDescent="0.3">
      <c r="G1272" s="1217">
        <v>2270</v>
      </c>
      <c r="H1272" s="1218" t="s">
        <v>1434</v>
      </c>
      <c r="I1272" s="1184"/>
      <c r="K1272" s="1217">
        <v>2270</v>
      </c>
      <c r="L1272" s="1218" t="s">
        <v>1434</v>
      </c>
    </row>
    <row r="1273" spans="7:12" ht="15.6" x14ac:dyDescent="0.3">
      <c r="G1273" s="1217">
        <v>2271</v>
      </c>
      <c r="H1273" s="1218" t="s">
        <v>1435</v>
      </c>
      <c r="I1273" s="1184"/>
      <c r="K1273" s="1217">
        <v>2271</v>
      </c>
      <c r="L1273" s="1218" t="s">
        <v>1435</v>
      </c>
    </row>
    <row r="1274" spans="7:12" ht="15.6" x14ac:dyDescent="0.3">
      <c r="G1274" s="1217">
        <v>2272</v>
      </c>
      <c r="H1274" s="1218" t="s">
        <v>1434</v>
      </c>
      <c r="I1274" s="1184"/>
      <c r="K1274" s="1217">
        <v>2272</v>
      </c>
      <c r="L1274" s="1218" t="s">
        <v>1434</v>
      </c>
    </row>
    <row r="1275" spans="7:12" ht="15.6" x14ac:dyDescent="0.3">
      <c r="G1275" s="1217">
        <v>2273</v>
      </c>
      <c r="H1275" s="1218" t="s">
        <v>1434</v>
      </c>
      <c r="I1275" s="1184"/>
      <c r="K1275" s="1217">
        <v>2273</v>
      </c>
      <c r="L1275" s="1218" t="s">
        <v>1434</v>
      </c>
    </row>
    <row r="1276" spans="7:12" ht="15.6" x14ac:dyDescent="0.3">
      <c r="G1276" s="1217">
        <v>2274</v>
      </c>
      <c r="H1276" s="1218" t="s">
        <v>1434</v>
      </c>
      <c r="I1276" s="1184"/>
      <c r="K1276" s="1217">
        <v>2274</v>
      </c>
      <c r="L1276" s="1218" t="s">
        <v>1434</v>
      </c>
    </row>
    <row r="1277" spans="7:12" ht="15.6" x14ac:dyDescent="0.3">
      <c r="G1277" s="1217">
        <v>2275</v>
      </c>
      <c r="H1277" s="1218" t="s">
        <v>1434</v>
      </c>
      <c r="I1277" s="1184"/>
      <c r="K1277" s="1217">
        <v>2275</v>
      </c>
      <c r="L1277" s="1218" t="s">
        <v>1434</v>
      </c>
    </row>
    <row r="1278" spans="7:12" ht="15.6" x14ac:dyDescent="0.3">
      <c r="G1278" s="1217">
        <v>2276</v>
      </c>
      <c r="H1278" s="1218" t="s">
        <v>1434</v>
      </c>
      <c r="I1278" s="1184"/>
      <c r="K1278" s="1217">
        <v>2276</v>
      </c>
      <c r="L1278" s="1218" t="s">
        <v>1434</v>
      </c>
    </row>
    <row r="1279" spans="7:12" ht="15.6" x14ac:dyDescent="0.3">
      <c r="G1279" s="1217">
        <v>2277</v>
      </c>
      <c r="H1279" s="1218" t="s">
        <v>1836</v>
      </c>
      <c r="I1279" s="1184"/>
      <c r="K1279" s="1217">
        <v>2277</v>
      </c>
      <c r="L1279" s="1218" t="s">
        <v>1836</v>
      </c>
    </row>
    <row r="1280" spans="7:12" ht="15.6" x14ac:dyDescent="0.3">
      <c r="G1280" s="1217">
        <v>2278</v>
      </c>
      <c r="H1280" s="1218" t="s">
        <v>1836</v>
      </c>
      <c r="I1280" s="1184"/>
      <c r="K1280" s="1217">
        <v>2278</v>
      </c>
      <c r="L1280" s="1218" t="s">
        <v>1836</v>
      </c>
    </row>
    <row r="1281" spans="7:12" ht="15.6" x14ac:dyDescent="0.3">
      <c r="G1281" s="1217">
        <v>2279</v>
      </c>
      <c r="H1281" s="1218" t="s">
        <v>1436</v>
      </c>
      <c r="I1281" s="1184"/>
      <c r="K1281" s="1217">
        <v>2279</v>
      </c>
      <c r="L1281" s="1218" t="s">
        <v>1436</v>
      </c>
    </row>
    <row r="1282" spans="7:12" ht="15.6" x14ac:dyDescent="0.3">
      <c r="G1282" s="1217">
        <v>2280</v>
      </c>
      <c r="H1282" s="1218" t="s">
        <v>1437</v>
      </c>
      <c r="I1282" s="1184"/>
      <c r="K1282" s="1217">
        <v>2280</v>
      </c>
      <c r="L1282" s="1218" t="s">
        <v>1437</v>
      </c>
    </row>
    <row r="1283" spans="7:12" ht="28.8" x14ac:dyDescent="0.3">
      <c r="G1283" s="1217">
        <v>2281</v>
      </c>
      <c r="H1283" s="1218" t="s">
        <v>1438</v>
      </c>
      <c r="I1283" s="1184"/>
      <c r="K1283" s="1217">
        <v>2281</v>
      </c>
      <c r="L1283" s="1218" t="s">
        <v>1438</v>
      </c>
    </row>
    <row r="1284" spans="7:12" ht="15.6" x14ac:dyDescent="0.3">
      <c r="G1284" s="1217">
        <v>2282</v>
      </c>
      <c r="H1284" s="1218" t="s">
        <v>1781</v>
      </c>
      <c r="I1284" s="1184"/>
      <c r="K1284" s="1217">
        <v>2282</v>
      </c>
      <c r="L1284" s="1218" t="s">
        <v>1781</v>
      </c>
    </row>
    <row r="1285" spans="7:12" ht="15.6" x14ac:dyDescent="0.3">
      <c r="G1285" s="1217">
        <v>2283</v>
      </c>
      <c r="H1285" s="1218" t="s">
        <v>1781</v>
      </c>
      <c r="I1285" s="1184"/>
      <c r="K1285" s="1217">
        <v>2283</v>
      </c>
      <c r="L1285" s="1218" t="s">
        <v>1781</v>
      </c>
    </row>
    <row r="1286" spans="7:12" ht="15.6" x14ac:dyDescent="0.3">
      <c r="G1286" s="1217">
        <v>2284</v>
      </c>
      <c r="H1286" s="1218" t="s">
        <v>1781</v>
      </c>
      <c r="I1286" s="1184"/>
      <c r="K1286" s="1217">
        <v>2284</v>
      </c>
      <c r="L1286" s="1218" t="s">
        <v>1781</v>
      </c>
    </row>
    <row r="1287" spans="7:12" ht="15.6" x14ac:dyDescent="0.3">
      <c r="G1287" s="1217">
        <v>2285</v>
      </c>
      <c r="H1287" s="1218" t="s">
        <v>1781</v>
      </c>
      <c r="I1287" s="1184"/>
      <c r="K1287" s="1217">
        <v>2285</v>
      </c>
      <c r="L1287" s="1218" t="s">
        <v>1781</v>
      </c>
    </row>
    <row r="1288" spans="7:12" ht="15.6" x14ac:dyDescent="0.3">
      <c r="G1288" s="1217">
        <v>2286</v>
      </c>
      <c r="H1288" s="1218" t="s">
        <v>1836</v>
      </c>
      <c r="I1288" s="1184"/>
      <c r="K1288" s="1217">
        <v>2286</v>
      </c>
      <c r="L1288" s="1218" t="s">
        <v>1836</v>
      </c>
    </row>
    <row r="1289" spans="7:12" ht="15.6" x14ac:dyDescent="0.3">
      <c r="G1289" s="1217">
        <v>2287</v>
      </c>
      <c r="H1289" s="1218" t="s">
        <v>1836</v>
      </c>
      <c r="I1289" s="1184"/>
      <c r="K1289" s="1217">
        <v>2287</v>
      </c>
      <c r="L1289" s="1218" t="s">
        <v>1836</v>
      </c>
    </row>
    <row r="1290" spans="7:12" ht="15.6" x14ac:dyDescent="0.3">
      <c r="G1290" s="1217">
        <v>2288</v>
      </c>
      <c r="H1290" s="1218" t="s">
        <v>1836</v>
      </c>
      <c r="I1290" s="1184"/>
      <c r="K1290" s="1217">
        <v>2288</v>
      </c>
      <c r="L1290" s="1218" t="s">
        <v>1836</v>
      </c>
    </row>
    <row r="1291" spans="7:12" ht="15.6" x14ac:dyDescent="0.3">
      <c r="G1291" s="1217">
        <v>2289</v>
      </c>
      <c r="H1291" s="1218" t="s">
        <v>1836</v>
      </c>
      <c r="I1291" s="1184"/>
      <c r="K1291" s="1217">
        <v>2289</v>
      </c>
      <c r="L1291" s="1218" t="s">
        <v>1836</v>
      </c>
    </row>
    <row r="1292" spans="7:12" ht="15.6" x14ac:dyDescent="0.3">
      <c r="G1292" s="1217">
        <v>2290</v>
      </c>
      <c r="H1292" s="1218" t="s">
        <v>1439</v>
      </c>
      <c r="I1292" s="1184"/>
      <c r="K1292" s="1217">
        <v>2290</v>
      </c>
      <c r="L1292" s="1218" t="s">
        <v>1836</v>
      </c>
    </row>
    <row r="1293" spans="7:12" ht="15.6" x14ac:dyDescent="0.3">
      <c r="G1293" s="1217">
        <v>2291</v>
      </c>
      <c r="H1293" s="1218" t="s">
        <v>1836</v>
      </c>
      <c r="I1293" s="1184"/>
      <c r="K1293" s="1217">
        <v>2291</v>
      </c>
      <c r="L1293" s="1218" t="s">
        <v>1836</v>
      </c>
    </row>
    <row r="1294" spans="7:12" ht="15.6" x14ac:dyDescent="0.3">
      <c r="G1294" s="1217">
        <v>2292</v>
      </c>
      <c r="H1294" s="1218" t="s">
        <v>1836</v>
      </c>
      <c r="I1294" s="1184"/>
      <c r="K1294" s="1217">
        <v>2292</v>
      </c>
      <c r="L1294" s="1218" t="s">
        <v>1836</v>
      </c>
    </row>
    <row r="1295" spans="7:12" ht="15.6" x14ac:dyDescent="0.3">
      <c r="G1295" s="1217">
        <v>2293</v>
      </c>
      <c r="H1295" s="1218" t="s">
        <v>1836</v>
      </c>
      <c r="I1295" s="1184"/>
      <c r="K1295" s="1217">
        <v>2293</v>
      </c>
      <c r="L1295" s="1218" t="s">
        <v>1836</v>
      </c>
    </row>
    <row r="1296" spans="7:12" ht="15.6" x14ac:dyDescent="0.3">
      <c r="G1296" s="1217">
        <v>2294</v>
      </c>
      <c r="H1296" s="1218" t="s">
        <v>1836</v>
      </c>
      <c r="I1296" s="1184"/>
      <c r="K1296" s="1217">
        <v>2294</v>
      </c>
      <c r="L1296" s="1218" t="s">
        <v>1836</v>
      </c>
    </row>
    <row r="1297" spans="7:12" ht="15.6" x14ac:dyDescent="0.3">
      <c r="G1297" s="1217">
        <v>2295</v>
      </c>
      <c r="H1297" s="1218" t="s">
        <v>1836</v>
      </c>
      <c r="I1297" s="1184"/>
      <c r="K1297" s="1217">
        <v>2295</v>
      </c>
      <c r="L1297" s="1218" t="s">
        <v>1836</v>
      </c>
    </row>
    <row r="1298" spans="7:12" ht="15.6" x14ac:dyDescent="0.3">
      <c r="G1298" s="1217">
        <v>2296</v>
      </c>
      <c r="H1298" s="1218" t="s">
        <v>1836</v>
      </c>
      <c r="I1298" s="1184"/>
      <c r="K1298" s="1217">
        <v>2296</v>
      </c>
      <c r="L1298" s="1218" t="s">
        <v>1836</v>
      </c>
    </row>
    <row r="1299" spans="7:12" ht="15.6" x14ac:dyDescent="0.3">
      <c r="G1299" s="1217">
        <v>2297</v>
      </c>
      <c r="H1299" s="1218" t="s">
        <v>1836</v>
      </c>
      <c r="I1299" s="1184"/>
      <c r="K1299" s="1217">
        <v>2297</v>
      </c>
      <c r="L1299" s="1218" t="s">
        <v>1836</v>
      </c>
    </row>
    <row r="1300" spans="7:12" ht="15.6" x14ac:dyDescent="0.3">
      <c r="G1300" s="1217">
        <v>2298</v>
      </c>
      <c r="H1300" s="1218" t="s">
        <v>1836</v>
      </c>
      <c r="I1300" s="1184"/>
      <c r="K1300" s="1217">
        <v>2298</v>
      </c>
      <c r="L1300" s="1218" t="s">
        <v>1836</v>
      </c>
    </row>
    <row r="1301" spans="7:12" ht="15.6" x14ac:dyDescent="0.3">
      <c r="G1301" s="1217">
        <v>2299</v>
      </c>
      <c r="H1301" s="1218" t="s">
        <v>1836</v>
      </c>
      <c r="I1301" s="1184"/>
      <c r="K1301" s="1217">
        <v>2299</v>
      </c>
      <c r="L1301" s="1218" t="s">
        <v>1836</v>
      </c>
    </row>
    <row r="1302" spans="7:12" ht="15.6" x14ac:dyDescent="0.3">
      <c r="G1302" s="1217">
        <v>2300</v>
      </c>
      <c r="H1302" s="1218" t="s">
        <v>69</v>
      </c>
      <c r="I1302" s="1184"/>
      <c r="K1302" s="1217">
        <v>2300</v>
      </c>
      <c r="L1302" s="1218" t="s">
        <v>1836</v>
      </c>
    </row>
    <row r="1303" spans="7:12" ht="15.6" x14ac:dyDescent="0.3">
      <c r="G1303" s="1217">
        <v>2301</v>
      </c>
      <c r="H1303" s="1218" t="s">
        <v>69</v>
      </c>
      <c r="I1303" s="1184"/>
      <c r="K1303" s="1217">
        <v>2301</v>
      </c>
      <c r="L1303" s="1218" t="s">
        <v>1836</v>
      </c>
    </row>
    <row r="1304" spans="7:12" ht="15.6" x14ac:dyDescent="0.3">
      <c r="G1304" s="1217">
        <v>2302</v>
      </c>
      <c r="H1304" s="1218" t="s">
        <v>69</v>
      </c>
      <c r="I1304" s="1184"/>
      <c r="K1304" s="1217">
        <v>2302</v>
      </c>
      <c r="L1304" s="1218" t="s">
        <v>1836</v>
      </c>
    </row>
    <row r="1305" spans="7:12" ht="15.6" x14ac:dyDescent="0.3">
      <c r="G1305" s="1217">
        <v>2303</v>
      </c>
      <c r="H1305" s="1218" t="s">
        <v>69</v>
      </c>
      <c r="I1305" s="1184"/>
      <c r="K1305" s="1217">
        <v>2303</v>
      </c>
      <c r="L1305" s="1218" t="s">
        <v>1836</v>
      </c>
    </row>
    <row r="1306" spans="7:12" ht="15.6" x14ac:dyDescent="0.3">
      <c r="G1306" s="1217">
        <v>2304</v>
      </c>
      <c r="H1306" s="1218" t="s">
        <v>69</v>
      </c>
      <c r="I1306" s="1184"/>
      <c r="K1306" s="1217">
        <v>2304</v>
      </c>
      <c r="L1306" s="1218" t="s">
        <v>1836</v>
      </c>
    </row>
    <row r="1307" spans="7:12" ht="15.6" x14ac:dyDescent="0.3">
      <c r="G1307" s="1217">
        <v>2305</v>
      </c>
      <c r="H1307" s="1218" t="s">
        <v>69</v>
      </c>
      <c r="I1307" s="1184"/>
      <c r="K1307" s="1217">
        <v>2305</v>
      </c>
      <c r="L1307" s="1218" t="s">
        <v>1836</v>
      </c>
    </row>
    <row r="1308" spans="7:12" ht="15.6" x14ac:dyDescent="0.3">
      <c r="G1308" s="1217">
        <v>2306</v>
      </c>
      <c r="H1308" s="1218" t="s">
        <v>69</v>
      </c>
      <c r="I1308" s="1184"/>
      <c r="K1308" s="1217">
        <v>2306</v>
      </c>
      <c r="L1308" s="1218" t="s">
        <v>1836</v>
      </c>
    </row>
    <row r="1309" spans="7:12" ht="15.6" x14ac:dyDescent="0.3">
      <c r="G1309" s="1217">
        <v>2307</v>
      </c>
      <c r="H1309" s="1218" t="s">
        <v>69</v>
      </c>
      <c r="I1309" s="1184"/>
      <c r="K1309" s="1217">
        <v>2307</v>
      </c>
      <c r="L1309" s="1218" t="s">
        <v>1836</v>
      </c>
    </row>
    <row r="1310" spans="7:12" ht="15.6" x14ac:dyDescent="0.3">
      <c r="G1310" s="1217">
        <v>2308</v>
      </c>
      <c r="H1310" s="1218" t="s">
        <v>69</v>
      </c>
      <c r="I1310" s="1184"/>
      <c r="K1310" s="1217">
        <v>2308</v>
      </c>
      <c r="L1310" s="1218" t="s">
        <v>1836</v>
      </c>
    </row>
    <row r="1311" spans="7:12" ht="15.6" x14ac:dyDescent="0.3">
      <c r="G1311" s="1217">
        <v>2309</v>
      </c>
      <c r="H1311" s="1218" t="s">
        <v>1836</v>
      </c>
      <c r="I1311" s="1184"/>
      <c r="K1311" s="1217">
        <v>2309</v>
      </c>
      <c r="L1311" s="1218" t="s">
        <v>1836</v>
      </c>
    </row>
    <row r="1312" spans="7:12" ht="15.6" x14ac:dyDescent="0.3">
      <c r="G1312" s="1217">
        <v>2310</v>
      </c>
      <c r="H1312" s="1218" t="s">
        <v>1440</v>
      </c>
      <c r="I1312" s="1184"/>
      <c r="K1312" s="1217">
        <v>2310</v>
      </c>
      <c r="L1312" s="1218" t="s">
        <v>1440</v>
      </c>
    </row>
    <row r="1313" spans="7:12" ht="15.6" x14ac:dyDescent="0.3">
      <c r="G1313" s="1217">
        <v>2311</v>
      </c>
      <c r="H1313" s="1218" t="s">
        <v>1440</v>
      </c>
      <c r="I1313" s="1184"/>
      <c r="K1313" s="1217">
        <v>2311</v>
      </c>
      <c r="L1313" s="1218" t="s">
        <v>1440</v>
      </c>
    </row>
    <row r="1314" spans="7:12" ht="15.6" x14ac:dyDescent="0.3">
      <c r="G1314" s="1217">
        <v>2312</v>
      </c>
      <c r="H1314" s="1218" t="s">
        <v>1440</v>
      </c>
      <c r="I1314" s="1184"/>
      <c r="K1314" s="1217">
        <v>2312</v>
      </c>
      <c r="L1314" s="1218" t="s">
        <v>1440</v>
      </c>
    </row>
    <row r="1315" spans="7:12" ht="15.6" x14ac:dyDescent="0.3">
      <c r="G1315" s="1217">
        <v>2313</v>
      </c>
      <c r="H1315" s="1218" t="s">
        <v>1440</v>
      </c>
      <c r="I1315" s="1184"/>
      <c r="K1315" s="1217">
        <v>2313</v>
      </c>
      <c r="L1315" s="1218" t="s">
        <v>1440</v>
      </c>
    </row>
    <row r="1316" spans="7:12" ht="15.6" x14ac:dyDescent="0.3">
      <c r="G1316" s="1217">
        <v>2314</v>
      </c>
      <c r="H1316" s="1218" t="s">
        <v>1440</v>
      </c>
      <c r="I1316" s="1184"/>
      <c r="K1316" s="1217">
        <v>2314</v>
      </c>
      <c r="L1316" s="1218" t="s">
        <v>1440</v>
      </c>
    </row>
    <row r="1317" spans="7:12" ht="15.6" x14ac:dyDescent="0.3">
      <c r="G1317" s="1217">
        <v>2315</v>
      </c>
      <c r="H1317" s="1218" t="s">
        <v>1440</v>
      </c>
      <c r="I1317" s="1184"/>
      <c r="K1317" s="1217">
        <v>2315</v>
      </c>
      <c r="L1317" s="1218" t="s">
        <v>1440</v>
      </c>
    </row>
    <row r="1318" spans="7:12" ht="15.6" x14ac:dyDescent="0.3">
      <c r="G1318" s="1217">
        <v>2316</v>
      </c>
      <c r="H1318" s="1218" t="s">
        <v>1440</v>
      </c>
      <c r="I1318" s="1184"/>
      <c r="K1318" s="1217">
        <v>2316</v>
      </c>
      <c r="L1318" s="1218" t="s">
        <v>1440</v>
      </c>
    </row>
    <row r="1319" spans="7:12" ht="15.6" x14ac:dyDescent="0.3">
      <c r="G1319" s="1217">
        <v>2317</v>
      </c>
      <c r="H1319" s="1218" t="s">
        <v>1440</v>
      </c>
      <c r="I1319" s="1184"/>
      <c r="K1319" s="1217">
        <v>2317</v>
      </c>
      <c r="L1319" s="1218" t="s">
        <v>1440</v>
      </c>
    </row>
    <row r="1320" spans="7:12" ht="15.6" x14ac:dyDescent="0.3">
      <c r="G1320" s="1217">
        <v>2318</v>
      </c>
      <c r="H1320" s="1218" t="s">
        <v>1440</v>
      </c>
      <c r="I1320" s="1184"/>
      <c r="K1320" s="1217">
        <v>2318</v>
      </c>
      <c r="L1320" s="1218" t="s">
        <v>1440</v>
      </c>
    </row>
    <row r="1321" spans="7:12" ht="15.6" x14ac:dyDescent="0.3">
      <c r="G1321" s="1217">
        <v>2319</v>
      </c>
      <c r="H1321" s="1218" t="s">
        <v>1440</v>
      </c>
      <c r="I1321" s="1184"/>
      <c r="K1321" s="1217">
        <v>2319</v>
      </c>
      <c r="L1321" s="1218" t="s">
        <v>1440</v>
      </c>
    </row>
    <row r="1322" spans="7:12" ht="28.8" x14ac:dyDescent="0.3">
      <c r="G1322" s="1217">
        <v>2320</v>
      </c>
      <c r="H1322" s="1218" t="s">
        <v>1441</v>
      </c>
      <c r="I1322" s="1184"/>
      <c r="K1322" s="1217">
        <v>2320</v>
      </c>
      <c r="L1322" s="1218" t="s">
        <v>1441</v>
      </c>
    </row>
    <row r="1323" spans="7:12" ht="28.8" x14ac:dyDescent="0.3">
      <c r="G1323" s="1217">
        <v>2321</v>
      </c>
      <c r="H1323" s="1218" t="s">
        <v>1441</v>
      </c>
      <c r="I1323" s="1184"/>
      <c r="K1323" s="1217">
        <v>2321</v>
      </c>
      <c r="L1323" s="1218" t="s">
        <v>1441</v>
      </c>
    </row>
    <row r="1324" spans="7:12" ht="28.8" x14ac:dyDescent="0.3">
      <c r="G1324" s="1217">
        <v>2322</v>
      </c>
      <c r="H1324" s="1218" t="s">
        <v>1441</v>
      </c>
      <c r="I1324" s="1184"/>
      <c r="K1324" s="1217">
        <v>2322</v>
      </c>
      <c r="L1324" s="1218" t="s">
        <v>1441</v>
      </c>
    </row>
    <row r="1325" spans="7:12" ht="28.8" x14ac:dyDescent="0.3">
      <c r="G1325" s="1217">
        <v>2323</v>
      </c>
      <c r="H1325" s="1218" t="s">
        <v>1441</v>
      </c>
      <c r="I1325" s="1184"/>
      <c r="K1325" s="1217">
        <v>2323</v>
      </c>
      <c r="L1325" s="1218" t="s">
        <v>1441</v>
      </c>
    </row>
    <row r="1326" spans="7:12" ht="28.8" x14ac:dyDescent="0.3">
      <c r="G1326" s="1217">
        <v>2324</v>
      </c>
      <c r="H1326" s="1218" t="s">
        <v>1441</v>
      </c>
      <c r="I1326" s="1184"/>
      <c r="K1326" s="1217">
        <v>2324</v>
      </c>
      <c r="L1326" s="1218" t="s">
        <v>1441</v>
      </c>
    </row>
    <row r="1327" spans="7:12" ht="28.8" x14ac:dyDescent="0.3">
      <c r="G1327" s="1217">
        <v>2325</v>
      </c>
      <c r="H1327" s="1218" t="s">
        <v>1441</v>
      </c>
      <c r="I1327" s="1184"/>
      <c r="K1327" s="1217">
        <v>2325</v>
      </c>
      <c r="L1327" s="1218" t="s">
        <v>1441</v>
      </c>
    </row>
    <row r="1328" spans="7:12" ht="28.8" x14ac:dyDescent="0.3">
      <c r="G1328" s="1217">
        <v>2326</v>
      </c>
      <c r="H1328" s="1218" t="s">
        <v>1441</v>
      </c>
      <c r="I1328" s="1184"/>
      <c r="K1328" s="1217">
        <v>2326</v>
      </c>
      <c r="L1328" s="1218" t="s">
        <v>1441</v>
      </c>
    </row>
    <row r="1329" spans="7:12" ht="15.6" x14ac:dyDescent="0.3">
      <c r="G1329" s="1217">
        <v>2327</v>
      </c>
      <c r="H1329" s="1218" t="s">
        <v>1836</v>
      </c>
      <c r="I1329" s="1184"/>
      <c r="K1329" s="1217">
        <v>2327</v>
      </c>
      <c r="L1329" s="1218" t="s">
        <v>1836</v>
      </c>
    </row>
    <row r="1330" spans="7:12" ht="15.6" x14ac:dyDescent="0.3">
      <c r="G1330" s="1217">
        <v>2328</v>
      </c>
      <c r="H1330" s="1218" t="s">
        <v>1836</v>
      </c>
      <c r="I1330" s="1184"/>
      <c r="K1330" s="1217">
        <v>2328</v>
      </c>
      <c r="L1330" s="1218" t="s">
        <v>1836</v>
      </c>
    </row>
    <row r="1331" spans="7:12" ht="15.6" x14ac:dyDescent="0.3">
      <c r="G1331" s="1217">
        <v>2329</v>
      </c>
      <c r="H1331" s="1218" t="s">
        <v>1836</v>
      </c>
      <c r="I1331" s="1184"/>
      <c r="K1331" s="1217">
        <v>2329</v>
      </c>
      <c r="L1331" s="1218" t="s">
        <v>1836</v>
      </c>
    </row>
    <row r="1332" spans="7:12" ht="15.6" x14ac:dyDescent="0.3">
      <c r="G1332" s="1217">
        <v>2330</v>
      </c>
      <c r="H1332" s="1218" t="s">
        <v>1442</v>
      </c>
      <c r="I1332" s="1184"/>
      <c r="K1332" s="1217">
        <v>2330</v>
      </c>
      <c r="L1332" s="1218" t="s">
        <v>1836</v>
      </c>
    </row>
    <row r="1333" spans="7:12" ht="15.6" x14ac:dyDescent="0.3">
      <c r="G1333" s="1217">
        <v>2331</v>
      </c>
      <c r="H1333" s="1218" t="s">
        <v>1836</v>
      </c>
      <c r="I1333" s="1184"/>
      <c r="K1333" s="1217">
        <v>2331</v>
      </c>
      <c r="L1333" s="1218" t="s">
        <v>1836</v>
      </c>
    </row>
    <row r="1334" spans="7:12" ht="15.6" x14ac:dyDescent="0.3">
      <c r="G1334" s="1217">
        <v>2332</v>
      </c>
      <c r="H1334" s="1218" t="s">
        <v>1836</v>
      </c>
      <c r="I1334" s="1184"/>
      <c r="K1334" s="1217">
        <v>2332</v>
      </c>
      <c r="L1334" s="1218" t="s">
        <v>1836</v>
      </c>
    </row>
    <row r="1335" spans="7:12" ht="15.6" x14ac:dyDescent="0.3">
      <c r="G1335" s="1217">
        <v>2333</v>
      </c>
      <c r="H1335" s="1218" t="s">
        <v>1836</v>
      </c>
      <c r="I1335" s="1184"/>
      <c r="K1335" s="1217">
        <v>2333</v>
      </c>
      <c r="L1335" s="1218" t="s">
        <v>1836</v>
      </c>
    </row>
    <row r="1336" spans="7:12" ht="15.6" x14ac:dyDescent="0.3">
      <c r="G1336" s="1217">
        <v>2334</v>
      </c>
      <c r="H1336" s="1218" t="s">
        <v>1836</v>
      </c>
      <c r="I1336" s="1184"/>
      <c r="K1336" s="1217">
        <v>2334</v>
      </c>
      <c r="L1336" s="1218" t="s">
        <v>1836</v>
      </c>
    </row>
    <row r="1337" spans="7:12" ht="15.6" x14ac:dyDescent="0.3">
      <c r="G1337" s="1217">
        <v>2335</v>
      </c>
      <c r="H1337" s="1218" t="s">
        <v>1836</v>
      </c>
      <c r="I1337" s="1184"/>
      <c r="K1337" s="1217">
        <v>2335</v>
      </c>
      <c r="L1337" s="1218" t="s">
        <v>1836</v>
      </c>
    </row>
    <row r="1338" spans="7:12" ht="15.6" x14ac:dyDescent="0.3">
      <c r="G1338" s="1217">
        <v>2336</v>
      </c>
      <c r="H1338" s="1218" t="s">
        <v>1836</v>
      </c>
      <c r="I1338" s="1184"/>
      <c r="K1338" s="1217">
        <v>2336</v>
      </c>
      <c r="L1338" s="1218" t="s">
        <v>1836</v>
      </c>
    </row>
    <row r="1339" spans="7:12" ht="15.6" x14ac:dyDescent="0.3">
      <c r="G1339" s="1217">
        <v>2337</v>
      </c>
      <c r="H1339" s="1218" t="s">
        <v>1836</v>
      </c>
      <c r="I1339" s="1184"/>
      <c r="K1339" s="1217">
        <v>2337</v>
      </c>
      <c r="L1339" s="1218" t="s">
        <v>1836</v>
      </c>
    </row>
    <row r="1340" spans="7:12" ht="15.6" x14ac:dyDescent="0.3">
      <c r="G1340" s="1217">
        <v>2338</v>
      </c>
      <c r="H1340" s="1218" t="s">
        <v>1836</v>
      </c>
      <c r="I1340" s="1184"/>
      <c r="K1340" s="1217">
        <v>2338</v>
      </c>
      <c r="L1340" s="1218" t="s">
        <v>1836</v>
      </c>
    </row>
    <row r="1341" spans="7:12" ht="15.6" x14ac:dyDescent="0.3">
      <c r="G1341" s="1217">
        <v>2339</v>
      </c>
      <c r="H1341" s="1218" t="s">
        <v>1836</v>
      </c>
      <c r="I1341" s="1184"/>
      <c r="K1341" s="1217">
        <v>2339</v>
      </c>
      <c r="L1341" s="1218" t="s">
        <v>1836</v>
      </c>
    </row>
    <row r="1342" spans="7:12" ht="15.6" x14ac:dyDescent="0.3">
      <c r="G1342" s="1217">
        <v>2340</v>
      </c>
      <c r="H1342" s="1218" t="s">
        <v>1443</v>
      </c>
      <c r="I1342" s="1184"/>
      <c r="K1342" s="1217">
        <v>2340</v>
      </c>
      <c r="L1342" s="1218" t="s">
        <v>1443</v>
      </c>
    </row>
    <row r="1343" spans="7:12" ht="15.6" x14ac:dyDescent="0.3">
      <c r="G1343" s="1217">
        <v>2341</v>
      </c>
      <c r="H1343" s="1218" t="s">
        <v>1443</v>
      </c>
      <c r="I1343" s="1184"/>
      <c r="K1343" s="1217">
        <v>2341</v>
      </c>
      <c r="L1343" s="1218" t="s">
        <v>1443</v>
      </c>
    </row>
    <row r="1344" spans="7:12" ht="15.6" x14ac:dyDescent="0.3">
      <c r="G1344" s="1217">
        <v>2342</v>
      </c>
      <c r="H1344" s="1218" t="s">
        <v>1443</v>
      </c>
      <c r="I1344" s="1184"/>
      <c r="K1344" s="1217">
        <v>2342</v>
      </c>
      <c r="L1344" s="1218" t="s">
        <v>1443</v>
      </c>
    </row>
    <row r="1345" spans="7:12" ht="15.6" x14ac:dyDescent="0.3">
      <c r="G1345" s="1217">
        <v>2343</v>
      </c>
      <c r="H1345" s="1218" t="s">
        <v>1443</v>
      </c>
      <c r="I1345" s="1184"/>
      <c r="K1345" s="1217">
        <v>2343</v>
      </c>
      <c r="L1345" s="1218" t="s">
        <v>1443</v>
      </c>
    </row>
    <row r="1346" spans="7:12" ht="15.6" x14ac:dyDescent="0.3">
      <c r="G1346" s="1217">
        <v>2344</v>
      </c>
      <c r="H1346" s="1218" t="s">
        <v>1443</v>
      </c>
      <c r="I1346" s="1184"/>
      <c r="K1346" s="1217">
        <v>2344</v>
      </c>
      <c r="L1346" s="1218" t="s">
        <v>1443</v>
      </c>
    </row>
    <row r="1347" spans="7:12" ht="15.6" x14ac:dyDescent="0.3">
      <c r="G1347" s="1217">
        <v>2345</v>
      </c>
      <c r="H1347" s="1218" t="s">
        <v>1443</v>
      </c>
      <c r="I1347" s="1184"/>
      <c r="K1347" s="1217">
        <v>2345</v>
      </c>
      <c r="L1347" s="1218" t="s">
        <v>1443</v>
      </c>
    </row>
    <row r="1348" spans="7:12" ht="15.6" x14ac:dyDescent="0.3">
      <c r="G1348" s="1217">
        <v>2346</v>
      </c>
      <c r="H1348" s="1218" t="s">
        <v>1836</v>
      </c>
      <c r="I1348" s="1184"/>
      <c r="K1348" s="1217">
        <v>2346</v>
      </c>
      <c r="L1348" s="1218" t="s">
        <v>1836</v>
      </c>
    </row>
    <row r="1349" spans="7:12" ht="15.6" x14ac:dyDescent="0.3">
      <c r="G1349" s="1217">
        <v>2347</v>
      </c>
      <c r="H1349" s="1218" t="s">
        <v>1836</v>
      </c>
      <c r="I1349" s="1184"/>
      <c r="K1349" s="1217">
        <v>2347</v>
      </c>
      <c r="L1349" s="1218" t="s">
        <v>1836</v>
      </c>
    </row>
    <row r="1350" spans="7:12" ht="15.6" x14ac:dyDescent="0.3">
      <c r="G1350" s="1217">
        <v>2348</v>
      </c>
      <c r="H1350" s="1218" t="s">
        <v>1836</v>
      </c>
      <c r="I1350" s="1184"/>
      <c r="K1350" s="1217">
        <v>2348</v>
      </c>
      <c r="L1350" s="1218" t="s">
        <v>1836</v>
      </c>
    </row>
    <row r="1351" spans="7:12" ht="15.6" x14ac:dyDescent="0.3">
      <c r="G1351" s="1217">
        <v>2349</v>
      </c>
      <c r="H1351" s="1218" t="s">
        <v>1836</v>
      </c>
      <c r="I1351" s="1184"/>
      <c r="K1351" s="1217">
        <v>2349</v>
      </c>
      <c r="L1351" s="1218" t="s">
        <v>1836</v>
      </c>
    </row>
    <row r="1352" spans="7:12" ht="28.8" x14ac:dyDescent="0.3">
      <c r="G1352" s="1217">
        <v>2350</v>
      </c>
      <c r="H1352" s="1218" t="s">
        <v>1444</v>
      </c>
      <c r="I1352" s="1184"/>
      <c r="K1352" s="1217">
        <v>2350</v>
      </c>
      <c r="L1352" s="1218" t="s">
        <v>1444</v>
      </c>
    </row>
    <row r="1353" spans="7:12" ht="15.6" x14ac:dyDescent="0.3">
      <c r="G1353" s="1217">
        <v>2351</v>
      </c>
      <c r="H1353" s="1218" t="s">
        <v>1836</v>
      </c>
      <c r="I1353" s="1184"/>
      <c r="K1353" s="1217">
        <v>2351</v>
      </c>
      <c r="L1353" s="1218" t="s">
        <v>1836</v>
      </c>
    </row>
    <row r="1354" spans="7:12" ht="15.6" x14ac:dyDescent="0.3">
      <c r="G1354" s="1217">
        <v>2352</v>
      </c>
      <c r="H1354" s="1218" t="s">
        <v>1836</v>
      </c>
      <c r="I1354" s="1184"/>
      <c r="K1354" s="1217">
        <v>2352</v>
      </c>
      <c r="L1354" s="1218" t="s">
        <v>1836</v>
      </c>
    </row>
    <row r="1355" spans="7:12" ht="15.6" x14ac:dyDescent="0.3">
      <c r="G1355" s="1217">
        <v>2353</v>
      </c>
      <c r="H1355" s="1218" t="s">
        <v>1836</v>
      </c>
      <c r="I1355" s="1184"/>
      <c r="K1355" s="1217">
        <v>2353</v>
      </c>
      <c r="L1355" s="1218" t="s">
        <v>1836</v>
      </c>
    </row>
    <row r="1356" spans="7:12" ht="15.6" x14ac:dyDescent="0.3">
      <c r="G1356" s="1217">
        <v>2354</v>
      </c>
      <c r="H1356" s="1218" t="s">
        <v>1836</v>
      </c>
      <c r="I1356" s="1184"/>
      <c r="K1356" s="1217">
        <v>2354</v>
      </c>
      <c r="L1356" s="1218" t="s">
        <v>1836</v>
      </c>
    </row>
    <row r="1357" spans="7:12" ht="15.6" x14ac:dyDescent="0.3">
      <c r="G1357" s="1217">
        <v>2355</v>
      </c>
      <c r="H1357" s="1218" t="s">
        <v>1836</v>
      </c>
      <c r="I1357" s="1184"/>
      <c r="K1357" s="1217">
        <v>2355</v>
      </c>
      <c r="L1357" s="1218" t="s">
        <v>1836</v>
      </c>
    </row>
    <row r="1358" spans="7:12" ht="15.6" x14ac:dyDescent="0.3">
      <c r="G1358" s="1217">
        <v>2356</v>
      </c>
      <c r="H1358" s="1218" t="s">
        <v>1836</v>
      </c>
      <c r="I1358" s="1184"/>
      <c r="K1358" s="1217">
        <v>2356</v>
      </c>
      <c r="L1358" s="1218" t="s">
        <v>1836</v>
      </c>
    </row>
    <row r="1359" spans="7:12" ht="15.6" x14ac:dyDescent="0.3">
      <c r="G1359" s="1217">
        <v>2357</v>
      </c>
      <c r="H1359" s="1218" t="s">
        <v>1836</v>
      </c>
      <c r="I1359" s="1184"/>
      <c r="K1359" s="1217">
        <v>2357</v>
      </c>
      <c r="L1359" s="1218" t="s">
        <v>1836</v>
      </c>
    </row>
    <row r="1360" spans="7:12" ht="15.6" x14ac:dyDescent="0.3">
      <c r="G1360" s="1217">
        <v>2358</v>
      </c>
      <c r="H1360" s="1218" t="s">
        <v>1836</v>
      </c>
      <c r="I1360" s="1184"/>
      <c r="K1360" s="1217">
        <v>2358</v>
      </c>
      <c r="L1360" s="1218" t="s">
        <v>1836</v>
      </c>
    </row>
    <row r="1361" spans="7:12" ht="15.6" x14ac:dyDescent="0.3">
      <c r="G1361" s="1217">
        <v>2359</v>
      </c>
      <c r="H1361" s="1218" t="s">
        <v>1836</v>
      </c>
      <c r="I1361" s="1184"/>
      <c r="K1361" s="1217">
        <v>2359</v>
      </c>
      <c r="L1361" s="1218" t="s">
        <v>1836</v>
      </c>
    </row>
    <row r="1362" spans="7:12" ht="15.6" x14ac:dyDescent="0.3">
      <c r="G1362" s="1217">
        <v>2360</v>
      </c>
      <c r="H1362" s="1218" t="s">
        <v>9</v>
      </c>
      <c r="I1362" s="1184"/>
      <c r="K1362" s="1217">
        <v>2360</v>
      </c>
      <c r="L1362" s="1218" t="s">
        <v>1836</v>
      </c>
    </row>
    <row r="1363" spans="7:12" ht="28.8" x14ac:dyDescent="0.3">
      <c r="G1363" s="1217">
        <v>2361</v>
      </c>
      <c r="H1363" s="1218" t="s">
        <v>1782</v>
      </c>
      <c r="I1363" s="1184"/>
      <c r="K1363" s="1217">
        <v>2361</v>
      </c>
      <c r="L1363" s="1218" t="s">
        <v>1782</v>
      </c>
    </row>
    <row r="1364" spans="7:12" ht="28.8" x14ac:dyDescent="0.3">
      <c r="G1364" s="1217">
        <v>2362</v>
      </c>
      <c r="H1364" s="1218" t="s">
        <v>1782</v>
      </c>
      <c r="I1364" s="1184"/>
      <c r="K1364" s="1217">
        <v>2362</v>
      </c>
      <c r="L1364" s="1218" t="s">
        <v>1782</v>
      </c>
    </row>
    <row r="1365" spans="7:12" ht="28.8" x14ac:dyDescent="0.3">
      <c r="G1365" s="1217">
        <v>2363</v>
      </c>
      <c r="H1365" s="1218" t="s">
        <v>1782</v>
      </c>
      <c r="I1365" s="1184"/>
      <c r="K1365" s="1217">
        <v>2363</v>
      </c>
      <c r="L1365" s="1218" t="s">
        <v>1782</v>
      </c>
    </row>
    <row r="1366" spans="7:12" ht="28.8" x14ac:dyDescent="0.3">
      <c r="G1366" s="1217">
        <v>2364</v>
      </c>
      <c r="H1366" s="1218" t="s">
        <v>1782</v>
      </c>
      <c r="I1366" s="1184"/>
      <c r="K1366" s="1217">
        <v>2364</v>
      </c>
      <c r="L1366" s="1218" t="s">
        <v>1782</v>
      </c>
    </row>
    <row r="1367" spans="7:12" ht="28.8" x14ac:dyDescent="0.3">
      <c r="G1367" s="1217">
        <v>2365</v>
      </c>
      <c r="H1367" s="1218" t="s">
        <v>1782</v>
      </c>
      <c r="I1367" s="1184"/>
      <c r="K1367" s="1217">
        <v>2365</v>
      </c>
      <c r="L1367" s="1218" t="s">
        <v>1782</v>
      </c>
    </row>
    <row r="1368" spans="7:12" ht="15.6" x14ac:dyDescent="0.3">
      <c r="G1368" s="1217">
        <v>2366</v>
      </c>
      <c r="H1368" s="1218" t="s">
        <v>1836</v>
      </c>
      <c r="I1368" s="1184"/>
      <c r="K1368" s="1217">
        <v>2366</v>
      </c>
      <c r="L1368" s="1218" t="s">
        <v>1836</v>
      </c>
    </row>
    <row r="1369" spans="7:12" ht="15.6" x14ac:dyDescent="0.3">
      <c r="G1369" s="1217">
        <v>2367</v>
      </c>
      <c r="H1369" s="1218" t="s">
        <v>1836</v>
      </c>
      <c r="I1369" s="1184"/>
      <c r="K1369" s="1217">
        <v>2367</v>
      </c>
      <c r="L1369" s="1218" t="s">
        <v>1836</v>
      </c>
    </row>
    <row r="1370" spans="7:12" ht="15.6" x14ac:dyDescent="0.3">
      <c r="G1370" s="1217">
        <v>2368</v>
      </c>
      <c r="H1370" s="1218" t="s">
        <v>1836</v>
      </c>
      <c r="I1370" s="1184"/>
      <c r="K1370" s="1217">
        <v>2368</v>
      </c>
      <c r="L1370" s="1218" t="s">
        <v>1836</v>
      </c>
    </row>
    <row r="1371" spans="7:12" ht="15.6" x14ac:dyDescent="0.3">
      <c r="G1371" s="1217">
        <v>2369</v>
      </c>
      <c r="H1371" s="1218" t="s">
        <v>1836</v>
      </c>
      <c r="I1371" s="1184"/>
      <c r="K1371" s="1217">
        <v>2369</v>
      </c>
      <c r="L1371" s="1218" t="s">
        <v>1836</v>
      </c>
    </row>
    <row r="1372" spans="7:12" ht="43.2" x14ac:dyDescent="0.3">
      <c r="G1372" s="1217">
        <v>2370</v>
      </c>
      <c r="H1372" s="1218" t="s">
        <v>1445</v>
      </c>
      <c r="I1372" s="1184"/>
      <c r="K1372" s="1217">
        <v>2370</v>
      </c>
      <c r="L1372" s="1218" t="s">
        <v>1445</v>
      </c>
    </row>
    <row r="1373" spans="7:12" ht="43.2" x14ac:dyDescent="0.3">
      <c r="G1373" s="1217">
        <v>2371</v>
      </c>
      <c r="H1373" s="1218" t="s">
        <v>1446</v>
      </c>
      <c r="I1373" s="1184"/>
      <c r="K1373" s="1217">
        <v>2371</v>
      </c>
      <c r="L1373" s="1218" t="s">
        <v>1446</v>
      </c>
    </row>
    <row r="1374" spans="7:12" ht="28.8" x14ac:dyDescent="0.3">
      <c r="G1374" s="1217">
        <v>2372</v>
      </c>
      <c r="H1374" s="1218" t="s">
        <v>1447</v>
      </c>
      <c r="I1374" s="1184"/>
      <c r="K1374" s="1217">
        <v>2372</v>
      </c>
      <c r="L1374" s="1218" t="s">
        <v>1447</v>
      </c>
    </row>
    <row r="1375" spans="7:12" ht="57.6" x14ac:dyDescent="0.3">
      <c r="G1375" s="1217">
        <v>2373</v>
      </c>
      <c r="H1375" s="1218" t="s">
        <v>1448</v>
      </c>
      <c r="I1375" s="1184"/>
      <c r="K1375" s="1217">
        <v>2373</v>
      </c>
      <c r="L1375" s="1218" t="s">
        <v>1448</v>
      </c>
    </row>
    <row r="1376" spans="7:12" ht="15.6" x14ac:dyDescent="0.3">
      <c r="G1376" s="1217">
        <v>2374</v>
      </c>
      <c r="H1376" s="1218" t="s">
        <v>1836</v>
      </c>
      <c r="I1376" s="1184"/>
      <c r="K1376" s="1217">
        <v>2374</v>
      </c>
      <c r="L1376" s="1218" t="s">
        <v>1836</v>
      </c>
    </row>
    <row r="1377" spans="7:12" ht="15.6" x14ac:dyDescent="0.3">
      <c r="G1377" s="1217">
        <v>2375</v>
      </c>
      <c r="H1377" s="1218" t="s">
        <v>1836</v>
      </c>
      <c r="I1377" s="1184"/>
      <c r="K1377" s="1217">
        <v>2375</v>
      </c>
      <c r="L1377" s="1218" t="s">
        <v>1836</v>
      </c>
    </row>
    <row r="1378" spans="7:12" ht="15.6" x14ac:dyDescent="0.3">
      <c r="G1378" s="1217">
        <v>2376</v>
      </c>
      <c r="H1378" s="1218" t="s">
        <v>1836</v>
      </c>
      <c r="I1378" s="1184"/>
      <c r="K1378" s="1217">
        <v>2376</v>
      </c>
      <c r="L1378" s="1218" t="s">
        <v>1836</v>
      </c>
    </row>
    <row r="1379" spans="7:12" ht="15.6" x14ac:dyDescent="0.3">
      <c r="G1379" s="1217">
        <v>2377</v>
      </c>
      <c r="H1379" s="1218" t="s">
        <v>1836</v>
      </c>
      <c r="I1379" s="1184"/>
      <c r="K1379" s="1217">
        <v>2377</v>
      </c>
      <c r="L1379" s="1218" t="s">
        <v>1836</v>
      </c>
    </row>
    <row r="1380" spans="7:12" ht="15.6" x14ac:dyDescent="0.3">
      <c r="G1380" s="1217">
        <v>2378</v>
      </c>
      <c r="H1380" s="1218" t="s">
        <v>1836</v>
      </c>
      <c r="I1380" s="1184"/>
      <c r="K1380" s="1217">
        <v>2378</v>
      </c>
      <c r="L1380" s="1218" t="s">
        <v>1836</v>
      </c>
    </row>
    <row r="1381" spans="7:12" ht="15.6" x14ac:dyDescent="0.3">
      <c r="G1381" s="1217">
        <v>2379</v>
      </c>
      <c r="H1381" s="1218" t="s">
        <v>1836</v>
      </c>
      <c r="I1381" s="1184"/>
      <c r="K1381" s="1217">
        <v>2379</v>
      </c>
      <c r="L1381" s="1218" t="s">
        <v>1836</v>
      </c>
    </row>
    <row r="1382" spans="7:12" ht="15.6" x14ac:dyDescent="0.3">
      <c r="G1382" s="1217">
        <v>2380</v>
      </c>
      <c r="H1382" s="1218" t="s">
        <v>1449</v>
      </c>
      <c r="I1382" s="1184"/>
      <c r="K1382" s="1217">
        <v>2380</v>
      </c>
      <c r="L1382" s="1218" t="s">
        <v>1836</v>
      </c>
    </row>
    <row r="1383" spans="7:12" ht="15.6" x14ac:dyDescent="0.3">
      <c r="G1383" s="1217">
        <v>2381</v>
      </c>
      <c r="H1383" s="1218" t="s">
        <v>1836</v>
      </c>
      <c r="I1383" s="1184"/>
      <c r="K1383" s="1217">
        <v>2381</v>
      </c>
      <c r="L1383" s="1218" t="s">
        <v>1836</v>
      </c>
    </row>
    <row r="1384" spans="7:12" ht="15.6" x14ac:dyDescent="0.3">
      <c r="G1384" s="1217">
        <v>2382</v>
      </c>
      <c r="H1384" s="1218" t="s">
        <v>1450</v>
      </c>
      <c r="I1384" s="1184"/>
      <c r="K1384" s="1217">
        <v>2382</v>
      </c>
      <c r="L1384" s="1218" t="s">
        <v>1836</v>
      </c>
    </row>
    <row r="1385" spans="7:12" ht="15.6" x14ac:dyDescent="0.3">
      <c r="G1385" s="1217">
        <v>2383</v>
      </c>
      <c r="H1385" s="1218" t="s">
        <v>1451</v>
      </c>
      <c r="I1385" s="1184"/>
      <c r="K1385" s="1217">
        <v>2383</v>
      </c>
      <c r="L1385" s="1218" t="s">
        <v>1836</v>
      </c>
    </row>
    <row r="1386" spans="7:12" ht="15.6" x14ac:dyDescent="0.3">
      <c r="G1386" s="1217">
        <v>2384</v>
      </c>
      <c r="H1386" s="1218" t="s">
        <v>1836</v>
      </c>
      <c r="I1386" s="1184"/>
      <c r="K1386" s="1217">
        <v>2384</v>
      </c>
      <c r="L1386" s="1218" t="s">
        <v>1836</v>
      </c>
    </row>
    <row r="1387" spans="7:12" ht="15.6" x14ac:dyDescent="0.3">
      <c r="G1387" s="1217">
        <v>2385</v>
      </c>
      <c r="H1387" s="1218" t="s">
        <v>1836</v>
      </c>
      <c r="I1387" s="1184"/>
      <c r="K1387" s="1217">
        <v>2385</v>
      </c>
      <c r="L1387" s="1218" t="s">
        <v>1836</v>
      </c>
    </row>
    <row r="1388" spans="7:12" ht="15.6" x14ac:dyDescent="0.3">
      <c r="G1388" s="1217">
        <v>2386</v>
      </c>
      <c r="H1388" s="1218" t="s">
        <v>1836</v>
      </c>
      <c r="I1388" s="1184"/>
      <c r="K1388" s="1217">
        <v>2386</v>
      </c>
      <c r="L1388" s="1218" t="s">
        <v>1836</v>
      </c>
    </row>
    <row r="1389" spans="7:12" ht="15.6" x14ac:dyDescent="0.3">
      <c r="G1389" s="1217">
        <v>2387</v>
      </c>
      <c r="H1389" s="1218" t="s">
        <v>1836</v>
      </c>
      <c r="I1389" s="1184"/>
      <c r="K1389" s="1217">
        <v>2387</v>
      </c>
      <c r="L1389" s="1218" t="s">
        <v>1836</v>
      </c>
    </row>
    <row r="1390" spans="7:12" ht="15.6" x14ac:dyDescent="0.3">
      <c r="G1390" s="1217">
        <v>2388</v>
      </c>
      <c r="H1390" s="1218" t="s">
        <v>1849</v>
      </c>
      <c r="I1390" s="1184"/>
      <c r="K1390" s="1217">
        <v>2388</v>
      </c>
      <c r="L1390" s="1218" t="s">
        <v>1849</v>
      </c>
    </row>
    <row r="1391" spans="7:12" ht="15.6" x14ac:dyDescent="0.3">
      <c r="G1391" s="1217">
        <v>2389</v>
      </c>
      <c r="H1391" s="1218" t="s">
        <v>1452</v>
      </c>
      <c r="I1391" s="1184"/>
      <c r="K1391" s="1217">
        <v>2389</v>
      </c>
      <c r="L1391" s="1218" t="s">
        <v>1452</v>
      </c>
    </row>
    <row r="1392" spans="7:12" ht="15.6" x14ac:dyDescent="0.3">
      <c r="G1392" s="1217">
        <v>2390</v>
      </c>
      <c r="H1392" s="1218" t="s">
        <v>1453</v>
      </c>
      <c r="I1392" s="1184"/>
      <c r="K1392" s="1217">
        <v>2390</v>
      </c>
      <c r="L1392" s="1218" t="s">
        <v>1453</v>
      </c>
    </row>
    <row r="1393" spans="7:12" ht="15.6" x14ac:dyDescent="0.3">
      <c r="G1393" s="1217">
        <v>2391</v>
      </c>
      <c r="H1393" s="1218" t="s">
        <v>1454</v>
      </c>
      <c r="I1393" s="1184"/>
      <c r="K1393" s="1217">
        <v>2391</v>
      </c>
      <c r="L1393" s="1218" t="s">
        <v>1836</v>
      </c>
    </row>
    <row r="1394" spans="7:12" ht="28.8" x14ac:dyDescent="0.3">
      <c r="G1394" s="1217">
        <v>2392</v>
      </c>
      <c r="H1394" s="1218" t="s">
        <v>1455</v>
      </c>
      <c r="I1394" s="1184"/>
      <c r="K1394" s="1217">
        <v>2392</v>
      </c>
      <c r="L1394" s="1218" t="s">
        <v>1455</v>
      </c>
    </row>
    <row r="1395" spans="7:12" ht="15.6" x14ac:dyDescent="0.3">
      <c r="G1395" s="1217">
        <v>2393</v>
      </c>
      <c r="H1395" s="1218" t="s">
        <v>1456</v>
      </c>
      <c r="I1395" s="1184"/>
      <c r="K1395" s="1217">
        <v>2393</v>
      </c>
      <c r="L1395" s="1218" t="s">
        <v>1836</v>
      </c>
    </row>
    <row r="1396" spans="7:12" ht="28.8" x14ac:dyDescent="0.3">
      <c r="G1396" s="1217">
        <v>2394</v>
      </c>
      <c r="H1396" s="1218" t="s">
        <v>1457</v>
      </c>
      <c r="I1396" s="1184"/>
      <c r="K1396" s="1217">
        <v>2394</v>
      </c>
      <c r="L1396" s="1218" t="s">
        <v>1457</v>
      </c>
    </row>
    <row r="1397" spans="7:12" ht="28.8" x14ac:dyDescent="0.3">
      <c r="G1397" s="1217">
        <v>2395</v>
      </c>
      <c r="H1397" s="1218" t="s">
        <v>1455</v>
      </c>
      <c r="I1397" s="1184"/>
      <c r="K1397" s="1217">
        <v>2395</v>
      </c>
      <c r="L1397" s="1218" t="s">
        <v>1455</v>
      </c>
    </row>
    <row r="1398" spans="7:12" ht="28.8" x14ac:dyDescent="0.3">
      <c r="G1398" s="1217">
        <v>2396</v>
      </c>
      <c r="H1398" s="1218" t="s">
        <v>1455</v>
      </c>
      <c r="I1398" s="1184"/>
      <c r="K1398" s="1217">
        <v>2396</v>
      </c>
      <c r="L1398" s="1218" t="s">
        <v>1455</v>
      </c>
    </row>
    <row r="1399" spans="7:12" ht="28.8" x14ac:dyDescent="0.3">
      <c r="G1399" s="1217">
        <v>2397</v>
      </c>
      <c r="H1399" s="1218" t="s">
        <v>1455</v>
      </c>
      <c r="I1399" s="1184"/>
      <c r="K1399" s="1217">
        <v>2397</v>
      </c>
      <c r="L1399" s="1218" t="s">
        <v>1455</v>
      </c>
    </row>
    <row r="1400" spans="7:12" ht="28.8" x14ac:dyDescent="0.3">
      <c r="G1400" s="1217">
        <v>2398</v>
      </c>
      <c r="H1400" s="1218" t="s">
        <v>1458</v>
      </c>
      <c r="I1400" s="1184"/>
      <c r="K1400" s="1217">
        <v>2398</v>
      </c>
      <c r="L1400" s="1218" t="s">
        <v>1458</v>
      </c>
    </row>
    <row r="1401" spans="7:12" ht="15.6" x14ac:dyDescent="0.3">
      <c r="G1401" s="1217">
        <v>2399</v>
      </c>
      <c r="H1401" s="1218" t="s">
        <v>1459</v>
      </c>
      <c r="I1401" s="1184"/>
      <c r="K1401" s="1217">
        <v>2399</v>
      </c>
      <c r="L1401" s="1218" t="s">
        <v>1459</v>
      </c>
    </row>
    <row r="1402" spans="7:12" ht="28.8" x14ac:dyDescent="0.3">
      <c r="G1402" s="1217">
        <v>2400</v>
      </c>
      <c r="H1402" s="1218" t="s">
        <v>1460</v>
      </c>
      <c r="I1402" s="1184"/>
      <c r="K1402" s="1217">
        <v>2400</v>
      </c>
      <c r="L1402" s="1218" t="s">
        <v>1460</v>
      </c>
    </row>
    <row r="1403" spans="7:12" ht="28.8" x14ac:dyDescent="0.3">
      <c r="G1403" s="1217">
        <v>2401</v>
      </c>
      <c r="H1403" s="1218" t="s">
        <v>1460</v>
      </c>
      <c r="I1403" s="1184"/>
      <c r="K1403" s="1217">
        <v>2401</v>
      </c>
      <c r="L1403" s="1218" t="s">
        <v>1460</v>
      </c>
    </row>
    <row r="1404" spans="7:12" ht="28.8" x14ac:dyDescent="0.3">
      <c r="G1404" s="1217">
        <v>2402</v>
      </c>
      <c r="H1404" s="1218" t="s">
        <v>1460</v>
      </c>
      <c r="I1404" s="1184"/>
      <c r="K1404" s="1217">
        <v>2402</v>
      </c>
      <c r="L1404" s="1218" t="s">
        <v>1460</v>
      </c>
    </row>
    <row r="1405" spans="7:12" ht="28.8" x14ac:dyDescent="0.3">
      <c r="G1405" s="1217">
        <v>2403</v>
      </c>
      <c r="H1405" s="1218" t="s">
        <v>1460</v>
      </c>
      <c r="I1405" s="1184"/>
      <c r="K1405" s="1217">
        <v>2403</v>
      </c>
      <c r="L1405" s="1218" t="s">
        <v>1460</v>
      </c>
    </row>
    <row r="1406" spans="7:12" ht="28.8" x14ac:dyDescent="0.3">
      <c r="G1406" s="1217">
        <v>2404</v>
      </c>
      <c r="H1406" s="1218" t="s">
        <v>1460</v>
      </c>
      <c r="I1406" s="1184"/>
      <c r="K1406" s="1217">
        <v>2404</v>
      </c>
      <c r="L1406" s="1218" t="s">
        <v>1460</v>
      </c>
    </row>
    <row r="1407" spans="7:12" ht="28.8" x14ac:dyDescent="0.3">
      <c r="G1407" s="1217">
        <v>2405</v>
      </c>
      <c r="H1407" s="1218" t="s">
        <v>1460</v>
      </c>
      <c r="I1407" s="1184"/>
      <c r="K1407" s="1217">
        <v>2405</v>
      </c>
      <c r="L1407" s="1218" t="s">
        <v>1460</v>
      </c>
    </row>
    <row r="1408" spans="7:12" ht="28.8" x14ac:dyDescent="0.3">
      <c r="G1408" s="1217">
        <v>2406</v>
      </c>
      <c r="H1408" s="1218" t="s">
        <v>1460</v>
      </c>
      <c r="I1408" s="1184"/>
      <c r="K1408" s="1217">
        <v>2406</v>
      </c>
      <c r="L1408" s="1218" t="s">
        <v>1460</v>
      </c>
    </row>
    <row r="1409" spans="7:12" ht="28.8" x14ac:dyDescent="0.3">
      <c r="G1409" s="1217">
        <v>2407</v>
      </c>
      <c r="H1409" s="1218" t="s">
        <v>1460</v>
      </c>
      <c r="I1409" s="1184"/>
      <c r="K1409" s="1217">
        <v>2407</v>
      </c>
      <c r="L1409" s="1218" t="s">
        <v>1460</v>
      </c>
    </row>
    <row r="1410" spans="7:12" ht="28.8" x14ac:dyDescent="0.3">
      <c r="G1410" s="1217">
        <v>2408</v>
      </c>
      <c r="H1410" s="1218" t="s">
        <v>1460</v>
      </c>
      <c r="I1410" s="1184"/>
      <c r="K1410" s="1217">
        <v>2408</v>
      </c>
      <c r="L1410" s="1218" t="s">
        <v>1460</v>
      </c>
    </row>
    <row r="1411" spans="7:12" ht="28.8" x14ac:dyDescent="0.3">
      <c r="G1411" s="1217">
        <v>2409</v>
      </c>
      <c r="H1411" s="1218" t="s">
        <v>1460</v>
      </c>
      <c r="I1411" s="1184"/>
      <c r="K1411" s="1217">
        <v>2409</v>
      </c>
      <c r="L1411" s="1218" t="s">
        <v>1460</v>
      </c>
    </row>
    <row r="1412" spans="7:12" ht="28.8" x14ac:dyDescent="0.3">
      <c r="G1412" s="1217">
        <v>2410</v>
      </c>
      <c r="H1412" s="1218" t="s">
        <v>1460</v>
      </c>
      <c r="I1412" s="1184"/>
      <c r="K1412" s="1217">
        <v>2410</v>
      </c>
      <c r="L1412" s="1218" t="s">
        <v>1460</v>
      </c>
    </row>
    <row r="1413" spans="7:12" ht="28.8" x14ac:dyDescent="0.3">
      <c r="G1413" s="1217">
        <v>2411</v>
      </c>
      <c r="H1413" s="1218" t="s">
        <v>1460</v>
      </c>
      <c r="I1413" s="1184"/>
      <c r="K1413" s="1217">
        <v>2411</v>
      </c>
      <c r="L1413" s="1218" t="s">
        <v>1460</v>
      </c>
    </row>
    <row r="1414" spans="7:12" ht="28.8" x14ac:dyDescent="0.3">
      <c r="G1414" s="1217">
        <v>2412</v>
      </c>
      <c r="H1414" s="1218" t="s">
        <v>1460</v>
      </c>
      <c r="I1414" s="1184"/>
      <c r="K1414" s="1217">
        <v>2412</v>
      </c>
      <c r="L1414" s="1218" t="s">
        <v>1460</v>
      </c>
    </row>
    <row r="1415" spans="7:12" ht="28.8" x14ac:dyDescent="0.3">
      <c r="G1415" s="1217">
        <v>2413</v>
      </c>
      <c r="H1415" s="1218" t="s">
        <v>1460</v>
      </c>
      <c r="I1415" s="1184"/>
      <c r="K1415" s="1217">
        <v>2413</v>
      </c>
      <c r="L1415" s="1218" t="s">
        <v>1460</v>
      </c>
    </row>
    <row r="1416" spans="7:12" ht="28.8" x14ac:dyDescent="0.3">
      <c r="G1416" s="1217">
        <v>2414</v>
      </c>
      <c r="H1416" s="1218" t="s">
        <v>1460</v>
      </c>
      <c r="I1416" s="1184"/>
      <c r="K1416" s="1217">
        <v>2414</v>
      </c>
      <c r="L1416" s="1218" t="s">
        <v>1460</v>
      </c>
    </row>
    <row r="1417" spans="7:12" ht="28.8" x14ac:dyDescent="0.3">
      <c r="G1417" s="1217">
        <v>2415</v>
      </c>
      <c r="H1417" s="1218" t="s">
        <v>1460</v>
      </c>
      <c r="I1417" s="1184"/>
      <c r="K1417" s="1217">
        <v>2415</v>
      </c>
      <c r="L1417" s="1218" t="s">
        <v>1460</v>
      </c>
    </row>
    <row r="1418" spans="7:12" ht="28.8" x14ac:dyDescent="0.3">
      <c r="G1418" s="1217">
        <v>2416</v>
      </c>
      <c r="H1418" s="1218" t="s">
        <v>1460</v>
      </c>
      <c r="I1418" s="1184"/>
      <c r="K1418" s="1217">
        <v>2416</v>
      </c>
      <c r="L1418" s="1218" t="s">
        <v>1460</v>
      </c>
    </row>
    <row r="1419" spans="7:12" ht="28.8" x14ac:dyDescent="0.3">
      <c r="G1419" s="1217">
        <v>2417</v>
      </c>
      <c r="H1419" s="1218" t="s">
        <v>1460</v>
      </c>
      <c r="I1419" s="1184"/>
      <c r="K1419" s="1217">
        <v>2417</v>
      </c>
      <c r="L1419" s="1218" t="s">
        <v>1460</v>
      </c>
    </row>
    <row r="1420" spans="7:12" ht="28.8" x14ac:dyDescent="0.3">
      <c r="G1420" s="1217">
        <v>2418</v>
      </c>
      <c r="H1420" s="1218" t="s">
        <v>1460</v>
      </c>
      <c r="I1420" s="1184"/>
      <c r="K1420" s="1217">
        <v>2418</v>
      </c>
      <c r="L1420" s="1218" t="s">
        <v>1460</v>
      </c>
    </row>
    <row r="1421" spans="7:12" ht="28.8" x14ac:dyDescent="0.3">
      <c r="G1421" s="1217">
        <v>2419</v>
      </c>
      <c r="H1421" s="1218" t="s">
        <v>1460</v>
      </c>
      <c r="I1421" s="1184"/>
      <c r="K1421" s="1217">
        <v>2419</v>
      </c>
      <c r="L1421" s="1218" t="s">
        <v>1460</v>
      </c>
    </row>
    <row r="1422" spans="7:12" ht="28.8" x14ac:dyDescent="0.3">
      <c r="G1422" s="1217">
        <v>2420</v>
      </c>
      <c r="H1422" s="1218" t="s">
        <v>1460</v>
      </c>
      <c r="I1422" s="1184"/>
      <c r="K1422" s="1217">
        <v>2420</v>
      </c>
      <c r="L1422" s="1218" t="s">
        <v>1460</v>
      </c>
    </row>
    <row r="1423" spans="7:12" ht="28.8" x14ac:dyDescent="0.3">
      <c r="G1423" s="1217">
        <v>2421</v>
      </c>
      <c r="H1423" s="1218" t="s">
        <v>1460</v>
      </c>
      <c r="I1423" s="1184"/>
      <c r="K1423" s="1217">
        <v>2421</v>
      </c>
      <c r="L1423" s="1218" t="s">
        <v>1460</v>
      </c>
    </row>
    <row r="1424" spans="7:12" ht="28.8" x14ac:dyDescent="0.3">
      <c r="G1424" s="1217">
        <v>2422</v>
      </c>
      <c r="H1424" s="1218" t="s">
        <v>1460</v>
      </c>
      <c r="I1424" s="1184"/>
      <c r="K1424" s="1217">
        <v>2422</v>
      </c>
      <c r="L1424" s="1218" t="s">
        <v>1460</v>
      </c>
    </row>
    <row r="1425" spans="7:12" ht="28.8" x14ac:dyDescent="0.3">
      <c r="G1425" s="1217">
        <v>2423</v>
      </c>
      <c r="H1425" s="1218" t="s">
        <v>1460</v>
      </c>
      <c r="I1425" s="1184"/>
      <c r="K1425" s="1217">
        <v>2423</v>
      </c>
      <c r="L1425" s="1218" t="s">
        <v>1460</v>
      </c>
    </row>
    <row r="1426" spans="7:12" ht="28.8" x14ac:dyDescent="0.3">
      <c r="G1426" s="1217">
        <v>2424</v>
      </c>
      <c r="H1426" s="1218" t="s">
        <v>1460</v>
      </c>
      <c r="I1426" s="1184"/>
      <c r="K1426" s="1217">
        <v>2424</v>
      </c>
      <c r="L1426" s="1218" t="s">
        <v>1460</v>
      </c>
    </row>
    <row r="1427" spans="7:12" ht="28.8" x14ac:dyDescent="0.3">
      <c r="G1427" s="1217">
        <v>2425</v>
      </c>
      <c r="H1427" s="1218" t="s">
        <v>1460</v>
      </c>
      <c r="I1427" s="1184"/>
      <c r="K1427" s="1217">
        <v>2425</v>
      </c>
      <c r="L1427" s="1218" t="s">
        <v>1460</v>
      </c>
    </row>
    <row r="1428" spans="7:12" ht="28.8" x14ac:dyDescent="0.3">
      <c r="G1428" s="1217">
        <v>2426</v>
      </c>
      <c r="H1428" s="1218" t="s">
        <v>1460</v>
      </c>
      <c r="I1428" s="1184"/>
      <c r="K1428" s="1217">
        <v>2426</v>
      </c>
      <c r="L1428" s="1218" t="s">
        <v>1460</v>
      </c>
    </row>
    <row r="1429" spans="7:12" ht="28.8" x14ac:dyDescent="0.3">
      <c r="G1429" s="1217">
        <v>2427</v>
      </c>
      <c r="H1429" s="1218" t="s">
        <v>1460</v>
      </c>
      <c r="I1429" s="1184"/>
      <c r="K1429" s="1217">
        <v>2427</v>
      </c>
      <c r="L1429" s="1218" t="s">
        <v>1460</v>
      </c>
    </row>
    <row r="1430" spans="7:12" ht="28.8" x14ac:dyDescent="0.3">
      <c r="G1430" s="1217">
        <v>2428</v>
      </c>
      <c r="H1430" s="1218" t="s">
        <v>1460</v>
      </c>
      <c r="I1430" s="1184"/>
      <c r="K1430" s="1217">
        <v>2428</v>
      </c>
      <c r="L1430" s="1218" t="s">
        <v>1460</v>
      </c>
    </row>
    <row r="1431" spans="7:12" ht="28.8" x14ac:dyDescent="0.3">
      <c r="G1431" s="1217">
        <v>2429</v>
      </c>
      <c r="H1431" s="1218" t="s">
        <v>1460</v>
      </c>
      <c r="I1431" s="1184"/>
      <c r="K1431" s="1217">
        <v>2429</v>
      </c>
      <c r="L1431" s="1218" t="s">
        <v>1460</v>
      </c>
    </row>
    <row r="1432" spans="7:12" ht="28.8" x14ac:dyDescent="0.3">
      <c r="G1432" s="1217">
        <v>2430</v>
      </c>
      <c r="H1432" s="1218" t="s">
        <v>1460</v>
      </c>
      <c r="I1432" s="1184"/>
      <c r="K1432" s="1217">
        <v>2430</v>
      </c>
      <c r="L1432" s="1218" t="s">
        <v>1460</v>
      </c>
    </row>
    <row r="1433" spans="7:12" ht="28.8" x14ac:dyDescent="0.3">
      <c r="G1433" s="1217">
        <v>2431</v>
      </c>
      <c r="H1433" s="1218" t="s">
        <v>1460</v>
      </c>
      <c r="I1433" s="1184"/>
      <c r="K1433" s="1217">
        <v>2431</v>
      </c>
      <c r="L1433" s="1218" t="s">
        <v>1460</v>
      </c>
    </row>
    <row r="1434" spans="7:12" ht="28.8" x14ac:dyDescent="0.3">
      <c r="G1434" s="1217">
        <v>2432</v>
      </c>
      <c r="H1434" s="1218" t="s">
        <v>1460</v>
      </c>
      <c r="I1434" s="1184"/>
      <c r="K1434" s="1217">
        <v>2432</v>
      </c>
      <c r="L1434" s="1218" t="s">
        <v>1460</v>
      </c>
    </row>
    <row r="1435" spans="7:12" ht="28.8" x14ac:dyDescent="0.3">
      <c r="G1435" s="1217">
        <v>2433</v>
      </c>
      <c r="H1435" s="1218" t="s">
        <v>1460</v>
      </c>
      <c r="I1435" s="1184"/>
      <c r="K1435" s="1217">
        <v>2433</v>
      </c>
      <c r="L1435" s="1218" t="s">
        <v>1460</v>
      </c>
    </row>
    <row r="1436" spans="7:12" ht="28.8" x14ac:dyDescent="0.3">
      <c r="G1436" s="1217">
        <v>2434</v>
      </c>
      <c r="H1436" s="1218" t="s">
        <v>1460</v>
      </c>
      <c r="I1436" s="1184"/>
      <c r="K1436" s="1217">
        <v>2434</v>
      </c>
      <c r="L1436" s="1218" t="s">
        <v>1460</v>
      </c>
    </row>
    <row r="1437" spans="7:12" ht="28.8" x14ac:dyDescent="0.3">
      <c r="G1437" s="1217">
        <v>2435</v>
      </c>
      <c r="H1437" s="1218" t="s">
        <v>1460</v>
      </c>
      <c r="I1437" s="1184"/>
      <c r="K1437" s="1217">
        <v>2435</v>
      </c>
      <c r="L1437" s="1218" t="s">
        <v>1460</v>
      </c>
    </row>
    <row r="1438" spans="7:12" ht="28.8" x14ac:dyDescent="0.3">
      <c r="G1438" s="1217">
        <v>2436</v>
      </c>
      <c r="H1438" s="1218" t="s">
        <v>1460</v>
      </c>
      <c r="I1438" s="1184"/>
      <c r="K1438" s="1217">
        <v>2436</v>
      </c>
      <c r="L1438" s="1218" t="s">
        <v>1460</v>
      </c>
    </row>
    <row r="1439" spans="7:12" ht="28.8" x14ac:dyDescent="0.3">
      <c r="G1439" s="1217">
        <v>2437</v>
      </c>
      <c r="H1439" s="1218" t="s">
        <v>1460</v>
      </c>
      <c r="I1439" s="1184"/>
      <c r="K1439" s="1217">
        <v>2437</v>
      </c>
      <c r="L1439" s="1218" t="s">
        <v>1460</v>
      </c>
    </row>
    <row r="1440" spans="7:12" ht="28.8" x14ac:dyDescent="0.3">
      <c r="G1440" s="1217">
        <v>2438</v>
      </c>
      <c r="H1440" s="1218" t="s">
        <v>1460</v>
      </c>
      <c r="I1440" s="1184"/>
      <c r="K1440" s="1217">
        <v>2438</v>
      </c>
      <c r="L1440" s="1218" t="s">
        <v>1460</v>
      </c>
    </row>
    <row r="1441" spans="7:12" ht="28.8" x14ac:dyDescent="0.3">
      <c r="G1441" s="1217">
        <v>2439</v>
      </c>
      <c r="H1441" s="1218" t="s">
        <v>1460</v>
      </c>
      <c r="I1441" s="1184"/>
      <c r="K1441" s="1217">
        <v>2439</v>
      </c>
      <c r="L1441" s="1218" t="s">
        <v>1460</v>
      </c>
    </row>
    <row r="1442" spans="7:12" ht="28.8" x14ac:dyDescent="0.3">
      <c r="G1442" s="1217">
        <v>2440</v>
      </c>
      <c r="H1442" s="1218" t="s">
        <v>1460</v>
      </c>
      <c r="I1442" s="1184"/>
      <c r="K1442" s="1217">
        <v>2440</v>
      </c>
      <c r="L1442" s="1218" t="s">
        <v>1460</v>
      </c>
    </row>
    <row r="1443" spans="7:12" ht="28.8" x14ac:dyDescent="0.3">
      <c r="G1443" s="1217">
        <v>2441</v>
      </c>
      <c r="H1443" s="1218" t="s">
        <v>1460</v>
      </c>
      <c r="I1443" s="1184"/>
      <c r="K1443" s="1217">
        <v>2441</v>
      </c>
      <c r="L1443" s="1218" t="s">
        <v>1460</v>
      </c>
    </row>
    <row r="1444" spans="7:12" ht="28.8" x14ac:dyDescent="0.3">
      <c r="G1444" s="1217">
        <v>2442</v>
      </c>
      <c r="H1444" s="1218" t="s">
        <v>1460</v>
      </c>
      <c r="I1444" s="1184"/>
      <c r="K1444" s="1217">
        <v>2442</v>
      </c>
      <c r="L1444" s="1218" t="s">
        <v>1460</v>
      </c>
    </row>
    <row r="1445" spans="7:12" ht="28.8" x14ac:dyDescent="0.3">
      <c r="G1445" s="1217">
        <v>2443</v>
      </c>
      <c r="H1445" s="1218" t="s">
        <v>1460</v>
      </c>
      <c r="I1445" s="1184"/>
      <c r="K1445" s="1217">
        <v>2443</v>
      </c>
      <c r="L1445" s="1218" t="s">
        <v>1460</v>
      </c>
    </row>
    <row r="1446" spans="7:12" ht="28.8" x14ac:dyDescent="0.3">
      <c r="G1446" s="1217">
        <v>2444</v>
      </c>
      <c r="H1446" s="1218" t="s">
        <v>1460</v>
      </c>
      <c r="I1446" s="1184"/>
      <c r="K1446" s="1217">
        <v>2444</v>
      </c>
      <c r="L1446" s="1218" t="s">
        <v>1460</v>
      </c>
    </row>
    <row r="1447" spans="7:12" ht="28.8" x14ac:dyDescent="0.3">
      <c r="G1447" s="1217">
        <v>2445</v>
      </c>
      <c r="H1447" s="1218" t="s">
        <v>1460</v>
      </c>
      <c r="I1447" s="1184"/>
      <c r="K1447" s="1217">
        <v>2445</v>
      </c>
      <c r="L1447" s="1218" t="s">
        <v>1460</v>
      </c>
    </row>
    <row r="1448" spans="7:12" ht="28.8" x14ac:dyDescent="0.3">
      <c r="G1448" s="1217">
        <v>2446</v>
      </c>
      <c r="H1448" s="1218" t="s">
        <v>1460</v>
      </c>
      <c r="I1448" s="1184"/>
      <c r="K1448" s="1217">
        <v>2446</v>
      </c>
      <c r="L1448" s="1218" t="s">
        <v>1460</v>
      </c>
    </row>
    <row r="1449" spans="7:12" ht="28.8" x14ac:dyDescent="0.3">
      <c r="G1449" s="1217">
        <v>2447</v>
      </c>
      <c r="H1449" s="1218" t="s">
        <v>1460</v>
      </c>
      <c r="I1449" s="1184"/>
      <c r="K1449" s="1217">
        <v>2447</v>
      </c>
      <c r="L1449" s="1218" t="s">
        <v>1460</v>
      </c>
    </row>
    <row r="1450" spans="7:12" ht="28.8" x14ac:dyDescent="0.3">
      <c r="G1450" s="1217">
        <v>2448</v>
      </c>
      <c r="H1450" s="1218" t="s">
        <v>1460</v>
      </c>
      <c r="I1450" s="1184"/>
      <c r="K1450" s="1217">
        <v>2448</v>
      </c>
      <c r="L1450" s="1218" t="s">
        <v>1460</v>
      </c>
    </row>
    <row r="1451" spans="7:12" ht="28.8" x14ac:dyDescent="0.3">
      <c r="G1451" s="1217">
        <v>2449</v>
      </c>
      <c r="H1451" s="1218" t="s">
        <v>1460</v>
      </c>
      <c r="I1451" s="1184"/>
      <c r="K1451" s="1217">
        <v>2449</v>
      </c>
      <c r="L1451" s="1218" t="s">
        <v>1460</v>
      </c>
    </row>
    <row r="1452" spans="7:12" ht="28.8" x14ac:dyDescent="0.3">
      <c r="G1452" s="1217">
        <v>2450</v>
      </c>
      <c r="H1452" s="1218" t="s">
        <v>1460</v>
      </c>
      <c r="I1452" s="1184"/>
      <c r="K1452" s="1217">
        <v>2450</v>
      </c>
      <c r="L1452" s="1218" t="s">
        <v>1460</v>
      </c>
    </row>
    <row r="1453" spans="7:12" ht="28.8" x14ac:dyDescent="0.3">
      <c r="G1453" s="1217">
        <v>2451</v>
      </c>
      <c r="H1453" s="1218" t="s">
        <v>1460</v>
      </c>
      <c r="I1453" s="1184"/>
      <c r="K1453" s="1217">
        <v>2451</v>
      </c>
      <c r="L1453" s="1218" t="s">
        <v>1460</v>
      </c>
    </row>
    <row r="1454" spans="7:12" ht="28.8" x14ac:dyDescent="0.3">
      <c r="G1454" s="1217">
        <v>2452</v>
      </c>
      <c r="H1454" s="1218" t="s">
        <v>1460</v>
      </c>
      <c r="I1454" s="1184"/>
      <c r="K1454" s="1217">
        <v>2452</v>
      </c>
      <c r="L1454" s="1218" t="s">
        <v>1460</v>
      </c>
    </row>
    <row r="1455" spans="7:12" ht="28.8" x14ac:dyDescent="0.3">
      <c r="G1455" s="1217">
        <v>2453</v>
      </c>
      <c r="H1455" s="1218" t="s">
        <v>1460</v>
      </c>
      <c r="I1455" s="1184"/>
      <c r="K1455" s="1217">
        <v>2453</v>
      </c>
      <c r="L1455" s="1218" t="s">
        <v>1460</v>
      </c>
    </row>
    <row r="1456" spans="7:12" ht="28.8" x14ac:dyDescent="0.3">
      <c r="G1456" s="1217">
        <v>2454</v>
      </c>
      <c r="H1456" s="1218" t="s">
        <v>1460</v>
      </c>
      <c r="I1456" s="1184"/>
      <c r="K1456" s="1217">
        <v>2454</v>
      </c>
      <c r="L1456" s="1218" t="s">
        <v>1460</v>
      </c>
    </row>
    <row r="1457" spans="7:12" ht="28.8" x14ac:dyDescent="0.3">
      <c r="G1457" s="1217">
        <v>2455</v>
      </c>
      <c r="H1457" s="1218" t="s">
        <v>1460</v>
      </c>
      <c r="I1457" s="1184"/>
      <c r="K1457" s="1217">
        <v>2455</v>
      </c>
      <c r="L1457" s="1218" t="s">
        <v>1460</v>
      </c>
    </row>
    <row r="1458" spans="7:12" ht="28.8" x14ac:dyDescent="0.3">
      <c r="G1458" s="1217">
        <v>2456</v>
      </c>
      <c r="H1458" s="1218" t="s">
        <v>1460</v>
      </c>
      <c r="I1458" s="1184"/>
      <c r="K1458" s="1217">
        <v>2456</v>
      </c>
      <c r="L1458" s="1218" t="s">
        <v>1460</v>
      </c>
    </row>
    <row r="1459" spans="7:12" ht="28.8" x14ac:dyDescent="0.3">
      <c r="G1459" s="1217">
        <v>2457</v>
      </c>
      <c r="H1459" s="1218" t="s">
        <v>1460</v>
      </c>
      <c r="I1459" s="1184"/>
      <c r="K1459" s="1217">
        <v>2457</v>
      </c>
      <c r="L1459" s="1218" t="s">
        <v>1460</v>
      </c>
    </row>
    <row r="1460" spans="7:12" ht="28.8" x14ac:dyDescent="0.3">
      <c r="G1460" s="1217">
        <v>2458</v>
      </c>
      <c r="H1460" s="1218" t="s">
        <v>1460</v>
      </c>
      <c r="I1460" s="1184"/>
      <c r="K1460" s="1217">
        <v>2458</v>
      </c>
      <c r="L1460" s="1218" t="s">
        <v>1460</v>
      </c>
    </row>
    <row r="1461" spans="7:12" ht="28.8" x14ac:dyDescent="0.3">
      <c r="G1461" s="1217">
        <v>2459</v>
      </c>
      <c r="H1461" s="1218" t="s">
        <v>1460</v>
      </c>
      <c r="I1461" s="1184"/>
      <c r="K1461" s="1217">
        <v>2459</v>
      </c>
      <c r="L1461" s="1218" t="s">
        <v>1460</v>
      </c>
    </row>
    <row r="1462" spans="7:12" ht="28.8" x14ac:dyDescent="0.3">
      <c r="G1462" s="1217">
        <v>2460</v>
      </c>
      <c r="H1462" s="1218" t="s">
        <v>1460</v>
      </c>
      <c r="I1462" s="1184"/>
      <c r="K1462" s="1217">
        <v>2460</v>
      </c>
      <c r="L1462" s="1218" t="s">
        <v>1460</v>
      </c>
    </row>
    <row r="1463" spans="7:12" ht="28.8" x14ac:dyDescent="0.3">
      <c r="G1463" s="1217">
        <v>2461</v>
      </c>
      <c r="H1463" s="1218" t="s">
        <v>1460</v>
      </c>
      <c r="I1463" s="1184"/>
      <c r="K1463" s="1217">
        <v>2461</v>
      </c>
      <c r="L1463" s="1218" t="s">
        <v>1460</v>
      </c>
    </row>
    <row r="1464" spans="7:12" ht="28.8" x14ac:dyDescent="0.3">
      <c r="G1464" s="1217">
        <v>2462</v>
      </c>
      <c r="H1464" s="1218" t="s">
        <v>1460</v>
      </c>
      <c r="I1464" s="1184"/>
      <c r="K1464" s="1217">
        <v>2462</v>
      </c>
      <c r="L1464" s="1218" t="s">
        <v>1460</v>
      </c>
    </row>
    <row r="1465" spans="7:12" ht="28.8" x14ac:dyDescent="0.3">
      <c r="G1465" s="1217">
        <v>2463</v>
      </c>
      <c r="H1465" s="1218" t="s">
        <v>1460</v>
      </c>
      <c r="I1465" s="1184"/>
      <c r="K1465" s="1217">
        <v>2463</v>
      </c>
      <c r="L1465" s="1218" t="s">
        <v>1460</v>
      </c>
    </row>
    <row r="1466" spans="7:12" ht="28.8" x14ac:dyDescent="0.3">
      <c r="G1466" s="1217">
        <v>2464</v>
      </c>
      <c r="H1466" s="1218" t="s">
        <v>1460</v>
      </c>
      <c r="I1466" s="1184"/>
      <c r="K1466" s="1217">
        <v>2464</v>
      </c>
      <c r="L1466" s="1218" t="s">
        <v>1460</v>
      </c>
    </row>
    <row r="1467" spans="7:12" ht="28.8" x14ac:dyDescent="0.3">
      <c r="G1467" s="1217">
        <v>2465</v>
      </c>
      <c r="H1467" s="1218" t="s">
        <v>1460</v>
      </c>
      <c r="I1467" s="1184"/>
      <c r="K1467" s="1217">
        <v>2465</v>
      </c>
      <c r="L1467" s="1218" t="s">
        <v>1460</v>
      </c>
    </row>
    <row r="1468" spans="7:12" ht="28.8" x14ac:dyDescent="0.3">
      <c r="G1468" s="1217">
        <v>2466</v>
      </c>
      <c r="H1468" s="1218" t="s">
        <v>1460</v>
      </c>
      <c r="I1468" s="1184"/>
      <c r="K1468" s="1217">
        <v>2466</v>
      </c>
      <c r="L1468" s="1218" t="s">
        <v>1460</v>
      </c>
    </row>
    <row r="1469" spans="7:12" ht="28.8" x14ac:dyDescent="0.3">
      <c r="G1469" s="1217">
        <v>2467</v>
      </c>
      <c r="H1469" s="1218" t="s">
        <v>1460</v>
      </c>
      <c r="I1469" s="1184"/>
      <c r="K1469" s="1217">
        <v>2467</v>
      </c>
      <c r="L1469" s="1218" t="s">
        <v>1460</v>
      </c>
    </row>
    <row r="1470" spans="7:12" ht="28.8" x14ac:dyDescent="0.3">
      <c r="G1470" s="1217">
        <v>2468</v>
      </c>
      <c r="H1470" s="1218" t="s">
        <v>1460</v>
      </c>
      <c r="I1470" s="1184"/>
      <c r="K1470" s="1217">
        <v>2468</v>
      </c>
      <c r="L1470" s="1218" t="s">
        <v>1460</v>
      </c>
    </row>
    <row r="1471" spans="7:12" ht="28.8" x14ac:dyDescent="0.3">
      <c r="G1471" s="1217">
        <v>2469</v>
      </c>
      <c r="H1471" s="1218" t="s">
        <v>1460</v>
      </c>
      <c r="I1471" s="1184"/>
      <c r="K1471" s="1217">
        <v>2469</v>
      </c>
      <c r="L1471" s="1218" t="s">
        <v>1460</v>
      </c>
    </row>
    <row r="1472" spans="7:12" ht="28.8" x14ac:dyDescent="0.3">
      <c r="G1472" s="1217">
        <v>2470</v>
      </c>
      <c r="H1472" s="1218" t="s">
        <v>1460</v>
      </c>
      <c r="I1472" s="1184"/>
      <c r="K1472" s="1217">
        <v>2470</v>
      </c>
      <c r="L1472" s="1218" t="s">
        <v>1460</v>
      </c>
    </row>
    <row r="1473" spans="7:12" ht="28.8" x14ac:dyDescent="0.3">
      <c r="G1473" s="1217">
        <v>2471</v>
      </c>
      <c r="H1473" s="1218" t="s">
        <v>1460</v>
      </c>
      <c r="I1473" s="1184"/>
      <c r="K1473" s="1217">
        <v>2471</v>
      </c>
      <c r="L1473" s="1218" t="s">
        <v>1460</v>
      </c>
    </row>
    <row r="1474" spans="7:12" ht="28.8" x14ac:dyDescent="0.3">
      <c r="G1474" s="1217">
        <v>2472</v>
      </c>
      <c r="H1474" s="1218" t="s">
        <v>1460</v>
      </c>
      <c r="I1474" s="1184"/>
      <c r="K1474" s="1217">
        <v>2472</v>
      </c>
      <c r="L1474" s="1218" t="s">
        <v>1460</v>
      </c>
    </row>
    <row r="1475" spans="7:12" ht="28.8" x14ac:dyDescent="0.3">
      <c r="G1475" s="1217">
        <v>2473</v>
      </c>
      <c r="H1475" s="1218" t="s">
        <v>1460</v>
      </c>
      <c r="I1475" s="1184"/>
      <c r="K1475" s="1217">
        <v>2473</v>
      </c>
      <c r="L1475" s="1218" t="s">
        <v>1460</v>
      </c>
    </row>
    <row r="1476" spans="7:12" ht="28.8" x14ac:dyDescent="0.3">
      <c r="G1476" s="1217">
        <v>2474</v>
      </c>
      <c r="H1476" s="1218" t="s">
        <v>1460</v>
      </c>
      <c r="I1476" s="1184"/>
      <c r="K1476" s="1217">
        <v>2474</v>
      </c>
      <c r="L1476" s="1218" t="s">
        <v>1460</v>
      </c>
    </row>
    <row r="1477" spans="7:12" ht="28.8" x14ac:dyDescent="0.3">
      <c r="G1477" s="1217">
        <v>2475</v>
      </c>
      <c r="H1477" s="1218" t="s">
        <v>1460</v>
      </c>
      <c r="I1477" s="1184"/>
      <c r="K1477" s="1217">
        <v>2475</v>
      </c>
      <c r="L1477" s="1218" t="s">
        <v>1460</v>
      </c>
    </row>
    <row r="1478" spans="7:12" ht="28.8" x14ac:dyDescent="0.3">
      <c r="G1478" s="1217">
        <v>2476</v>
      </c>
      <c r="H1478" s="1218" t="s">
        <v>1460</v>
      </c>
      <c r="I1478" s="1184"/>
      <c r="K1478" s="1217">
        <v>2476</v>
      </c>
      <c r="L1478" s="1218" t="s">
        <v>1460</v>
      </c>
    </row>
    <row r="1479" spans="7:12" ht="28.8" x14ac:dyDescent="0.3">
      <c r="G1479" s="1217">
        <v>2477</v>
      </c>
      <c r="H1479" s="1218" t="s">
        <v>1460</v>
      </c>
      <c r="I1479" s="1184"/>
      <c r="K1479" s="1217">
        <v>2477</v>
      </c>
      <c r="L1479" s="1218" t="s">
        <v>1460</v>
      </c>
    </row>
    <row r="1480" spans="7:12" ht="28.8" x14ac:dyDescent="0.3">
      <c r="G1480" s="1217">
        <v>2478</v>
      </c>
      <c r="H1480" s="1218" t="s">
        <v>1460</v>
      </c>
      <c r="I1480" s="1184"/>
      <c r="K1480" s="1217">
        <v>2478</v>
      </c>
      <c r="L1480" s="1218" t="s">
        <v>1460</v>
      </c>
    </row>
    <row r="1481" spans="7:12" ht="28.8" x14ac:dyDescent="0.3">
      <c r="G1481" s="1217">
        <v>2479</v>
      </c>
      <c r="H1481" s="1218" t="s">
        <v>1460</v>
      </c>
      <c r="I1481" s="1184"/>
      <c r="K1481" s="1217">
        <v>2479</v>
      </c>
      <c r="L1481" s="1218" t="s">
        <v>1460</v>
      </c>
    </row>
    <row r="1482" spans="7:12" ht="28.8" x14ac:dyDescent="0.3">
      <c r="G1482" s="1217">
        <v>2480</v>
      </c>
      <c r="H1482" s="1218" t="s">
        <v>1460</v>
      </c>
      <c r="I1482" s="1184"/>
      <c r="K1482" s="1217">
        <v>2480</v>
      </c>
      <c r="L1482" s="1218" t="s">
        <v>1460</v>
      </c>
    </row>
    <row r="1483" spans="7:12" ht="28.8" x14ac:dyDescent="0.3">
      <c r="G1483" s="1217">
        <v>2481</v>
      </c>
      <c r="H1483" s="1218" t="s">
        <v>1460</v>
      </c>
      <c r="I1483" s="1184"/>
      <c r="K1483" s="1217">
        <v>2481</v>
      </c>
      <c r="L1483" s="1218" t="s">
        <v>1460</v>
      </c>
    </row>
    <row r="1484" spans="7:12" ht="28.8" x14ac:dyDescent="0.3">
      <c r="G1484" s="1217">
        <v>2482</v>
      </c>
      <c r="H1484" s="1218" t="s">
        <v>1460</v>
      </c>
      <c r="I1484" s="1184"/>
      <c r="K1484" s="1217">
        <v>2482</v>
      </c>
      <c r="L1484" s="1218" t="s">
        <v>1460</v>
      </c>
    </row>
    <row r="1485" spans="7:12" ht="28.8" x14ac:dyDescent="0.3">
      <c r="G1485" s="1217">
        <v>2483</v>
      </c>
      <c r="H1485" s="1218" t="s">
        <v>1460</v>
      </c>
      <c r="I1485" s="1184"/>
      <c r="K1485" s="1217">
        <v>2483</v>
      </c>
      <c r="L1485" s="1218" t="s">
        <v>1460</v>
      </c>
    </row>
    <row r="1486" spans="7:12" ht="28.8" x14ac:dyDescent="0.3">
      <c r="G1486" s="1217">
        <v>2484</v>
      </c>
      <c r="H1486" s="1218" t="s">
        <v>1460</v>
      </c>
      <c r="I1486" s="1184"/>
      <c r="K1486" s="1217">
        <v>2484</v>
      </c>
      <c r="L1486" s="1218" t="s">
        <v>1460</v>
      </c>
    </row>
    <row r="1487" spans="7:12" ht="28.8" x14ac:dyDescent="0.3">
      <c r="G1487" s="1217">
        <v>2485</v>
      </c>
      <c r="H1487" s="1218" t="s">
        <v>1460</v>
      </c>
      <c r="I1487" s="1184"/>
      <c r="K1487" s="1217">
        <v>2485</v>
      </c>
      <c r="L1487" s="1218" t="s">
        <v>1460</v>
      </c>
    </row>
    <row r="1488" spans="7:12" ht="28.8" x14ac:dyDescent="0.3">
      <c r="G1488" s="1217">
        <v>2486</v>
      </c>
      <c r="H1488" s="1218" t="s">
        <v>1460</v>
      </c>
      <c r="I1488" s="1184"/>
      <c r="K1488" s="1217">
        <v>2486</v>
      </c>
      <c r="L1488" s="1218" t="s">
        <v>1460</v>
      </c>
    </row>
    <row r="1489" spans="7:12" ht="28.8" x14ac:dyDescent="0.3">
      <c r="G1489" s="1217">
        <v>2487</v>
      </c>
      <c r="H1489" s="1218" t="s">
        <v>1460</v>
      </c>
      <c r="I1489" s="1184"/>
      <c r="K1489" s="1217">
        <v>2487</v>
      </c>
      <c r="L1489" s="1218" t="s">
        <v>1460</v>
      </c>
    </row>
    <row r="1490" spans="7:12" ht="28.8" x14ac:dyDescent="0.3">
      <c r="G1490" s="1217">
        <v>2488</v>
      </c>
      <c r="H1490" s="1218" t="s">
        <v>1460</v>
      </c>
      <c r="I1490" s="1184"/>
      <c r="K1490" s="1217">
        <v>2488</v>
      </c>
      <c r="L1490" s="1218" t="s">
        <v>1460</v>
      </c>
    </row>
    <row r="1491" spans="7:12" ht="28.8" x14ac:dyDescent="0.3">
      <c r="G1491" s="1217">
        <v>2489</v>
      </c>
      <c r="H1491" s="1218" t="s">
        <v>1460</v>
      </c>
      <c r="I1491" s="1184"/>
      <c r="K1491" s="1217">
        <v>2489</v>
      </c>
      <c r="L1491" s="1218" t="s">
        <v>1460</v>
      </c>
    </row>
    <row r="1492" spans="7:12" ht="28.8" x14ac:dyDescent="0.3">
      <c r="G1492" s="1217">
        <v>2490</v>
      </c>
      <c r="H1492" s="1218" t="s">
        <v>1460</v>
      </c>
      <c r="I1492" s="1184"/>
      <c r="K1492" s="1217">
        <v>2490</v>
      </c>
      <c r="L1492" s="1218" t="s">
        <v>1460</v>
      </c>
    </row>
    <row r="1493" spans="7:12" ht="28.8" x14ac:dyDescent="0.3">
      <c r="G1493" s="1217">
        <v>2491</v>
      </c>
      <c r="H1493" s="1218" t="s">
        <v>1460</v>
      </c>
      <c r="I1493" s="1184"/>
      <c r="K1493" s="1217">
        <v>2491</v>
      </c>
      <c r="L1493" s="1218" t="s">
        <v>1460</v>
      </c>
    </row>
    <row r="1494" spans="7:12" ht="28.8" x14ac:dyDescent="0.3">
      <c r="G1494" s="1217">
        <v>2492</v>
      </c>
      <c r="H1494" s="1218" t="s">
        <v>1460</v>
      </c>
      <c r="I1494" s="1184"/>
      <c r="K1494" s="1217">
        <v>2492</v>
      </c>
      <c r="L1494" s="1218" t="s">
        <v>1460</v>
      </c>
    </row>
    <row r="1495" spans="7:12" ht="28.8" x14ac:dyDescent="0.3">
      <c r="G1495" s="1217">
        <v>2493</v>
      </c>
      <c r="H1495" s="1218" t="s">
        <v>1460</v>
      </c>
      <c r="I1495" s="1184"/>
      <c r="K1495" s="1217">
        <v>2493</v>
      </c>
      <c r="L1495" s="1218" t="s">
        <v>1460</v>
      </c>
    </row>
    <row r="1496" spans="7:12" ht="28.8" x14ac:dyDescent="0.3">
      <c r="G1496" s="1217">
        <v>2494</v>
      </c>
      <c r="H1496" s="1218" t="s">
        <v>1460</v>
      </c>
      <c r="I1496" s="1184"/>
      <c r="K1496" s="1217">
        <v>2494</v>
      </c>
      <c r="L1496" s="1218" t="s">
        <v>1460</v>
      </c>
    </row>
    <row r="1497" spans="7:12" ht="28.8" x14ac:dyDescent="0.3">
      <c r="G1497" s="1217">
        <v>2495</v>
      </c>
      <c r="H1497" s="1218" t="s">
        <v>1460</v>
      </c>
      <c r="I1497" s="1184"/>
      <c r="K1497" s="1217">
        <v>2495</v>
      </c>
      <c r="L1497" s="1218" t="s">
        <v>1460</v>
      </c>
    </row>
    <row r="1498" spans="7:12" ht="28.8" x14ac:dyDescent="0.3">
      <c r="G1498" s="1217">
        <v>2496</v>
      </c>
      <c r="H1498" s="1218" t="s">
        <v>1460</v>
      </c>
      <c r="I1498" s="1184"/>
      <c r="K1498" s="1217">
        <v>2496</v>
      </c>
      <c r="L1498" s="1218" t="s">
        <v>1460</v>
      </c>
    </row>
    <row r="1499" spans="7:12" ht="28.8" x14ac:dyDescent="0.3">
      <c r="G1499" s="1217">
        <v>2497</v>
      </c>
      <c r="H1499" s="1218" t="s">
        <v>1460</v>
      </c>
      <c r="I1499" s="1184"/>
      <c r="K1499" s="1217">
        <v>2497</v>
      </c>
      <c r="L1499" s="1218" t="s">
        <v>1460</v>
      </c>
    </row>
    <row r="1500" spans="7:12" ht="28.8" x14ac:dyDescent="0.3">
      <c r="G1500" s="1217">
        <v>2498</v>
      </c>
      <c r="H1500" s="1218" t="s">
        <v>1460</v>
      </c>
      <c r="I1500" s="1184"/>
      <c r="K1500" s="1217">
        <v>2498</v>
      </c>
      <c r="L1500" s="1218" t="s">
        <v>1460</v>
      </c>
    </row>
    <row r="1501" spans="7:12" ht="28.8" x14ac:dyDescent="0.3">
      <c r="G1501" s="1217">
        <v>2499</v>
      </c>
      <c r="H1501" s="1218" t="s">
        <v>1460</v>
      </c>
      <c r="I1501" s="1184"/>
      <c r="K1501" s="1217">
        <v>2499</v>
      </c>
      <c r="L1501" s="1218" t="s">
        <v>1460</v>
      </c>
    </row>
    <row r="1502" spans="7:12" ht="28.8" x14ac:dyDescent="0.3">
      <c r="G1502" s="1217">
        <v>2500</v>
      </c>
      <c r="H1502" s="1218" t="s">
        <v>1461</v>
      </c>
      <c r="I1502" s="1184"/>
      <c r="K1502" s="1217">
        <v>2500</v>
      </c>
      <c r="L1502" s="1218" t="s">
        <v>1461</v>
      </c>
    </row>
    <row r="1503" spans="7:12" ht="28.8" x14ac:dyDescent="0.3">
      <c r="G1503" s="1217">
        <v>2501</v>
      </c>
      <c r="H1503" s="1218" t="s">
        <v>1461</v>
      </c>
      <c r="I1503" s="1184"/>
      <c r="K1503" s="1217">
        <v>2501</v>
      </c>
      <c r="L1503" s="1218" t="s">
        <v>1461</v>
      </c>
    </row>
    <row r="1504" spans="7:12" ht="28.8" x14ac:dyDescent="0.3">
      <c r="G1504" s="1217">
        <v>2502</v>
      </c>
      <c r="H1504" s="1218" t="s">
        <v>1461</v>
      </c>
      <c r="I1504" s="1184"/>
      <c r="K1504" s="1217">
        <v>2502</v>
      </c>
      <c r="L1504" s="1218" t="s">
        <v>1461</v>
      </c>
    </row>
    <row r="1505" spans="7:12" ht="28.8" x14ac:dyDescent="0.3">
      <c r="G1505" s="1217">
        <v>2503</v>
      </c>
      <c r="H1505" s="1218" t="s">
        <v>1461</v>
      </c>
      <c r="I1505" s="1184"/>
      <c r="K1505" s="1217">
        <v>2503</v>
      </c>
      <c r="L1505" s="1218" t="s">
        <v>1461</v>
      </c>
    </row>
    <row r="1506" spans="7:12" ht="28.8" x14ac:dyDescent="0.3">
      <c r="G1506" s="1217">
        <v>2504</v>
      </c>
      <c r="H1506" s="1218" t="s">
        <v>1461</v>
      </c>
      <c r="I1506" s="1184"/>
      <c r="K1506" s="1217">
        <v>2504</v>
      </c>
      <c r="L1506" s="1218" t="s">
        <v>1461</v>
      </c>
    </row>
    <row r="1507" spans="7:12" ht="28.8" x14ac:dyDescent="0.3">
      <c r="G1507" s="1217">
        <v>2505</v>
      </c>
      <c r="H1507" s="1218" t="s">
        <v>1461</v>
      </c>
      <c r="I1507" s="1184"/>
      <c r="K1507" s="1217">
        <v>2505</v>
      </c>
      <c r="L1507" s="1218" t="s">
        <v>1461</v>
      </c>
    </row>
    <row r="1508" spans="7:12" ht="28.8" x14ac:dyDescent="0.3">
      <c r="G1508" s="1217">
        <v>2506</v>
      </c>
      <c r="H1508" s="1218" t="s">
        <v>1461</v>
      </c>
      <c r="I1508" s="1184"/>
      <c r="K1508" s="1217">
        <v>2506</v>
      </c>
      <c r="L1508" s="1218" t="s">
        <v>1461</v>
      </c>
    </row>
    <row r="1509" spans="7:12" ht="28.8" x14ac:dyDescent="0.3">
      <c r="G1509" s="1217">
        <v>2507</v>
      </c>
      <c r="H1509" s="1218" t="s">
        <v>1461</v>
      </c>
      <c r="I1509" s="1184"/>
      <c r="K1509" s="1217">
        <v>2507</v>
      </c>
      <c r="L1509" s="1218" t="s">
        <v>1461</v>
      </c>
    </row>
    <row r="1510" spans="7:12" ht="28.8" x14ac:dyDescent="0.3">
      <c r="G1510" s="1217">
        <v>2508</v>
      </c>
      <c r="H1510" s="1218" t="s">
        <v>1461</v>
      </c>
      <c r="I1510" s="1184"/>
      <c r="K1510" s="1217">
        <v>2508</v>
      </c>
      <c r="L1510" s="1218" t="s">
        <v>1461</v>
      </c>
    </row>
    <row r="1511" spans="7:12" ht="28.8" x14ac:dyDescent="0.3">
      <c r="G1511" s="1217">
        <v>2509</v>
      </c>
      <c r="H1511" s="1218" t="s">
        <v>1461</v>
      </c>
      <c r="I1511" s="1184"/>
      <c r="K1511" s="1217">
        <v>2509</v>
      </c>
      <c r="L1511" s="1218" t="s">
        <v>1461</v>
      </c>
    </row>
    <row r="1512" spans="7:12" ht="28.8" x14ac:dyDescent="0.3">
      <c r="G1512" s="1217">
        <v>2510</v>
      </c>
      <c r="H1512" s="1218" t="s">
        <v>1461</v>
      </c>
      <c r="I1512" s="1184"/>
      <c r="K1512" s="1217">
        <v>2510</v>
      </c>
      <c r="L1512" s="1218" t="s">
        <v>1461</v>
      </c>
    </row>
    <row r="1513" spans="7:12" ht="28.8" x14ac:dyDescent="0.3">
      <c r="G1513" s="1217">
        <v>2511</v>
      </c>
      <c r="H1513" s="1218" t="s">
        <v>1461</v>
      </c>
      <c r="I1513" s="1184"/>
      <c r="K1513" s="1217">
        <v>2511</v>
      </c>
      <c r="L1513" s="1218" t="s">
        <v>1461</v>
      </c>
    </row>
    <row r="1514" spans="7:12" ht="28.8" x14ac:dyDescent="0.3">
      <c r="G1514" s="1217">
        <v>2512</v>
      </c>
      <c r="H1514" s="1218" t="s">
        <v>1461</v>
      </c>
      <c r="I1514" s="1184"/>
      <c r="K1514" s="1217">
        <v>2512</v>
      </c>
      <c r="L1514" s="1218" t="s">
        <v>1461</v>
      </c>
    </row>
    <row r="1515" spans="7:12" ht="28.8" x14ac:dyDescent="0.3">
      <c r="G1515" s="1217">
        <v>2513</v>
      </c>
      <c r="H1515" s="1218" t="s">
        <v>1461</v>
      </c>
      <c r="I1515" s="1184"/>
      <c r="K1515" s="1217">
        <v>2513</v>
      </c>
      <c r="L1515" s="1218" t="s">
        <v>1461</v>
      </c>
    </row>
    <row r="1516" spans="7:12" ht="28.8" x14ac:dyDescent="0.3">
      <c r="G1516" s="1217">
        <v>2514</v>
      </c>
      <c r="H1516" s="1218" t="s">
        <v>1461</v>
      </c>
      <c r="I1516" s="1184"/>
      <c r="K1516" s="1217">
        <v>2514</v>
      </c>
      <c r="L1516" s="1218" t="s">
        <v>1461</v>
      </c>
    </row>
    <row r="1517" spans="7:12" ht="28.8" x14ac:dyDescent="0.3">
      <c r="G1517" s="1217">
        <v>2515</v>
      </c>
      <c r="H1517" s="1218" t="s">
        <v>1461</v>
      </c>
      <c r="I1517" s="1184"/>
      <c r="K1517" s="1217">
        <v>2515</v>
      </c>
      <c r="L1517" s="1218" t="s">
        <v>1461</v>
      </c>
    </row>
    <row r="1518" spans="7:12" ht="28.8" x14ac:dyDescent="0.3">
      <c r="G1518" s="1217">
        <v>2516</v>
      </c>
      <c r="H1518" s="1218" t="s">
        <v>1461</v>
      </c>
      <c r="I1518" s="1184"/>
      <c r="K1518" s="1217">
        <v>2516</v>
      </c>
      <c r="L1518" s="1218" t="s">
        <v>1461</v>
      </c>
    </row>
    <row r="1519" spans="7:12" ht="28.8" x14ac:dyDescent="0.3">
      <c r="G1519" s="1217">
        <v>2517</v>
      </c>
      <c r="H1519" s="1218" t="s">
        <v>1461</v>
      </c>
      <c r="I1519" s="1184"/>
      <c r="K1519" s="1217">
        <v>2517</v>
      </c>
      <c r="L1519" s="1218" t="s">
        <v>1461</v>
      </c>
    </row>
    <row r="1520" spans="7:12" ht="28.8" x14ac:dyDescent="0.3">
      <c r="G1520" s="1217">
        <v>2518</v>
      </c>
      <c r="H1520" s="1218" t="s">
        <v>1461</v>
      </c>
      <c r="I1520" s="1184"/>
      <c r="K1520" s="1217">
        <v>2518</v>
      </c>
      <c r="L1520" s="1218" t="s">
        <v>1461</v>
      </c>
    </row>
    <row r="1521" spans="7:12" ht="28.8" x14ac:dyDescent="0.3">
      <c r="G1521" s="1217">
        <v>2519</v>
      </c>
      <c r="H1521" s="1218" t="s">
        <v>1461</v>
      </c>
      <c r="I1521" s="1184"/>
      <c r="K1521" s="1217">
        <v>2519</v>
      </c>
      <c r="L1521" s="1218" t="s">
        <v>1461</v>
      </c>
    </row>
    <row r="1522" spans="7:12" ht="28.8" x14ac:dyDescent="0.3">
      <c r="G1522" s="1217">
        <v>2520</v>
      </c>
      <c r="H1522" s="1218" t="s">
        <v>1461</v>
      </c>
      <c r="I1522" s="1184"/>
      <c r="K1522" s="1217">
        <v>2520</v>
      </c>
      <c r="L1522" s="1218" t="s">
        <v>1461</v>
      </c>
    </row>
    <row r="1523" spans="7:12" ht="28.8" x14ac:dyDescent="0.3">
      <c r="G1523" s="1217">
        <v>2521</v>
      </c>
      <c r="H1523" s="1218" t="s">
        <v>1461</v>
      </c>
      <c r="I1523" s="1184"/>
      <c r="K1523" s="1217">
        <v>2521</v>
      </c>
      <c r="L1523" s="1218" t="s">
        <v>1461</v>
      </c>
    </row>
    <row r="1524" spans="7:12" ht="28.8" x14ac:dyDescent="0.3">
      <c r="G1524" s="1217">
        <v>2522</v>
      </c>
      <c r="H1524" s="1218" t="s">
        <v>1461</v>
      </c>
      <c r="I1524" s="1184"/>
      <c r="K1524" s="1217">
        <v>2522</v>
      </c>
      <c r="L1524" s="1218" t="s">
        <v>1461</v>
      </c>
    </row>
    <row r="1525" spans="7:12" ht="28.8" x14ac:dyDescent="0.3">
      <c r="G1525" s="1217">
        <v>2523</v>
      </c>
      <c r="H1525" s="1218" t="s">
        <v>1461</v>
      </c>
      <c r="I1525" s="1184"/>
      <c r="K1525" s="1217">
        <v>2523</v>
      </c>
      <c r="L1525" s="1218" t="s">
        <v>1461</v>
      </c>
    </row>
    <row r="1526" spans="7:12" ht="28.8" x14ac:dyDescent="0.3">
      <c r="G1526" s="1217">
        <v>2524</v>
      </c>
      <c r="H1526" s="1218" t="s">
        <v>1461</v>
      </c>
      <c r="I1526" s="1184"/>
      <c r="K1526" s="1217">
        <v>2524</v>
      </c>
      <c r="L1526" s="1218" t="s">
        <v>1461</v>
      </c>
    </row>
    <row r="1527" spans="7:12" ht="28.8" x14ac:dyDescent="0.3">
      <c r="G1527" s="1217">
        <v>2525</v>
      </c>
      <c r="H1527" s="1218" t="s">
        <v>1461</v>
      </c>
      <c r="I1527" s="1184"/>
      <c r="K1527" s="1217">
        <v>2525</v>
      </c>
      <c r="L1527" s="1218" t="s">
        <v>1461</v>
      </c>
    </row>
    <row r="1528" spans="7:12" ht="28.8" x14ac:dyDescent="0.3">
      <c r="G1528" s="1217">
        <v>2526</v>
      </c>
      <c r="H1528" s="1218" t="s">
        <v>1461</v>
      </c>
      <c r="I1528" s="1184"/>
      <c r="K1528" s="1217">
        <v>2526</v>
      </c>
      <c r="L1528" s="1218" t="s">
        <v>1461</v>
      </c>
    </row>
    <row r="1529" spans="7:12" ht="28.8" x14ac:dyDescent="0.3">
      <c r="G1529" s="1217">
        <v>2527</v>
      </c>
      <c r="H1529" s="1218" t="s">
        <v>1461</v>
      </c>
      <c r="I1529" s="1184"/>
      <c r="K1529" s="1217">
        <v>2527</v>
      </c>
      <c r="L1529" s="1218" t="s">
        <v>1461</v>
      </c>
    </row>
    <row r="1530" spans="7:12" ht="28.8" x14ac:dyDescent="0.3">
      <c r="G1530" s="1217">
        <v>2528</v>
      </c>
      <c r="H1530" s="1218" t="s">
        <v>1461</v>
      </c>
      <c r="I1530" s="1184"/>
      <c r="K1530" s="1217">
        <v>2528</v>
      </c>
      <c r="L1530" s="1218" t="s">
        <v>1461</v>
      </c>
    </row>
    <row r="1531" spans="7:12" ht="28.8" x14ac:dyDescent="0.3">
      <c r="G1531" s="1217">
        <v>2529</v>
      </c>
      <c r="H1531" s="1218" t="s">
        <v>1461</v>
      </c>
      <c r="I1531" s="1184"/>
      <c r="K1531" s="1217">
        <v>2529</v>
      </c>
      <c r="L1531" s="1218" t="s">
        <v>1461</v>
      </c>
    </row>
    <row r="1532" spans="7:12" ht="28.8" x14ac:dyDescent="0.3">
      <c r="G1532" s="1217">
        <v>2530</v>
      </c>
      <c r="H1532" s="1218" t="s">
        <v>1461</v>
      </c>
      <c r="I1532" s="1184"/>
      <c r="K1532" s="1217">
        <v>2530</v>
      </c>
      <c r="L1532" s="1218" t="s">
        <v>1461</v>
      </c>
    </row>
    <row r="1533" spans="7:12" ht="28.8" x14ac:dyDescent="0.3">
      <c r="G1533" s="1217">
        <v>2531</v>
      </c>
      <c r="H1533" s="1218" t="s">
        <v>1461</v>
      </c>
      <c r="I1533" s="1184"/>
      <c r="K1533" s="1217">
        <v>2531</v>
      </c>
      <c r="L1533" s="1218" t="s">
        <v>1461</v>
      </c>
    </row>
    <row r="1534" spans="7:12" ht="28.8" x14ac:dyDescent="0.3">
      <c r="G1534" s="1217">
        <v>2532</v>
      </c>
      <c r="H1534" s="1218" t="s">
        <v>1461</v>
      </c>
      <c r="I1534" s="1184"/>
      <c r="K1534" s="1217">
        <v>2532</v>
      </c>
      <c r="L1534" s="1218" t="s">
        <v>1461</v>
      </c>
    </row>
    <row r="1535" spans="7:12" ht="28.8" x14ac:dyDescent="0.3">
      <c r="G1535" s="1217">
        <v>2533</v>
      </c>
      <c r="H1535" s="1218" t="s">
        <v>1461</v>
      </c>
      <c r="I1535" s="1184"/>
      <c r="K1535" s="1217">
        <v>2533</v>
      </c>
      <c r="L1535" s="1218" t="s">
        <v>1461</v>
      </c>
    </row>
    <row r="1536" spans="7:12" ht="28.8" x14ac:dyDescent="0.3">
      <c r="G1536" s="1217">
        <v>2534</v>
      </c>
      <c r="H1536" s="1218" t="s">
        <v>1461</v>
      </c>
      <c r="I1536" s="1184"/>
      <c r="K1536" s="1217">
        <v>2534</v>
      </c>
      <c r="L1536" s="1218" t="s">
        <v>1461</v>
      </c>
    </row>
    <row r="1537" spans="7:12" ht="28.8" x14ac:dyDescent="0.3">
      <c r="G1537" s="1217">
        <v>2535</v>
      </c>
      <c r="H1537" s="1218" t="s">
        <v>1461</v>
      </c>
      <c r="I1537" s="1184"/>
      <c r="K1537" s="1217">
        <v>2535</v>
      </c>
      <c r="L1537" s="1218" t="s">
        <v>1461</v>
      </c>
    </row>
    <row r="1538" spans="7:12" ht="28.8" x14ac:dyDescent="0.3">
      <c r="G1538" s="1217">
        <v>2536</v>
      </c>
      <c r="H1538" s="1218" t="s">
        <v>1461</v>
      </c>
      <c r="I1538" s="1184"/>
      <c r="K1538" s="1217">
        <v>2536</v>
      </c>
      <c r="L1538" s="1218" t="s">
        <v>1461</v>
      </c>
    </row>
    <row r="1539" spans="7:12" ht="28.8" x14ac:dyDescent="0.3">
      <c r="G1539" s="1217">
        <v>2537</v>
      </c>
      <c r="H1539" s="1218" t="s">
        <v>1461</v>
      </c>
      <c r="I1539" s="1184"/>
      <c r="K1539" s="1217">
        <v>2537</v>
      </c>
      <c r="L1539" s="1218" t="s">
        <v>1461</v>
      </c>
    </row>
    <row r="1540" spans="7:12" ht="28.8" x14ac:dyDescent="0.3">
      <c r="G1540" s="1217">
        <v>2538</v>
      </c>
      <c r="H1540" s="1218" t="s">
        <v>1461</v>
      </c>
      <c r="I1540" s="1184"/>
      <c r="K1540" s="1217">
        <v>2538</v>
      </c>
      <c r="L1540" s="1218" t="s">
        <v>1461</v>
      </c>
    </row>
    <row r="1541" spans="7:12" ht="28.8" x14ac:dyDescent="0.3">
      <c r="G1541" s="1217">
        <v>2539</v>
      </c>
      <c r="H1541" s="1218" t="s">
        <v>1461</v>
      </c>
      <c r="I1541" s="1184"/>
      <c r="K1541" s="1217">
        <v>2539</v>
      </c>
      <c r="L1541" s="1218" t="s">
        <v>1461</v>
      </c>
    </row>
    <row r="1542" spans="7:12" ht="28.8" x14ac:dyDescent="0.3">
      <c r="G1542" s="1217">
        <v>2540</v>
      </c>
      <c r="H1542" s="1218" t="s">
        <v>1461</v>
      </c>
      <c r="I1542" s="1184"/>
      <c r="K1542" s="1217">
        <v>2540</v>
      </c>
      <c r="L1542" s="1218" t="s">
        <v>1461</v>
      </c>
    </row>
    <row r="1543" spans="7:12" ht="28.8" x14ac:dyDescent="0.3">
      <c r="G1543" s="1217">
        <v>2541</v>
      </c>
      <c r="H1543" s="1218" t="s">
        <v>1461</v>
      </c>
      <c r="I1543" s="1184"/>
      <c r="K1543" s="1217">
        <v>2541</v>
      </c>
      <c r="L1543" s="1218" t="s">
        <v>1461</v>
      </c>
    </row>
    <row r="1544" spans="7:12" ht="28.8" x14ac:dyDescent="0.3">
      <c r="G1544" s="1217">
        <v>2542</v>
      </c>
      <c r="H1544" s="1218" t="s">
        <v>1461</v>
      </c>
      <c r="I1544" s="1184"/>
      <c r="K1544" s="1217">
        <v>2542</v>
      </c>
      <c r="L1544" s="1218" t="s">
        <v>1461</v>
      </c>
    </row>
    <row r="1545" spans="7:12" ht="28.8" x14ac:dyDescent="0.3">
      <c r="G1545" s="1217">
        <v>2543</v>
      </c>
      <c r="H1545" s="1218" t="s">
        <v>1461</v>
      </c>
      <c r="I1545" s="1184"/>
      <c r="K1545" s="1217">
        <v>2543</v>
      </c>
      <c r="L1545" s="1218" t="s">
        <v>1461</v>
      </c>
    </row>
    <row r="1546" spans="7:12" ht="28.8" x14ac:dyDescent="0.3">
      <c r="G1546" s="1217">
        <v>2544</v>
      </c>
      <c r="H1546" s="1218" t="s">
        <v>1461</v>
      </c>
      <c r="I1546" s="1184"/>
      <c r="K1546" s="1217">
        <v>2544</v>
      </c>
      <c r="L1546" s="1218" t="s">
        <v>1461</v>
      </c>
    </row>
    <row r="1547" spans="7:12" ht="28.8" x14ac:dyDescent="0.3">
      <c r="G1547" s="1217">
        <v>2545</v>
      </c>
      <c r="H1547" s="1218" t="s">
        <v>1461</v>
      </c>
      <c r="I1547" s="1184"/>
      <c r="K1547" s="1217">
        <v>2545</v>
      </c>
      <c r="L1547" s="1218" t="s">
        <v>1461</v>
      </c>
    </row>
    <row r="1548" spans="7:12" ht="28.8" x14ac:dyDescent="0.3">
      <c r="G1548" s="1217">
        <v>2546</v>
      </c>
      <c r="H1548" s="1218" t="s">
        <v>1461</v>
      </c>
      <c r="I1548" s="1184"/>
      <c r="K1548" s="1217">
        <v>2546</v>
      </c>
      <c r="L1548" s="1218" t="s">
        <v>1461</v>
      </c>
    </row>
    <row r="1549" spans="7:12" ht="28.8" x14ac:dyDescent="0.3">
      <c r="G1549" s="1217">
        <v>2547</v>
      </c>
      <c r="H1549" s="1218" t="s">
        <v>1461</v>
      </c>
      <c r="I1549" s="1184"/>
      <c r="K1549" s="1217">
        <v>2547</v>
      </c>
      <c r="L1549" s="1218" t="s">
        <v>1461</v>
      </c>
    </row>
    <row r="1550" spans="7:12" ht="28.8" x14ac:dyDescent="0.3">
      <c r="G1550" s="1217">
        <v>2548</v>
      </c>
      <c r="H1550" s="1218" t="s">
        <v>1461</v>
      </c>
      <c r="I1550" s="1184"/>
      <c r="K1550" s="1217">
        <v>2548</v>
      </c>
      <c r="L1550" s="1218" t="s">
        <v>1461</v>
      </c>
    </row>
    <row r="1551" spans="7:12" ht="28.8" x14ac:dyDescent="0.3">
      <c r="G1551" s="1217">
        <v>2549</v>
      </c>
      <c r="H1551" s="1218" t="s">
        <v>1461</v>
      </c>
      <c r="I1551" s="1184"/>
      <c r="K1551" s="1217">
        <v>2549</v>
      </c>
      <c r="L1551" s="1218" t="s">
        <v>1461</v>
      </c>
    </row>
    <row r="1552" spans="7:12" ht="28.8" x14ac:dyDescent="0.3">
      <c r="G1552" s="1217">
        <v>2550</v>
      </c>
      <c r="H1552" s="1218" t="s">
        <v>1461</v>
      </c>
      <c r="I1552" s="1184"/>
      <c r="K1552" s="1217">
        <v>2550</v>
      </c>
      <c r="L1552" s="1218" t="s">
        <v>1461</v>
      </c>
    </row>
    <row r="1553" spans="7:12" ht="28.8" x14ac:dyDescent="0.3">
      <c r="G1553" s="1217">
        <v>2551</v>
      </c>
      <c r="H1553" s="1218" t="s">
        <v>1461</v>
      </c>
      <c r="I1553" s="1184"/>
      <c r="K1553" s="1217">
        <v>2551</v>
      </c>
      <c r="L1553" s="1218" t="s">
        <v>1461</v>
      </c>
    </row>
    <row r="1554" spans="7:12" ht="28.8" x14ac:dyDescent="0.3">
      <c r="G1554" s="1217">
        <v>2552</v>
      </c>
      <c r="H1554" s="1218" t="s">
        <v>1461</v>
      </c>
      <c r="I1554" s="1184"/>
      <c r="K1554" s="1217">
        <v>2552</v>
      </c>
      <c r="L1554" s="1218" t="s">
        <v>1461</v>
      </c>
    </row>
    <row r="1555" spans="7:12" ht="28.8" x14ac:dyDescent="0.3">
      <c r="G1555" s="1217">
        <v>2553</v>
      </c>
      <c r="H1555" s="1218" t="s">
        <v>1461</v>
      </c>
      <c r="I1555" s="1184"/>
      <c r="K1555" s="1217">
        <v>2553</v>
      </c>
      <c r="L1555" s="1218" t="s">
        <v>1461</v>
      </c>
    </row>
    <row r="1556" spans="7:12" ht="28.8" x14ac:dyDescent="0.3">
      <c r="G1556" s="1217">
        <v>2554</v>
      </c>
      <c r="H1556" s="1218" t="s">
        <v>1461</v>
      </c>
      <c r="I1556" s="1184"/>
      <c r="K1556" s="1217">
        <v>2554</v>
      </c>
      <c r="L1556" s="1218" t="s">
        <v>1461</v>
      </c>
    </row>
    <row r="1557" spans="7:12" ht="28.8" x14ac:dyDescent="0.3">
      <c r="G1557" s="1217">
        <v>2555</v>
      </c>
      <c r="H1557" s="1218" t="s">
        <v>1461</v>
      </c>
      <c r="I1557" s="1184"/>
      <c r="K1557" s="1217">
        <v>2555</v>
      </c>
      <c r="L1557" s="1218" t="s">
        <v>1461</v>
      </c>
    </row>
    <row r="1558" spans="7:12" ht="28.8" x14ac:dyDescent="0.3">
      <c r="G1558" s="1217">
        <v>2556</v>
      </c>
      <c r="H1558" s="1218" t="s">
        <v>1461</v>
      </c>
      <c r="I1558" s="1184"/>
      <c r="K1558" s="1217">
        <v>2556</v>
      </c>
      <c r="L1558" s="1218" t="s">
        <v>1461</v>
      </c>
    </row>
    <row r="1559" spans="7:12" ht="28.8" x14ac:dyDescent="0.3">
      <c r="G1559" s="1217">
        <v>2557</v>
      </c>
      <c r="H1559" s="1218" t="s">
        <v>1461</v>
      </c>
      <c r="I1559" s="1184"/>
      <c r="K1559" s="1217">
        <v>2557</v>
      </c>
      <c r="L1559" s="1218" t="s">
        <v>1461</v>
      </c>
    </row>
    <row r="1560" spans="7:12" ht="28.8" x14ac:dyDescent="0.3">
      <c r="G1560" s="1217">
        <v>2558</v>
      </c>
      <c r="H1560" s="1218" t="s">
        <v>1461</v>
      </c>
      <c r="I1560" s="1184"/>
      <c r="K1560" s="1217">
        <v>2558</v>
      </c>
      <c r="L1560" s="1218" t="s">
        <v>1461</v>
      </c>
    </row>
    <row r="1561" spans="7:12" ht="28.8" x14ac:dyDescent="0.3">
      <c r="G1561" s="1217">
        <v>2559</v>
      </c>
      <c r="H1561" s="1218" t="s">
        <v>1461</v>
      </c>
      <c r="I1561" s="1184"/>
      <c r="K1561" s="1217">
        <v>2559</v>
      </c>
      <c r="L1561" s="1218" t="s">
        <v>1461</v>
      </c>
    </row>
    <row r="1562" spans="7:12" ht="28.8" x14ac:dyDescent="0.3">
      <c r="G1562" s="1217">
        <v>2560</v>
      </c>
      <c r="H1562" s="1218" t="s">
        <v>1461</v>
      </c>
      <c r="I1562" s="1184"/>
      <c r="K1562" s="1217">
        <v>2560</v>
      </c>
      <c r="L1562" s="1218" t="s">
        <v>1461</v>
      </c>
    </row>
    <row r="1563" spans="7:12" ht="28.8" x14ac:dyDescent="0.3">
      <c r="G1563" s="1217">
        <v>2561</v>
      </c>
      <c r="H1563" s="1218" t="s">
        <v>1461</v>
      </c>
      <c r="I1563" s="1184"/>
      <c r="K1563" s="1217">
        <v>2561</v>
      </c>
      <c r="L1563" s="1218" t="s">
        <v>1461</v>
      </c>
    </row>
    <row r="1564" spans="7:12" ht="28.8" x14ac:dyDescent="0.3">
      <c r="G1564" s="1217">
        <v>2562</v>
      </c>
      <c r="H1564" s="1218" t="s">
        <v>1461</v>
      </c>
      <c r="I1564" s="1184"/>
      <c r="K1564" s="1217">
        <v>2562</v>
      </c>
      <c r="L1564" s="1218" t="s">
        <v>1461</v>
      </c>
    </row>
    <row r="1565" spans="7:12" ht="28.8" x14ac:dyDescent="0.3">
      <c r="G1565" s="1217">
        <v>2563</v>
      </c>
      <c r="H1565" s="1218" t="s">
        <v>1461</v>
      </c>
      <c r="I1565" s="1184"/>
      <c r="K1565" s="1217">
        <v>2563</v>
      </c>
      <c r="L1565" s="1218" t="s">
        <v>1461</v>
      </c>
    </row>
    <row r="1566" spans="7:12" ht="28.8" x14ac:dyDescent="0.3">
      <c r="G1566" s="1217">
        <v>2564</v>
      </c>
      <c r="H1566" s="1218" t="s">
        <v>1461</v>
      </c>
      <c r="I1566" s="1184"/>
      <c r="K1566" s="1217">
        <v>2564</v>
      </c>
      <c r="L1566" s="1218" t="s">
        <v>1461</v>
      </c>
    </row>
    <row r="1567" spans="7:12" ht="28.8" x14ac:dyDescent="0.3">
      <c r="G1567" s="1217">
        <v>2565</v>
      </c>
      <c r="H1567" s="1218" t="s">
        <v>1461</v>
      </c>
      <c r="I1567" s="1184"/>
      <c r="K1567" s="1217">
        <v>2565</v>
      </c>
      <c r="L1567" s="1218" t="s">
        <v>1461</v>
      </c>
    </row>
    <row r="1568" spans="7:12" ht="28.8" x14ac:dyDescent="0.3">
      <c r="G1568" s="1217">
        <v>2566</v>
      </c>
      <c r="H1568" s="1218" t="s">
        <v>1461</v>
      </c>
      <c r="I1568" s="1184"/>
      <c r="K1568" s="1217">
        <v>2566</v>
      </c>
      <c r="L1568" s="1218" t="s">
        <v>1461</v>
      </c>
    </row>
    <row r="1569" spans="7:12" ht="28.8" x14ac:dyDescent="0.3">
      <c r="G1569" s="1217">
        <v>2567</v>
      </c>
      <c r="H1569" s="1218" t="s">
        <v>1461</v>
      </c>
      <c r="I1569" s="1184"/>
      <c r="K1569" s="1217">
        <v>2567</v>
      </c>
      <c r="L1569" s="1218" t="s">
        <v>1461</v>
      </c>
    </row>
    <row r="1570" spans="7:12" ht="28.8" x14ac:dyDescent="0.3">
      <c r="G1570" s="1217">
        <v>2568</v>
      </c>
      <c r="H1570" s="1218" t="s">
        <v>1461</v>
      </c>
      <c r="I1570" s="1184"/>
      <c r="K1570" s="1217">
        <v>2568</v>
      </c>
      <c r="L1570" s="1218" t="s">
        <v>1461</v>
      </c>
    </row>
    <row r="1571" spans="7:12" ht="28.8" x14ac:dyDescent="0.3">
      <c r="G1571" s="1217">
        <v>2569</v>
      </c>
      <c r="H1571" s="1218" t="s">
        <v>1461</v>
      </c>
      <c r="I1571" s="1184"/>
      <c r="K1571" s="1217">
        <v>2569</v>
      </c>
      <c r="L1571" s="1218" t="s">
        <v>1461</v>
      </c>
    </row>
    <row r="1572" spans="7:12" ht="28.8" x14ac:dyDescent="0.3">
      <c r="G1572" s="1217">
        <v>2570</v>
      </c>
      <c r="H1572" s="1218" t="s">
        <v>1461</v>
      </c>
      <c r="I1572" s="1184"/>
      <c r="K1572" s="1217">
        <v>2570</v>
      </c>
      <c r="L1572" s="1218" t="s">
        <v>1461</v>
      </c>
    </row>
    <row r="1573" spans="7:12" ht="28.8" x14ac:dyDescent="0.3">
      <c r="G1573" s="1217">
        <v>2571</v>
      </c>
      <c r="H1573" s="1218" t="s">
        <v>1461</v>
      </c>
      <c r="I1573" s="1184"/>
      <c r="K1573" s="1217">
        <v>2571</v>
      </c>
      <c r="L1573" s="1218" t="s">
        <v>1461</v>
      </c>
    </row>
    <row r="1574" spans="7:12" ht="28.8" x14ac:dyDescent="0.3">
      <c r="G1574" s="1217">
        <v>2572</v>
      </c>
      <c r="H1574" s="1218" t="s">
        <v>1461</v>
      </c>
      <c r="I1574" s="1184"/>
      <c r="K1574" s="1217">
        <v>2572</v>
      </c>
      <c r="L1574" s="1218" t="s">
        <v>1461</v>
      </c>
    </row>
    <row r="1575" spans="7:12" ht="28.8" x14ac:dyDescent="0.3">
      <c r="G1575" s="1217">
        <v>2573</v>
      </c>
      <c r="H1575" s="1218" t="s">
        <v>1461</v>
      </c>
      <c r="I1575" s="1184"/>
      <c r="K1575" s="1217">
        <v>2573</v>
      </c>
      <c r="L1575" s="1218" t="s">
        <v>1461</v>
      </c>
    </row>
    <row r="1576" spans="7:12" ht="28.8" x14ac:dyDescent="0.3">
      <c r="G1576" s="1217">
        <v>2574</v>
      </c>
      <c r="H1576" s="1218" t="s">
        <v>1461</v>
      </c>
      <c r="I1576" s="1184"/>
      <c r="K1576" s="1217">
        <v>2574</v>
      </c>
      <c r="L1576" s="1218" t="s">
        <v>1461</v>
      </c>
    </row>
    <row r="1577" spans="7:12" ht="28.8" x14ac:dyDescent="0.3">
      <c r="G1577" s="1217">
        <v>2575</v>
      </c>
      <c r="H1577" s="1218" t="s">
        <v>1461</v>
      </c>
      <c r="I1577" s="1184"/>
      <c r="K1577" s="1217">
        <v>2575</v>
      </c>
      <c r="L1577" s="1218" t="s">
        <v>1461</v>
      </c>
    </row>
    <row r="1578" spans="7:12" ht="28.8" x14ac:dyDescent="0.3">
      <c r="G1578" s="1217">
        <v>2576</v>
      </c>
      <c r="H1578" s="1218" t="s">
        <v>1461</v>
      </c>
      <c r="I1578" s="1184"/>
      <c r="K1578" s="1217">
        <v>2576</v>
      </c>
      <c r="L1578" s="1218" t="s">
        <v>1461</v>
      </c>
    </row>
    <row r="1579" spans="7:12" ht="28.8" x14ac:dyDescent="0.3">
      <c r="G1579" s="1217">
        <v>2577</v>
      </c>
      <c r="H1579" s="1218" t="s">
        <v>1461</v>
      </c>
      <c r="I1579" s="1184"/>
      <c r="K1579" s="1217">
        <v>2577</v>
      </c>
      <c r="L1579" s="1218" t="s">
        <v>1461</v>
      </c>
    </row>
    <row r="1580" spans="7:12" ht="28.8" x14ac:dyDescent="0.3">
      <c r="G1580" s="1217">
        <v>2578</v>
      </c>
      <c r="H1580" s="1218" t="s">
        <v>1461</v>
      </c>
      <c r="I1580" s="1184"/>
      <c r="K1580" s="1217">
        <v>2578</v>
      </c>
      <c r="L1580" s="1218" t="s">
        <v>1461</v>
      </c>
    </row>
    <row r="1581" spans="7:12" ht="28.8" x14ac:dyDescent="0.3">
      <c r="G1581" s="1217">
        <v>2579</v>
      </c>
      <c r="H1581" s="1218" t="s">
        <v>1461</v>
      </c>
      <c r="I1581" s="1184"/>
      <c r="K1581" s="1217">
        <v>2579</v>
      </c>
      <c r="L1581" s="1218" t="s">
        <v>1461</v>
      </c>
    </row>
    <row r="1582" spans="7:12" ht="28.8" x14ac:dyDescent="0.3">
      <c r="G1582" s="1217">
        <v>2580</v>
      </c>
      <c r="H1582" s="1218" t="s">
        <v>1461</v>
      </c>
      <c r="I1582" s="1184"/>
      <c r="K1582" s="1217">
        <v>2580</v>
      </c>
      <c r="L1582" s="1218" t="s">
        <v>1461</v>
      </c>
    </row>
    <row r="1583" spans="7:12" ht="28.8" x14ac:dyDescent="0.3">
      <c r="G1583" s="1217">
        <v>2581</v>
      </c>
      <c r="H1583" s="1218" t="s">
        <v>1461</v>
      </c>
      <c r="I1583" s="1184"/>
      <c r="K1583" s="1217">
        <v>2581</v>
      </c>
      <c r="L1583" s="1218" t="s">
        <v>1461</v>
      </c>
    </row>
    <row r="1584" spans="7:12" ht="28.8" x14ac:dyDescent="0.3">
      <c r="G1584" s="1217">
        <v>2582</v>
      </c>
      <c r="H1584" s="1218" t="s">
        <v>1461</v>
      </c>
      <c r="I1584" s="1184"/>
      <c r="K1584" s="1217">
        <v>2582</v>
      </c>
      <c r="L1584" s="1218" t="s">
        <v>1461</v>
      </c>
    </row>
    <row r="1585" spans="7:12" ht="28.8" x14ac:dyDescent="0.3">
      <c r="G1585" s="1217">
        <v>2583</v>
      </c>
      <c r="H1585" s="1218" t="s">
        <v>1461</v>
      </c>
      <c r="I1585" s="1184"/>
      <c r="K1585" s="1217">
        <v>2583</v>
      </c>
      <c r="L1585" s="1218" t="s">
        <v>1461</v>
      </c>
    </row>
    <row r="1586" spans="7:12" ht="28.8" x14ac:dyDescent="0.3">
      <c r="G1586" s="1217">
        <v>2584</v>
      </c>
      <c r="H1586" s="1218" t="s">
        <v>1461</v>
      </c>
      <c r="I1586" s="1184"/>
      <c r="K1586" s="1217">
        <v>2584</v>
      </c>
      <c r="L1586" s="1218" t="s">
        <v>1461</v>
      </c>
    </row>
    <row r="1587" spans="7:12" ht="28.8" x14ac:dyDescent="0.3">
      <c r="G1587" s="1217">
        <v>2585</v>
      </c>
      <c r="H1587" s="1218" t="s">
        <v>1461</v>
      </c>
      <c r="I1587" s="1184"/>
      <c r="K1587" s="1217">
        <v>2585</v>
      </c>
      <c r="L1587" s="1218" t="s">
        <v>1461</v>
      </c>
    </row>
    <row r="1588" spans="7:12" ht="28.8" x14ac:dyDescent="0.3">
      <c r="G1588" s="1217">
        <v>2586</v>
      </c>
      <c r="H1588" s="1218" t="s">
        <v>1461</v>
      </c>
      <c r="I1588" s="1184"/>
      <c r="K1588" s="1217">
        <v>2586</v>
      </c>
      <c r="L1588" s="1218" t="s">
        <v>1461</v>
      </c>
    </row>
    <row r="1589" spans="7:12" ht="28.8" x14ac:dyDescent="0.3">
      <c r="G1589" s="1217">
        <v>2587</v>
      </c>
      <c r="H1589" s="1218" t="s">
        <v>1461</v>
      </c>
      <c r="I1589" s="1184"/>
      <c r="K1589" s="1217">
        <v>2587</v>
      </c>
      <c r="L1589" s="1218" t="s">
        <v>1461</v>
      </c>
    </row>
    <row r="1590" spans="7:12" ht="28.8" x14ac:dyDescent="0.3">
      <c r="G1590" s="1217">
        <v>2588</v>
      </c>
      <c r="H1590" s="1218" t="s">
        <v>1461</v>
      </c>
      <c r="I1590" s="1184"/>
      <c r="K1590" s="1217">
        <v>2588</v>
      </c>
      <c r="L1590" s="1218" t="s">
        <v>1461</v>
      </c>
    </row>
    <row r="1591" spans="7:12" ht="28.8" x14ac:dyDescent="0.3">
      <c r="G1591" s="1217">
        <v>2589</v>
      </c>
      <c r="H1591" s="1218" t="s">
        <v>1461</v>
      </c>
      <c r="I1591" s="1184"/>
      <c r="K1591" s="1217">
        <v>2589</v>
      </c>
      <c r="L1591" s="1218" t="s">
        <v>1461</v>
      </c>
    </row>
    <row r="1592" spans="7:12" ht="28.8" x14ac:dyDescent="0.3">
      <c r="G1592" s="1217">
        <v>2590</v>
      </c>
      <c r="H1592" s="1218" t="s">
        <v>1461</v>
      </c>
      <c r="I1592" s="1184"/>
      <c r="K1592" s="1217">
        <v>2590</v>
      </c>
      <c r="L1592" s="1218" t="s">
        <v>1461</v>
      </c>
    </row>
    <row r="1593" spans="7:12" ht="28.8" x14ac:dyDescent="0.3">
      <c r="G1593" s="1217">
        <v>2591</v>
      </c>
      <c r="H1593" s="1218" t="s">
        <v>1461</v>
      </c>
      <c r="I1593" s="1184"/>
      <c r="K1593" s="1217">
        <v>2591</v>
      </c>
      <c r="L1593" s="1218" t="s">
        <v>1461</v>
      </c>
    </row>
    <row r="1594" spans="7:12" ht="28.8" x14ac:dyDescent="0.3">
      <c r="G1594" s="1217">
        <v>2592</v>
      </c>
      <c r="H1594" s="1218" t="s">
        <v>1461</v>
      </c>
      <c r="I1594" s="1184"/>
      <c r="K1594" s="1217">
        <v>2592</v>
      </c>
      <c r="L1594" s="1218" t="s">
        <v>1461</v>
      </c>
    </row>
    <row r="1595" spans="7:12" ht="28.8" x14ac:dyDescent="0.3">
      <c r="G1595" s="1217">
        <v>2593</v>
      </c>
      <c r="H1595" s="1218" t="s">
        <v>1461</v>
      </c>
      <c r="I1595" s="1184"/>
      <c r="K1595" s="1217">
        <v>2593</v>
      </c>
      <c r="L1595" s="1218" t="s">
        <v>1461</v>
      </c>
    </row>
    <row r="1596" spans="7:12" ht="28.8" x14ac:dyDescent="0.3">
      <c r="G1596" s="1217">
        <v>2594</v>
      </c>
      <c r="H1596" s="1218" t="s">
        <v>1461</v>
      </c>
      <c r="I1596" s="1184"/>
      <c r="K1596" s="1217">
        <v>2594</v>
      </c>
      <c r="L1596" s="1218" t="s">
        <v>1461</v>
      </c>
    </row>
    <row r="1597" spans="7:12" ht="28.8" x14ac:dyDescent="0.3">
      <c r="G1597" s="1217">
        <v>2595</v>
      </c>
      <c r="H1597" s="1218" t="s">
        <v>1461</v>
      </c>
      <c r="I1597" s="1184"/>
      <c r="K1597" s="1217">
        <v>2595</v>
      </c>
      <c r="L1597" s="1218" t="s">
        <v>1461</v>
      </c>
    </row>
    <row r="1598" spans="7:12" ht="28.8" x14ac:dyDescent="0.3">
      <c r="G1598" s="1217">
        <v>2596</v>
      </c>
      <c r="H1598" s="1218" t="s">
        <v>1461</v>
      </c>
      <c r="I1598" s="1184"/>
      <c r="K1598" s="1217">
        <v>2596</v>
      </c>
      <c r="L1598" s="1218" t="s">
        <v>1461</v>
      </c>
    </row>
    <row r="1599" spans="7:12" ht="28.8" x14ac:dyDescent="0.3">
      <c r="G1599" s="1217">
        <v>2597</v>
      </c>
      <c r="H1599" s="1218" t="s">
        <v>1461</v>
      </c>
      <c r="I1599" s="1184"/>
      <c r="K1599" s="1217">
        <v>2597</v>
      </c>
      <c r="L1599" s="1218" t="s">
        <v>1461</v>
      </c>
    </row>
    <row r="1600" spans="7:12" ht="28.8" x14ac:dyDescent="0.3">
      <c r="G1600" s="1217">
        <v>2598</v>
      </c>
      <c r="H1600" s="1218" t="s">
        <v>1461</v>
      </c>
      <c r="I1600" s="1184"/>
      <c r="K1600" s="1217">
        <v>2598</v>
      </c>
      <c r="L1600" s="1218" t="s">
        <v>1461</v>
      </c>
    </row>
    <row r="1601" spans="7:12" ht="28.8" x14ac:dyDescent="0.3">
      <c r="G1601" s="1217">
        <v>2599</v>
      </c>
      <c r="H1601" s="1218" t="s">
        <v>1461</v>
      </c>
      <c r="I1601" s="1184"/>
      <c r="K1601" s="1217">
        <v>2599</v>
      </c>
      <c r="L1601" s="1218" t="s">
        <v>1461</v>
      </c>
    </row>
    <row r="1602" spans="7:12" ht="28.8" x14ac:dyDescent="0.3">
      <c r="G1602" s="1217">
        <v>2600</v>
      </c>
      <c r="H1602" s="1218" t="s">
        <v>1461</v>
      </c>
      <c r="I1602" s="1184"/>
      <c r="K1602" s="1217">
        <v>2600</v>
      </c>
      <c r="L1602" s="1218" t="s">
        <v>1461</v>
      </c>
    </row>
    <row r="1603" spans="7:12" ht="28.8" x14ac:dyDescent="0.3">
      <c r="G1603" s="1217">
        <v>2601</v>
      </c>
      <c r="H1603" s="1218" t="s">
        <v>1461</v>
      </c>
      <c r="I1603" s="1184"/>
      <c r="K1603" s="1217">
        <v>2601</v>
      </c>
      <c r="L1603" s="1218" t="s">
        <v>1461</v>
      </c>
    </row>
    <row r="1604" spans="7:12" ht="28.8" x14ac:dyDescent="0.3">
      <c r="G1604" s="1217">
        <v>2602</v>
      </c>
      <c r="H1604" s="1218" t="s">
        <v>1461</v>
      </c>
      <c r="I1604" s="1184"/>
      <c r="K1604" s="1217">
        <v>2602</v>
      </c>
      <c r="L1604" s="1218" t="s">
        <v>1461</v>
      </c>
    </row>
    <row r="1605" spans="7:12" ht="28.8" x14ac:dyDescent="0.3">
      <c r="G1605" s="1217">
        <v>2603</v>
      </c>
      <c r="H1605" s="1218" t="s">
        <v>1461</v>
      </c>
      <c r="I1605" s="1184"/>
      <c r="K1605" s="1217">
        <v>2603</v>
      </c>
      <c r="L1605" s="1218" t="s">
        <v>1461</v>
      </c>
    </row>
    <row r="1606" spans="7:12" ht="28.8" x14ac:dyDescent="0.3">
      <c r="G1606" s="1217">
        <v>2604</v>
      </c>
      <c r="H1606" s="1218" t="s">
        <v>1461</v>
      </c>
      <c r="I1606" s="1184"/>
      <c r="K1606" s="1217">
        <v>2604</v>
      </c>
      <c r="L1606" s="1218" t="s">
        <v>1461</v>
      </c>
    </row>
    <row r="1607" spans="7:12" ht="28.8" x14ac:dyDescent="0.3">
      <c r="G1607" s="1217">
        <v>2605</v>
      </c>
      <c r="H1607" s="1218" t="s">
        <v>1461</v>
      </c>
      <c r="I1607" s="1184"/>
      <c r="K1607" s="1217">
        <v>2605</v>
      </c>
      <c r="L1607" s="1218" t="s">
        <v>1461</v>
      </c>
    </row>
    <row r="1608" spans="7:12" ht="28.8" x14ac:dyDescent="0.3">
      <c r="G1608" s="1217">
        <v>2606</v>
      </c>
      <c r="H1608" s="1218" t="s">
        <v>1461</v>
      </c>
      <c r="I1608" s="1184"/>
      <c r="K1608" s="1217">
        <v>2606</v>
      </c>
      <c r="L1608" s="1218" t="s">
        <v>1461</v>
      </c>
    </row>
    <row r="1609" spans="7:12" ht="28.8" x14ac:dyDescent="0.3">
      <c r="G1609" s="1217">
        <v>2607</v>
      </c>
      <c r="H1609" s="1218" t="s">
        <v>1461</v>
      </c>
      <c r="I1609" s="1184"/>
      <c r="K1609" s="1217">
        <v>2607</v>
      </c>
      <c r="L1609" s="1218" t="s">
        <v>1461</v>
      </c>
    </row>
    <row r="1610" spans="7:12" ht="28.8" x14ac:dyDescent="0.3">
      <c r="G1610" s="1217">
        <v>2608</v>
      </c>
      <c r="H1610" s="1218" t="s">
        <v>1461</v>
      </c>
      <c r="I1610" s="1184"/>
      <c r="K1610" s="1217">
        <v>2608</v>
      </c>
      <c r="L1610" s="1218" t="s">
        <v>1461</v>
      </c>
    </row>
    <row r="1611" spans="7:12" ht="28.8" x14ac:dyDescent="0.3">
      <c r="G1611" s="1217">
        <v>2609</v>
      </c>
      <c r="H1611" s="1218" t="s">
        <v>1461</v>
      </c>
      <c r="I1611" s="1184"/>
      <c r="K1611" s="1217">
        <v>2609</v>
      </c>
      <c r="L1611" s="1218" t="s">
        <v>1461</v>
      </c>
    </row>
    <row r="1612" spans="7:12" ht="28.8" x14ac:dyDescent="0.3">
      <c r="G1612" s="1217">
        <v>2610</v>
      </c>
      <c r="H1612" s="1218" t="s">
        <v>1461</v>
      </c>
      <c r="I1612" s="1184"/>
      <c r="K1612" s="1217">
        <v>2610</v>
      </c>
      <c r="L1612" s="1218" t="s">
        <v>1461</v>
      </c>
    </row>
    <row r="1613" spans="7:12" ht="28.8" x14ac:dyDescent="0.3">
      <c r="G1613" s="1217">
        <v>2611</v>
      </c>
      <c r="H1613" s="1218" t="s">
        <v>1461</v>
      </c>
      <c r="I1613" s="1184"/>
      <c r="K1613" s="1217">
        <v>2611</v>
      </c>
      <c r="L1613" s="1218" t="s">
        <v>1461</v>
      </c>
    </row>
    <row r="1614" spans="7:12" ht="28.8" x14ac:dyDescent="0.3">
      <c r="G1614" s="1217">
        <v>2612</v>
      </c>
      <c r="H1614" s="1218" t="s">
        <v>1461</v>
      </c>
      <c r="I1614" s="1184"/>
      <c r="K1614" s="1217">
        <v>2612</v>
      </c>
      <c r="L1614" s="1218" t="s">
        <v>1461</v>
      </c>
    </row>
    <row r="1615" spans="7:12" ht="28.8" x14ac:dyDescent="0.3">
      <c r="G1615" s="1217">
        <v>2613</v>
      </c>
      <c r="H1615" s="1218" t="s">
        <v>1461</v>
      </c>
      <c r="I1615" s="1184"/>
      <c r="K1615" s="1217">
        <v>2613</v>
      </c>
      <c r="L1615" s="1218" t="s">
        <v>1461</v>
      </c>
    </row>
    <row r="1616" spans="7:12" ht="28.8" x14ac:dyDescent="0.3">
      <c r="G1616" s="1217">
        <v>2614</v>
      </c>
      <c r="H1616" s="1218" t="s">
        <v>1461</v>
      </c>
      <c r="I1616" s="1184"/>
      <c r="K1616" s="1217">
        <v>2614</v>
      </c>
      <c r="L1616" s="1218" t="s">
        <v>1461</v>
      </c>
    </row>
    <row r="1617" spans="7:12" ht="28.8" x14ac:dyDescent="0.3">
      <c r="G1617" s="1217">
        <v>2615</v>
      </c>
      <c r="H1617" s="1218" t="s">
        <v>1461</v>
      </c>
      <c r="I1617" s="1184"/>
      <c r="K1617" s="1217">
        <v>2615</v>
      </c>
      <c r="L1617" s="1218" t="s">
        <v>1461</v>
      </c>
    </row>
    <row r="1618" spans="7:12" ht="28.8" x14ac:dyDescent="0.3">
      <c r="G1618" s="1217">
        <v>2616</v>
      </c>
      <c r="H1618" s="1218" t="s">
        <v>1461</v>
      </c>
      <c r="I1618" s="1184"/>
      <c r="K1618" s="1217">
        <v>2616</v>
      </c>
      <c r="L1618" s="1218" t="s">
        <v>1461</v>
      </c>
    </row>
    <row r="1619" spans="7:12" ht="28.8" x14ac:dyDescent="0.3">
      <c r="G1619" s="1217">
        <v>2617</v>
      </c>
      <c r="H1619" s="1218" t="s">
        <v>1461</v>
      </c>
      <c r="I1619" s="1184"/>
      <c r="K1619" s="1217">
        <v>2617</v>
      </c>
      <c r="L1619" s="1218" t="s">
        <v>1461</v>
      </c>
    </row>
    <row r="1620" spans="7:12" ht="28.8" x14ac:dyDescent="0.3">
      <c r="G1620" s="1217">
        <v>2618</v>
      </c>
      <c r="H1620" s="1218" t="s">
        <v>1461</v>
      </c>
      <c r="I1620" s="1184"/>
      <c r="K1620" s="1217">
        <v>2618</v>
      </c>
      <c r="L1620" s="1218" t="s">
        <v>1461</v>
      </c>
    </row>
    <row r="1621" spans="7:12" ht="28.8" x14ac:dyDescent="0.3">
      <c r="G1621" s="1217">
        <v>2619</v>
      </c>
      <c r="H1621" s="1218" t="s">
        <v>1461</v>
      </c>
      <c r="I1621" s="1184"/>
      <c r="K1621" s="1217">
        <v>2619</v>
      </c>
      <c r="L1621" s="1218" t="s">
        <v>1461</v>
      </c>
    </row>
    <row r="1622" spans="7:12" ht="28.8" x14ac:dyDescent="0.3">
      <c r="G1622" s="1217">
        <v>2620</v>
      </c>
      <c r="H1622" s="1218" t="s">
        <v>1461</v>
      </c>
      <c r="I1622" s="1184"/>
      <c r="K1622" s="1217">
        <v>2620</v>
      </c>
      <c r="L1622" s="1218" t="s">
        <v>1461</v>
      </c>
    </row>
    <row r="1623" spans="7:12" ht="28.8" x14ac:dyDescent="0.3">
      <c r="G1623" s="1217">
        <v>2621</v>
      </c>
      <c r="H1623" s="1218" t="s">
        <v>1461</v>
      </c>
      <c r="I1623" s="1184"/>
      <c r="K1623" s="1217">
        <v>2621</v>
      </c>
      <c r="L1623" s="1218" t="s">
        <v>1461</v>
      </c>
    </row>
    <row r="1624" spans="7:12" ht="28.8" x14ac:dyDescent="0.3">
      <c r="G1624" s="1217">
        <v>2622</v>
      </c>
      <c r="H1624" s="1218" t="s">
        <v>1461</v>
      </c>
      <c r="I1624" s="1184"/>
      <c r="K1624" s="1217">
        <v>2622</v>
      </c>
      <c r="L1624" s="1218" t="s">
        <v>1461</v>
      </c>
    </row>
    <row r="1625" spans="7:12" ht="28.8" x14ac:dyDescent="0.3">
      <c r="G1625" s="1217">
        <v>2623</v>
      </c>
      <c r="H1625" s="1218" t="s">
        <v>1461</v>
      </c>
      <c r="I1625" s="1184"/>
      <c r="K1625" s="1217">
        <v>2623</v>
      </c>
      <c r="L1625" s="1218" t="s">
        <v>1461</v>
      </c>
    </row>
    <row r="1626" spans="7:12" ht="28.8" x14ac:dyDescent="0.3">
      <c r="G1626" s="1217">
        <v>2624</v>
      </c>
      <c r="H1626" s="1218" t="s">
        <v>1461</v>
      </c>
      <c r="I1626" s="1184"/>
      <c r="K1626" s="1217">
        <v>2624</v>
      </c>
      <c r="L1626" s="1218" t="s">
        <v>1461</v>
      </c>
    </row>
    <row r="1627" spans="7:12" ht="28.8" x14ac:dyDescent="0.3">
      <c r="G1627" s="1217">
        <v>2625</v>
      </c>
      <c r="H1627" s="1218" t="s">
        <v>1461</v>
      </c>
      <c r="I1627" s="1184"/>
      <c r="K1627" s="1217">
        <v>2625</v>
      </c>
      <c r="L1627" s="1218" t="s">
        <v>1461</v>
      </c>
    </row>
    <row r="1628" spans="7:12" ht="28.8" x14ac:dyDescent="0.3">
      <c r="G1628" s="1217">
        <v>2626</v>
      </c>
      <c r="H1628" s="1218" t="s">
        <v>1461</v>
      </c>
      <c r="I1628" s="1184"/>
      <c r="K1628" s="1217">
        <v>2626</v>
      </c>
      <c r="L1628" s="1218" t="s">
        <v>1461</v>
      </c>
    </row>
    <row r="1629" spans="7:12" ht="28.8" x14ac:dyDescent="0.3">
      <c r="G1629" s="1217">
        <v>2627</v>
      </c>
      <c r="H1629" s="1218" t="s">
        <v>1461</v>
      </c>
      <c r="I1629" s="1184"/>
      <c r="K1629" s="1217">
        <v>2627</v>
      </c>
      <c r="L1629" s="1218" t="s">
        <v>1461</v>
      </c>
    </row>
    <row r="1630" spans="7:12" ht="28.8" x14ac:dyDescent="0.3">
      <c r="G1630" s="1217">
        <v>2628</v>
      </c>
      <c r="H1630" s="1218" t="s">
        <v>1461</v>
      </c>
      <c r="I1630" s="1184"/>
      <c r="K1630" s="1217">
        <v>2628</v>
      </c>
      <c r="L1630" s="1218" t="s">
        <v>1461</v>
      </c>
    </row>
    <row r="1631" spans="7:12" ht="28.8" x14ac:dyDescent="0.3">
      <c r="G1631" s="1217">
        <v>2629</v>
      </c>
      <c r="H1631" s="1218" t="s">
        <v>1461</v>
      </c>
      <c r="I1631" s="1184"/>
      <c r="K1631" s="1217">
        <v>2629</v>
      </c>
      <c r="L1631" s="1218" t="s">
        <v>1461</v>
      </c>
    </row>
    <row r="1632" spans="7:12" ht="28.8" x14ac:dyDescent="0.3">
      <c r="G1632" s="1217">
        <v>2630</v>
      </c>
      <c r="H1632" s="1218" t="s">
        <v>1461</v>
      </c>
      <c r="I1632" s="1184"/>
      <c r="K1632" s="1217">
        <v>2630</v>
      </c>
      <c r="L1632" s="1218" t="s">
        <v>1461</v>
      </c>
    </row>
    <row r="1633" spans="7:12" ht="28.8" x14ac:dyDescent="0.3">
      <c r="G1633" s="1217">
        <v>2631</v>
      </c>
      <c r="H1633" s="1218" t="s">
        <v>1461</v>
      </c>
      <c r="I1633" s="1184"/>
      <c r="K1633" s="1217">
        <v>2631</v>
      </c>
      <c r="L1633" s="1218" t="s">
        <v>1461</v>
      </c>
    </row>
    <row r="1634" spans="7:12" ht="28.8" x14ac:dyDescent="0.3">
      <c r="G1634" s="1217">
        <v>2632</v>
      </c>
      <c r="H1634" s="1218" t="s">
        <v>1461</v>
      </c>
      <c r="I1634" s="1184"/>
      <c r="K1634" s="1217">
        <v>2632</v>
      </c>
      <c r="L1634" s="1218" t="s">
        <v>1461</v>
      </c>
    </row>
    <row r="1635" spans="7:12" ht="28.8" x14ac:dyDescent="0.3">
      <c r="G1635" s="1217">
        <v>2633</v>
      </c>
      <c r="H1635" s="1218" t="s">
        <v>1461</v>
      </c>
      <c r="I1635" s="1184"/>
      <c r="K1635" s="1217">
        <v>2633</v>
      </c>
      <c r="L1635" s="1218" t="s">
        <v>1461</v>
      </c>
    </row>
    <row r="1636" spans="7:12" ht="28.8" x14ac:dyDescent="0.3">
      <c r="G1636" s="1217">
        <v>2634</v>
      </c>
      <c r="H1636" s="1218" t="s">
        <v>1461</v>
      </c>
      <c r="I1636" s="1184"/>
      <c r="K1636" s="1217">
        <v>2634</v>
      </c>
      <c r="L1636" s="1218" t="s">
        <v>1461</v>
      </c>
    </row>
    <row r="1637" spans="7:12" ht="28.8" x14ac:dyDescent="0.3">
      <c r="G1637" s="1217">
        <v>2635</v>
      </c>
      <c r="H1637" s="1218" t="s">
        <v>1461</v>
      </c>
      <c r="I1637" s="1184"/>
      <c r="K1637" s="1217">
        <v>2635</v>
      </c>
      <c r="L1637" s="1218" t="s">
        <v>1461</v>
      </c>
    </row>
    <row r="1638" spans="7:12" ht="28.8" x14ac:dyDescent="0.3">
      <c r="G1638" s="1217">
        <v>2636</v>
      </c>
      <c r="H1638" s="1218" t="s">
        <v>1461</v>
      </c>
      <c r="I1638" s="1184"/>
      <c r="K1638" s="1217">
        <v>2636</v>
      </c>
      <c r="L1638" s="1218" t="s">
        <v>1461</v>
      </c>
    </row>
    <row r="1639" spans="7:12" ht="28.8" x14ac:dyDescent="0.3">
      <c r="G1639" s="1217">
        <v>2637</v>
      </c>
      <c r="H1639" s="1218" t="s">
        <v>1461</v>
      </c>
      <c r="I1639" s="1184"/>
      <c r="K1639" s="1217">
        <v>2637</v>
      </c>
      <c r="L1639" s="1218" t="s">
        <v>1461</v>
      </c>
    </row>
    <row r="1640" spans="7:12" ht="28.8" x14ac:dyDescent="0.3">
      <c r="G1640" s="1217">
        <v>2638</v>
      </c>
      <c r="H1640" s="1218" t="s">
        <v>1461</v>
      </c>
      <c r="I1640" s="1184"/>
      <c r="K1640" s="1217">
        <v>2638</v>
      </c>
      <c r="L1640" s="1218" t="s">
        <v>1461</v>
      </c>
    </row>
    <row r="1641" spans="7:12" ht="28.8" x14ac:dyDescent="0.3">
      <c r="G1641" s="1217">
        <v>2639</v>
      </c>
      <c r="H1641" s="1218" t="s">
        <v>1461</v>
      </c>
      <c r="I1641" s="1184"/>
      <c r="K1641" s="1217">
        <v>2639</v>
      </c>
      <c r="L1641" s="1218" t="s">
        <v>1461</v>
      </c>
    </row>
    <row r="1642" spans="7:12" ht="28.8" x14ac:dyDescent="0.3">
      <c r="G1642" s="1217">
        <v>2640</v>
      </c>
      <c r="H1642" s="1218" t="s">
        <v>1461</v>
      </c>
      <c r="I1642" s="1184"/>
      <c r="K1642" s="1217">
        <v>2640</v>
      </c>
      <c r="L1642" s="1218" t="s">
        <v>1461</v>
      </c>
    </row>
    <row r="1643" spans="7:12" ht="28.8" x14ac:dyDescent="0.3">
      <c r="G1643" s="1217">
        <v>2641</v>
      </c>
      <c r="H1643" s="1218" t="s">
        <v>1461</v>
      </c>
      <c r="I1643" s="1184"/>
      <c r="K1643" s="1217">
        <v>2641</v>
      </c>
      <c r="L1643" s="1218" t="s">
        <v>1461</v>
      </c>
    </row>
    <row r="1644" spans="7:12" ht="28.8" x14ac:dyDescent="0.3">
      <c r="G1644" s="1217">
        <v>2642</v>
      </c>
      <c r="H1644" s="1218" t="s">
        <v>1461</v>
      </c>
      <c r="I1644" s="1184"/>
      <c r="K1644" s="1217">
        <v>2642</v>
      </c>
      <c r="L1644" s="1218" t="s">
        <v>1461</v>
      </c>
    </row>
    <row r="1645" spans="7:12" ht="28.8" x14ac:dyDescent="0.3">
      <c r="G1645" s="1217">
        <v>2643</v>
      </c>
      <c r="H1645" s="1218" t="s">
        <v>1461</v>
      </c>
      <c r="I1645" s="1184"/>
      <c r="K1645" s="1217">
        <v>2643</v>
      </c>
      <c r="L1645" s="1218" t="s">
        <v>1461</v>
      </c>
    </row>
    <row r="1646" spans="7:12" ht="28.8" x14ac:dyDescent="0.3">
      <c r="G1646" s="1217">
        <v>2644</v>
      </c>
      <c r="H1646" s="1218" t="s">
        <v>1461</v>
      </c>
      <c r="I1646" s="1184"/>
      <c r="K1646" s="1217">
        <v>2644</v>
      </c>
      <c r="L1646" s="1218" t="s">
        <v>1461</v>
      </c>
    </row>
    <row r="1647" spans="7:12" ht="28.8" x14ac:dyDescent="0.3">
      <c r="G1647" s="1217">
        <v>2645</v>
      </c>
      <c r="H1647" s="1218" t="s">
        <v>1461</v>
      </c>
      <c r="I1647" s="1184"/>
      <c r="K1647" s="1217">
        <v>2645</v>
      </c>
      <c r="L1647" s="1218" t="s">
        <v>1461</v>
      </c>
    </row>
    <row r="1648" spans="7:12" ht="28.8" x14ac:dyDescent="0.3">
      <c r="G1648" s="1217">
        <v>2646</v>
      </c>
      <c r="H1648" s="1218" t="s">
        <v>1461</v>
      </c>
      <c r="I1648" s="1184"/>
      <c r="K1648" s="1217">
        <v>2646</v>
      </c>
      <c r="L1648" s="1218" t="s">
        <v>1461</v>
      </c>
    </row>
    <row r="1649" spans="7:12" ht="28.8" x14ac:dyDescent="0.3">
      <c r="G1649" s="1217">
        <v>2647</v>
      </c>
      <c r="H1649" s="1218" t="s">
        <v>1461</v>
      </c>
      <c r="I1649" s="1184"/>
      <c r="K1649" s="1217">
        <v>2647</v>
      </c>
      <c r="L1649" s="1218" t="s">
        <v>1461</v>
      </c>
    </row>
    <row r="1650" spans="7:12" ht="28.8" x14ac:dyDescent="0.3">
      <c r="G1650" s="1217">
        <v>2648</v>
      </c>
      <c r="H1650" s="1218" t="s">
        <v>1461</v>
      </c>
      <c r="I1650" s="1184"/>
      <c r="K1650" s="1217">
        <v>2648</v>
      </c>
      <c r="L1650" s="1218" t="s">
        <v>1461</v>
      </c>
    </row>
    <row r="1651" spans="7:12" ht="28.8" x14ac:dyDescent="0.3">
      <c r="G1651" s="1217">
        <v>2649</v>
      </c>
      <c r="H1651" s="1218" t="s">
        <v>1461</v>
      </c>
      <c r="I1651" s="1184"/>
      <c r="K1651" s="1217">
        <v>2649</v>
      </c>
      <c r="L1651" s="1218" t="s">
        <v>1461</v>
      </c>
    </row>
    <row r="1652" spans="7:12" ht="28.8" x14ac:dyDescent="0.3">
      <c r="G1652" s="1217">
        <v>2650</v>
      </c>
      <c r="H1652" s="1218" t="s">
        <v>1461</v>
      </c>
      <c r="I1652" s="1184"/>
      <c r="K1652" s="1217">
        <v>2650</v>
      </c>
      <c r="L1652" s="1218" t="s">
        <v>1461</v>
      </c>
    </row>
    <row r="1653" spans="7:12" ht="28.8" x14ac:dyDescent="0.3">
      <c r="G1653" s="1217">
        <v>2651</v>
      </c>
      <c r="H1653" s="1218" t="s">
        <v>1461</v>
      </c>
      <c r="I1653" s="1184"/>
      <c r="K1653" s="1217">
        <v>2651</v>
      </c>
      <c r="L1653" s="1218" t="s">
        <v>1461</v>
      </c>
    </row>
    <row r="1654" spans="7:12" ht="28.8" x14ac:dyDescent="0.3">
      <c r="G1654" s="1217">
        <v>2652</v>
      </c>
      <c r="H1654" s="1218" t="s">
        <v>1461</v>
      </c>
      <c r="I1654" s="1184"/>
      <c r="K1654" s="1217">
        <v>2652</v>
      </c>
      <c r="L1654" s="1218" t="s">
        <v>1461</v>
      </c>
    </row>
    <row r="1655" spans="7:12" ht="28.8" x14ac:dyDescent="0.3">
      <c r="G1655" s="1217">
        <v>2653</v>
      </c>
      <c r="H1655" s="1218" t="s">
        <v>1461</v>
      </c>
      <c r="I1655" s="1184"/>
      <c r="K1655" s="1217">
        <v>2653</v>
      </c>
      <c r="L1655" s="1218" t="s">
        <v>1461</v>
      </c>
    </row>
    <row r="1656" spans="7:12" ht="28.8" x14ac:dyDescent="0.3">
      <c r="G1656" s="1217">
        <v>2654</v>
      </c>
      <c r="H1656" s="1218" t="s">
        <v>1461</v>
      </c>
      <c r="I1656" s="1184"/>
      <c r="K1656" s="1217">
        <v>2654</v>
      </c>
      <c r="L1656" s="1218" t="s">
        <v>1461</v>
      </c>
    </row>
    <row r="1657" spans="7:12" ht="28.8" x14ac:dyDescent="0.3">
      <c r="G1657" s="1217">
        <v>2655</v>
      </c>
      <c r="H1657" s="1218" t="s">
        <v>1461</v>
      </c>
      <c r="I1657" s="1184"/>
      <c r="K1657" s="1217">
        <v>2655</v>
      </c>
      <c r="L1657" s="1218" t="s">
        <v>1461</v>
      </c>
    </row>
    <row r="1658" spans="7:12" ht="28.8" x14ac:dyDescent="0.3">
      <c r="G1658" s="1217">
        <v>2656</v>
      </c>
      <c r="H1658" s="1218" t="s">
        <v>1461</v>
      </c>
      <c r="I1658" s="1184"/>
      <c r="K1658" s="1217">
        <v>2656</v>
      </c>
      <c r="L1658" s="1218" t="s">
        <v>1461</v>
      </c>
    </row>
    <row r="1659" spans="7:12" ht="28.8" x14ac:dyDescent="0.3">
      <c r="G1659" s="1217">
        <v>2657</v>
      </c>
      <c r="H1659" s="1218" t="s">
        <v>1461</v>
      </c>
      <c r="I1659" s="1184"/>
      <c r="K1659" s="1217">
        <v>2657</v>
      </c>
      <c r="L1659" s="1218" t="s">
        <v>1461</v>
      </c>
    </row>
    <row r="1660" spans="7:12" ht="28.8" x14ac:dyDescent="0.3">
      <c r="G1660" s="1217">
        <v>2658</v>
      </c>
      <c r="H1660" s="1218" t="s">
        <v>1461</v>
      </c>
      <c r="I1660" s="1184"/>
      <c r="K1660" s="1217">
        <v>2658</v>
      </c>
      <c r="L1660" s="1218" t="s">
        <v>1461</v>
      </c>
    </row>
    <row r="1661" spans="7:12" ht="28.8" x14ac:dyDescent="0.3">
      <c r="G1661" s="1217">
        <v>2659</v>
      </c>
      <c r="H1661" s="1218" t="s">
        <v>1461</v>
      </c>
      <c r="I1661" s="1184"/>
      <c r="K1661" s="1217">
        <v>2659</v>
      </c>
      <c r="L1661" s="1218" t="s">
        <v>1461</v>
      </c>
    </row>
    <row r="1662" spans="7:12" ht="28.8" x14ac:dyDescent="0.3">
      <c r="G1662" s="1217">
        <v>2660</v>
      </c>
      <c r="H1662" s="1218" t="s">
        <v>1461</v>
      </c>
      <c r="I1662" s="1184"/>
      <c r="K1662" s="1217">
        <v>2660</v>
      </c>
      <c r="L1662" s="1218" t="s">
        <v>1461</v>
      </c>
    </row>
    <row r="1663" spans="7:12" ht="28.8" x14ac:dyDescent="0.3">
      <c r="G1663" s="1217">
        <v>2661</v>
      </c>
      <c r="H1663" s="1218" t="s">
        <v>1461</v>
      </c>
      <c r="I1663" s="1184"/>
      <c r="K1663" s="1217">
        <v>2661</v>
      </c>
      <c r="L1663" s="1218" t="s">
        <v>1461</v>
      </c>
    </row>
    <row r="1664" spans="7:12" ht="28.8" x14ac:dyDescent="0.3">
      <c r="G1664" s="1217">
        <v>2662</v>
      </c>
      <c r="H1664" s="1218" t="s">
        <v>1461</v>
      </c>
      <c r="I1664" s="1184"/>
      <c r="K1664" s="1217">
        <v>2662</v>
      </c>
      <c r="L1664" s="1218" t="s">
        <v>1461</v>
      </c>
    </row>
    <row r="1665" spans="7:12" ht="28.8" x14ac:dyDescent="0.3">
      <c r="G1665" s="1217">
        <v>2663</v>
      </c>
      <c r="H1665" s="1218" t="s">
        <v>1461</v>
      </c>
      <c r="I1665" s="1184"/>
      <c r="K1665" s="1217">
        <v>2663</v>
      </c>
      <c r="L1665" s="1218" t="s">
        <v>1461</v>
      </c>
    </row>
    <row r="1666" spans="7:12" ht="28.8" x14ac:dyDescent="0.3">
      <c r="G1666" s="1217">
        <v>2664</v>
      </c>
      <c r="H1666" s="1218" t="s">
        <v>1461</v>
      </c>
      <c r="I1666" s="1184"/>
      <c r="K1666" s="1217">
        <v>2664</v>
      </c>
      <c r="L1666" s="1218" t="s">
        <v>1461</v>
      </c>
    </row>
    <row r="1667" spans="7:12" ht="28.8" x14ac:dyDescent="0.3">
      <c r="G1667" s="1217">
        <v>2665</v>
      </c>
      <c r="H1667" s="1218" t="s">
        <v>1461</v>
      </c>
      <c r="I1667" s="1184"/>
      <c r="K1667" s="1217">
        <v>2665</v>
      </c>
      <c r="L1667" s="1218" t="s">
        <v>1461</v>
      </c>
    </row>
    <row r="1668" spans="7:12" ht="28.8" x14ac:dyDescent="0.3">
      <c r="G1668" s="1217">
        <v>2666</v>
      </c>
      <c r="H1668" s="1218" t="s">
        <v>1461</v>
      </c>
      <c r="I1668" s="1184"/>
      <c r="K1668" s="1217">
        <v>2666</v>
      </c>
      <c r="L1668" s="1218" t="s">
        <v>1461</v>
      </c>
    </row>
    <row r="1669" spans="7:12" ht="28.8" x14ac:dyDescent="0.3">
      <c r="G1669" s="1217">
        <v>2667</v>
      </c>
      <c r="H1669" s="1218" t="s">
        <v>1461</v>
      </c>
      <c r="I1669" s="1184"/>
      <c r="K1669" s="1217">
        <v>2667</v>
      </c>
      <c r="L1669" s="1218" t="s">
        <v>1461</v>
      </c>
    </row>
    <row r="1670" spans="7:12" ht="28.8" x14ac:dyDescent="0.3">
      <c r="G1670" s="1217">
        <v>2668</v>
      </c>
      <c r="H1670" s="1218" t="s">
        <v>1461</v>
      </c>
      <c r="I1670" s="1184"/>
      <c r="K1670" s="1217">
        <v>2668</v>
      </c>
      <c r="L1670" s="1218" t="s">
        <v>1461</v>
      </c>
    </row>
    <row r="1671" spans="7:12" ht="28.8" x14ac:dyDescent="0.3">
      <c r="G1671" s="1217">
        <v>2669</v>
      </c>
      <c r="H1671" s="1218" t="s">
        <v>1461</v>
      </c>
      <c r="I1671" s="1184"/>
      <c r="K1671" s="1217">
        <v>2669</v>
      </c>
      <c r="L1671" s="1218" t="s">
        <v>1461</v>
      </c>
    </row>
    <row r="1672" spans="7:12" ht="28.8" x14ac:dyDescent="0.3">
      <c r="G1672" s="1217">
        <v>2670</v>
      </c>
      <c r="H1672" s="1218" t="s">
        <v>1461</v>
      </c>
      <c r="I1672" s="1184"/>
      <c r="K1672" s="1217">
        <v>2670</v>
      </c>
      <c r="L1672" s="1218" t="s">
        <v>1461</v>
      </c>
    </row>
    <row r="1673" spans="7:12" ht="28.8" x14ac:dyDescent="0.3">
      <c r="G1673" s="1217">
        <v>2671</v>
      </c>
      <c r="H1673" s="1218" t="s">
        <v>1461</v>
      </c>
      <c r="I1673" s="1184"/>
      <c r="K1673" s="1217">
        <v>2671</v>
      </c>
      <c r="L1673" s="1218" t="s">
        <v>1461</v>
      </c>
    </row>
    <row r="1674" spans="7:12" ht="28.8" x14ac:dyDescent="0.3">
      <c r="G1674" s="1217">
        <v>2672</v>
      </c>
      <c r="H1674" s="1218" t="s">
        <v>1461</v>
      </c>
      <c r="I1674" s="1184"/>
      <c r="K1674" s="1217">
        <v>2672</v>
      </c>
      <c r="L1674" s="1218" t="s">
        <v>1461</v>
      </c>
    </row>
    <row r="1675" spans="7:12" ht="28.8" x14ac:dyDescent="0.3">
      <c r="G1675" s="1217">
        <v>2673</v>
      </c>
      <c r="H1675" s="1218" t="s">
        <v>1461</v>
      </c>
      <c r="I1675" s="1184"/>
      <c r="K1675" s="1217">
        <v>2673</v>
      </c>
      <c r="L1675" s="1218" t="s">
        <v>1461</v>
      </c>
    </row>
    <row r="1676" spans="7:12" ht="28.8" x14ac:dyDescent="0.3">
      <c r="G1676" s="1217">
        <v>2674</v>
      </c>
      <c r="H1676" s="1218" t="s">
        <v>1461</v>
      </c>
      <c r="I1676" s="1184"/>
      <c r="K1676" s="1217">
        <v>2674</v>
      </c>
      <c r="L1676" s="1218" t="s">
        <v>1461</v>
      </c>
    </row>
    <row r="1677" spans="7:12" ht="28.8" x14ac:dyDescent="0.3">
      <c r="G1677" s="1217">
        <v>2675</v>
      </c>
      <c r="H1677" s="1218" t="s">
        <v>1461</v>
      </c>
      <c r="I1677" s="1184"/>
      <c r="K1677" s="1217">
        <v>2675</v>
      </c>
      <c r="L1677" s="1218" t="s">
        <v>1461</v>
      </c>
    </row>
    <row r="1678" spans="7:12" ht="28.8" x14ac:dyDescent="0.3">
      <c r="G1678" s="1217">
        <v>2676</v>
      </c>
      <c r="H1678" s="1218" t="s">
        <v>1461</v>
      </c>
      <c r="I1678" s="1184"/>
      <c r="K1678" s="1217">
        <v>2676</v>
      </c>
      <c r="L1678" s="1218" t="s">
        <v>1461</v>
      </c>
    </row>
    <row r="1679" spans="7:12" ht="28.8" x14ac:dyDescent="0.3">
      <c r="G1679" s="1217">
        <v>2677</v>
      </c>
      <c r="H1679" s="1218" t="s">
        <v>1461</v>
      </c>
      <c r="I1679" s="1184"/>
      <c r="K1679" s="1217">
        <v>2677</v>
      </c>
      <c r="L1679" s="1218" t="s">
        <v>1461</v>
      </c>
    </row>
    <row r="1680" spans="7:12" ht="28.8" x14ac:dyDescent="0.3">
      <c r="G1680" s="1217">
        <v>2678</v>
      </c>
      <c r="H1680" s="1218" t="s">
        <v>1461</v>
      </c>
      <c r="I1680" s="1184"/>
      <c r="K1680" s="1217">
        <v>2678</v>
      </c>
      <c r="L1680" s="1218" t="s">
        <v>1461</v>
      </c>
    </row>
    <row r="1681" spans="7:12" ht="28.8" x14ac:dyDescent="0.3">
      <c r="G1681" s="1217">
        <v>2679</v>
      </c>
      <c r="H1681" s="1218" t="s">
        <v>1461</v>
      </c>
      <c r="I1681" s="1184"/>
      <c r="K1681" s="1217">
        <v>2679</v>
      </c>
      <c r="L1681" s="1218" t="s">
        <v>1461</v>
      </c>
    </row>
    <row r="1682" spans="7:12" ht="28.8" x14ac:dyDescent="0.3">
      <c r="G1682" s="1217">
        <v>2680</v>
      </c>
      <c r="H1682" s="1218" t="s">
        <v>1461</v>
      </c>
      <c r="I1682" s="1184"/>
      <c r="K1682" s="1217">
        <v>2680</v>
      </c>
      <c r="L1682" s="1218" t="s">
        <v>1461</v>
      </c>
    </row>
    <row r="1683" spans="7:12" ht="28.8" x14ac:dyDescent="0.3">
      <c r="G1683" s="1217">
        <v>2681</v>
      </c>
      <c r="H1683" s="1218" t="s">
        <v>1461</v>
      </c>
      <c r="I1683" s="1184"/>
      <c r="K1683" s="1217">
        <v>2681</v>
      </c>
      <c r="L1683" s="1218" t="s">
        <v>1461</v>
      </c>
    </row>
    <row r="1684" spans="7:12" ht="28.8" x14ac:dyDescent="0.3">
      <c r="G1684" s="1217">
        <v>2682</v>
      </c>
      <c r="H1684" s="1218" t="s">
        <v>1461</v>
      </c>
      <c r="I1684" s="1184"/>
      <c r="K1684" s="1217">
        <v>2682</v>
      </c>
      <c r="L1684" s="1218" t="s">
        <v>1461</v>
      </c>
    </row>
    <row r="1685" spans="7:12" ht="28.8" x14ac:dyDescent="0.3">
      <c r="G1685" s="1217">
        <v>2683</v>
      </c>
      <c r="H1685" s="1218" t="s">
        <v>1461</v>
      </c>
      <c r="I1685" s="1184"/>
      <c r="K1685" s="1217">
        <v>2683</v>
      </c>
      <c r="L1685" s="1218" t="s">
        <v>1461</v>
      </c>
    </row>
    <row r="1686" spans="7:12" ht="28.8" x14ac:dyDescent="0.3">
      <c r="G1686" s="1217">
        <v>2684</v>
      </c>
      <c r="H1686" s="1218" t="s">
        <v>1461</v>
      </c>
      <c r="I1686" s="1184"/>
      <c r="K1686" s="1217">
        <v>2684</v>
      </c>
      <c r="L1686" s="1218" t="s">
        <v>1461</v>
      </c>
    </row>
    <row r="1687" spans="7:12" ht="28.8" x14ac:dyDescent="0.3">
      <c r="G1687" s="1217">
        <v>2685</v>
      </c>
      <c r="H1687" s="1218" t="s">
        <v>1461</v>
      </c>
      <c r="I1687" s="1184"/>
      <c r="K1687" s="1217">
        <v>2685</v>
      </c>
      <c r="L1687" s="1218" t="s">
        <v>1461</v>
      </c>
    </row>
    <row r="1688" spans="7:12" ht="28.8" x14ac:dyDescent="0.3">
      <c r="G1688" s="1217">
        <v>2686</v>
      </c>
      <c r="H1688" s="1218" t="s">
        <v>1461</v>
      </c>
      <c r="I1688" s="1184"/>
      <c r="K1688" s="1217">
        <v>2686</v>
      </c>
      <c r="L1688" s="1218" t="s">
        <v>1461</v>
      </c>
    </row>
    <row r="1689" spans="7:12" ht="28.8" x14ac:dyDescent="0.3">
      <c r="G1689" s="1217">
        <v>2687</v>
      </c>
      <c r="H1689" s="1218" t="s">
        <v>1461</v>
      </c>
      <c r="I1689" s="1184"/>
      <c r="K1689" s="1217">
        <v>2687</v>
      </c>
      <c r="L1689" s="1218" t="s">
        <v>1461</v>
      </c>
    </row>
    <row r="1690" spans="7:12" ht="28.8" x14ac:dyDescent="0.3">
      <c r="G1690" s="1217">
        <v>2688</v>
      </c>
      <c r="H1690" s="1218" t="s">
        <v>1461</v>
      </c>
      <c r="I1690" s="1184"/>
      <c r="K1690" s="1217">
        <v>2688</v>
      </c>
      <c r="L1690" s="1218" t="s">
        <v>1461</v>
      </c>
    </row>
    <row r="1691" spans="7:12" ht="28.8" x14ac:dyDescent="0.3">
      <c r="G1691" s="1217">
        <v>2689</v>
      </c>
      <c r="H1691" s="1218" t="s">
        <v>1461</v>
      </c>
      <c r="I1691" s="1184"/>
      <c r="K1691" s="1217">
        <v>2689</v>
      </c>
      <c r="L1691" s="1218" t="s">
        <v>1461</v>
      </c>
    </row>
    <row r="1692" spans="7:12" ht="28.8" x14ac:dyDescent="0.3">
      <c r="G1692" s="1217">
        <v>2690</v>
      </c>
      <c r="H1692" s="1218" t="s">
        <v>1461</v>
      </c>
      <c r="I1692" s="1184"/>
      <c r="K1692" s="1217">
        <v>2690</v>
      </c>
      <c r="L1692" s="1218" t="s">
        <v>1461</v>
      </c>
    </row>
    <row r="1693" spans="7:12" ht="28.8" x14ac:dyDescent="0.3">
      <c r="G1693" s="1217">
        <v>2691</v>
      </c>
      <c r="H1693" s="1218" t="s">
        <v>1461</v>
      </c>
      <c r="I1693" s="1184"/>
      <c r="K1693" s="1217">
        <v>2691</v>
      </c>
      <c r="L1693" s="1218" t="s">
        <v>1461</v>
      </c>
    </row>
    <row r="1694" spans="7:12" ht="28.8" x14ac:dyDescent="0.3">
      <c r="G1694" s="1217">
        <v>2692</v>
      </c>
      <c r="H1694" s="1218" t="s">
        <v>1461</v>
      </c>
      <c r="I1694" s="1184"/>
      <c r="K1694" s="1217">
        <v>2692</v>
      </c>
      <c r="L1694" s="1218" t="s">
        <v>1461</v>
      </c>
    </row>
    <row r="1695" spans="7:12" ht="28.8" x14ac:dyDescent="0.3">
      <c r="G1695" s="1217">
        <v>2693</v>
      </c>
      <c r="H1695" s="1218" t="s">
        <v>1461</v>
      </c>
      <c r="I1695" s="1184"/>
      <c r="K1695" s="1217">
        <v>2693</v>
      </c>
      <c r="L1695" s="1218" t="s">
        <v>1461</v>
      </c>
    </row>
    <row r="1696" spans="7:12" ht="28.8" x14ac:dyDescent="0.3">
      <c r="G1696" s="1217">
        <v>2694</v>
      </c>
      <c r="H1696" s="1218" t="s">
        <v>1461</v>
      </c>
      <c r="I1696" s="1184"/>
      <c r="K1696" s="1217">
        <v>2694</v>
      </c>
      <c r="L1696" s="1218" t="s">
        <v>1461</v>
      </c>
    </row>
    <row r="1697" spans="7:12" ht="28.8" x14ac:dyDescent="0.3">
      <c r="G1697" s="1217">
        <v>2695</v>
      </c>
      <c r="H1697" s="1218" t="s">
        <v>1461</v>
      </c>
      <c r="I1697" s="1184"/>
      <c r="K1697" s="1217">
        <v>2695</v>
      </c>
      <c r="L1697" s="1218" t="s">
        <v>1461</v>
      </c>
    </row>
    <row r="1698" spans="7:12" ht="28.8" x14ac:dyDescent="0.3">
      <c r="G1698" s="1217">
        <v>2696</v>
      </c>
      <c r="H1698" s="1218" t="s">
        <v>1461</v>
      </c>
      <c r="I1698" s="1184"/>
      <c r="K1698" s="1217">
        <v>2696</v>
      </c>
      <c r="L1698" s="1218" t="s">
        <v>1461</v>
      </c>
    </row>
    <row r="1699" spans="7:12" ht="28.8" x14ac:dyDescent="0.3">
      <c r="G1699" s="1217">
        <v>2697</v>
      </c>
      <c r="H1699" s="1218" t="s">
        <v>1461</v>
      </c>
      <c r="I1699" s="1184"/>
      <c r="K1699" s="1217">
        <v>2697</v>
      </c>
      <c r="L1699" s="1218" t="s">
        <v>1461</v>
      </c>
    </row>
    <row r="1700" spans="7:12" ht="28.8" x14ac:dyDescent="0.3">
      <c r="G1700" s="1217">
        <v>2698</v>
      </c>
      <c r="H1700" s="1218" t="s">
        <v>1461</v>
      </c>
      <c r="I1700" s="1184"/>
      <c r="K1700" s="1217">
        <v>2698</v>
      </c>
      <c r="L1700" s="1218" t="s">
        <v>1461</v>
      </c>
    </row>
    <row r="1701" spans="7:12" ht="28.8" x14ac:dyDescent="0.3">
      <c r="G1701" s="1217">
        <v>2699</v>
      </c>
      <c r="H1701" s="1218" t="s">
        <v>1461</v>
      </c>
      <c r="I1701" s="1184"/>
      <c r="K1701" s="1217">
        <v>2699</v>
      </c>
      <c r="L1701" s="1218" t="s">
        <v>1461</v>
      </c>
    </row>
    <row r="1702" spans="7:12" ht="28.8" x14ac:dyDescent="0.3">
      <c r="G1702" s="1217">
        <v>2700</v>
      </c>
      <c r="H1702" s="1218" t="s">
        <v>1462</v>
      </c>
      <c r="I1702" s="1184"/>
      <c r="K1702" s="1217">
        <v>2700</v>
      </c>
      <c r="L1702" s="1218" t="s">
        <v>1462</v>
      </c>
    </row>
    <row r="1703" spans="7:12" ht="28.8" x14ac:dyDescent="0.3">
      <c r="G1703" s="1217">
        <v>2701</v>
      </c>
      <c r="H1703" s="1218" t="s">
        <v>1462</v>
      </c>
      <c r="I1703" s="1184"/>
      <c r="K1703" s="1217">
        <v>2701</v>
      </c>
      <c r="L1703" s="1218" t="s">
        <v>1462</v>
      </c>
    </row>
    <row r="1704" spans="7:12" ht="28.8" x14ac:dyDescent="0.3">
      <c r="G1704" s="1217">
        <v>2702</v>
      </c>
      <c r="H1704" s="1218" t="s">
        <v>1462</v>
      </c>
      <c r="I1704" s="1184"/>
      <c r="K1704" s="1217">
        <v>2702</v>
      </c>
      <c r="L1704" s="1218" t="s">
        <v>1462</v>
      </c>
    </row>
    <row r="1705" spans="7:12" ht="28.8" x14ac:dyDescent="0.3">
      <c r="G1705" s="1217">
        <v>2703</v>
      </c>
      <c r="H1705" s="1218" t="s">
        <v>1462</v>
      </c>
      <c r="I1705" s="1184"/>
      <c r="K1705" s="1217">
        <v>2703</v>
      </c>
      <c r="L1705" s="1218" t="s">
        <v>1462</v>
      </c>
    </row>
    <row r="1706" spans="7:12" ht="28.8" x14ac:dyDescent="0.3">
      <c r="G1706" s="1217">
        <v>2704</v>
      </c>
      <c r="H1706" s="1218" t="s">
        <v>1462</v>
      </c>
      <c r="I1706" s="1184"/>
      <c r="K1706" s="1217">
        <v>2704</v>
      </c>
      <c r="L1706" s="1218" t="s">
        <v>1462</v>
      </c>
    </row>
    <row r="1707" spans="7:12" ht="28.8" x14ac:dyDescent="0.3">
      <c r="G1707" s="1217">
        <v>2705</v>
      </c>
      <c r="H1707" s="1218" t="s">
        <v>1462</v>
      </c>
      <c r="I1707" s="1184"/>
      <c r="K1707" s="1217">
        <v>2705</v>
      </c>
      <c r="L1707" s="1218" t="s">
        <v>1462</v>
      </c>
    </row>
    <row r="1708" spans="7:12" ht="28.8" x14ac:dyDescent="0.3">
      <c r="G1708" s="1217">
        <v>2706</v>
      </c>
      <c r="H1708" s="1218" t="s">
        <v>1462</v>
      </c>
      <c r="I1708" s="1184"/>
      <c r="K1708" s="1217">
        <v>2706</v>
      </c>
      <c r="L1708" s="1218" t="s">
        <v>1462</v>
      </c>
    </row>
    <row r="1709" spans="7:12" ht="28.8" x14ac:dyDescent="0.3">
      <c r="G1709" s="1217">
        <v>2707</v>
      </c>
      <c r="H1709" s="1218" t="s">
        <v>1462</v>
      </c>
      <c r="I1709" s="1184"/>
      <c r="K1709" s="1217">
        <v>2707</v>
      </c>
      <c r="L1709" s="1218" t="s">
        <v>1462</v>
      </c>
    </row>
    <row r="1710" spans="7:12" ht="28.8" x14ac:dyDescent="0.3">
      <c r="G1710" s="1217">
        <v>2708</v>
      </c>
      <c r="H1710" s="1218" t="s">
        <v>1462</v>
      </c>
      <c r="I1710" s="1184"/>
      <c r="K1710" s="1217">
        <v>2708</v>
      </c>
      <c r="L1710" s="1218" t="s">
        <v>1462</v>
      </c>
    </row>
    <row r="1711" spans="7:12" ht="28.8" x14ac:dyDescent="0.3">
      <c r="G1711" s="1217">
        <v>2709</v>
      </c>
      <c r="H1711" s="1218" t="s">
        <v>1462</v>
      </c>
      <c r="I1711" s="1184"/>
      <c r="K1711" s="1217">
        <v>2709</v>
      </c>
      <c r="L1711" s="1218" t="s">
        <v>1462</v>
      </c>
    </row>
    <row r="1712" spans="7:12" ht="28.8" x14ac:dyDescent="0.3">
      <c r="G1712" s="1217">
        <v>2710</v>
      </c>
      <c r="H1712" s="1218" t="s">
        <v>1462</v>
      </c>
      <c r="I1712" s="1184"/>
      <c r="K1712" s="1217">
        <v>2710</v>
      </c>
      <c r="L1712" s="1218" t="s">
        <v>1462</v>
      </c>
    </row>
    <row r="1713" spans="7:12" ht="28.8" x14ac:dyDescent="0.3">
      <c r="G1713" s="1217">
        <v>2711</v>
      </c>
      <c r="H1713" s="1218" t="s">
        <v>1462</v>
      </c>
      <c r="I1713" s="1184"/>
      <c r="K1713" s="1217">
        <v>2711</v>
      </c>
      <c r="L1713" s="1218" t="s">
        <v>1462</v>
      </c>
    </row>
    <row r="1714" spans="7:12" ht="28.8" x14ac:dyDescent="0.3">
      <c r="G1714" s="1217">
        <v>2712</v>
      </c>
      <c r="H1714" s="1218" t="s">
        <v>1462</v>
      </c>
      <c r="I1714" s="1184"/>
      <c r="K1714" s="1217">
        <v>2712</v>
      </c>
      <c r="L1714" s="1218" t="s">
        <v>1462</v>
      </c>
    </row>
    <row r="1715" spans="7:12" ht="28.8" x14ac:dyDescent="0.3">
      <c r="G1715" s="1217">
        <v>2713</v>
      </c>
      <c r="H1715" s="1218" t="s">
        <v>1462</v>
      </c>
      <c r="I1715" s="1184"/>
      <c r="K1715" s="1217">
        <v>2713</v>
      </c>
      <c r="L1715" s="1218" t="s">
        <v>1462</v>
      </c>
    </row>
    <row r="1716" spans="7:12" ht="28.8" x14ac:dyDescent="0.3">
      <c r="G1716" s="1217">
        <v>2714</v>
      </c>
      <c r="H1716" s="1218" t="s">
        <v>1462</v>
      </c>
      <c r="I1716" s="1184"/>
      <c r="K1716" s="1217">
        <v>2714</v>
      </c>
      <c r="L1716" s="1218" t="s">
        <v>1462</v>
      </c>
    </row>
    <row r="1717" spans="7:12" ht="28.8" x14ac:dyDescent="0.3">
      <c r="G1717" s="1217">
        <v>2715</v>
      </c>
      <c r="H1717" s="1218" t="s">
        <v>1462</v>
      </c>
      <c r="I1717" s="1184"/>
      <c r="K1717" s="1217">
        <v>2715</v>
      </c>
      <c r="L1717" s="1218" t="s">
        <v>1462</v>
      </c>
    </row>
    <row r="1718" spans="7:12" ht="28.8" x14ac:dyDescent="0.3">
      <c r="G1718" s="1217">
        <v>2716</v>
      </c>
      <c r="H1718" s="1218" t="s">
        <v>1462</v>
      </c>
      <c r="I1718" s="1184"/>
      <c r="K1718" s="1217">
        <v>2716</v>
      </c>
      <c r="L1718" s="1218" t="s">
        <v>1462</v>
      </c>
    </row>
    <row r="1719" spans="7:12" ht="28.8" x14ac:dyDescent="0.3">
      <c r="G1719" s="1217">
        <v>2717</v>
      </c>
      <c r="H1719" s="1218" t="s">
        <v>1462</v>
      </c>
      <c r="I1719" s="1184"/>
      <c r="K1719" s="1217">
        <v>2717</v>
      </c>
      <c r="L1719" s="1218" t="s">
        <v>1462</v>
      </c>
    </row>
    <row r="1720" spans="7:12" ht="28.8" x14ac:dyDescent="0.3">
      <c r="G1720" s="1217">
        <v>2718</v>
      </c>
      <c r="H1720" s="1218" t="s">
        <v>1462</v>
      </c>
      <c r="I1720" s="1184"/>
      <c r="K1720" s="1217">
        <v>2718</v>
      </c>
      <c r="L1720" s="1218" t="s">
        <v>1462</v>
      </c>
    </row>
    <row r="1721" spans="7:12" ht="28.8" x14ac:dyDescent="0.3">
      <c r="G1721" s="1217">
        <v>2719</v>
      </c>
      <c r="H1721" s="1218" t="s">
        <v>1462</v>
      </c>
      <c r="I1721" s="1184"/>
      <c r="K1721" s="1217">
        <v>2719</v>
      </c>
      <c r="L1721" s="1218" t="s">
        <v>1462</v>
      </c>
    </row>
    <row r="1722" spans="7:12" ht="28.8" x14ac:dyDescent="0.3">
      <c r="G1722" s="1217">
        <v>2720</v>
      </c>
      <c r="H1722" s="1218" t="s">
        <v>1462</v>
      </c>
      <c r="I1722" s="1184"/>
      <c r="K1722" s="1217">
        <v>2720</v>
      </c>
      <c r="L1722" s="1218" t="s">
        <v>1462</v>
      </c>
    </row>
    <row r="1723" spans="7:12" ht="28.8" x14ac:dyDescent="0.3">
      <c r="G1723" s="1217">
        <v>2721</v>
      </c>
      <c r="H1723" s="1218" t="s">
        <v>1462</v>
      </c>
      <c r="I1723" s="1184"/>
      <c r="K1723" s="1217">
        <v>2721</v>
      </c>
      <c r="L1723" s="1218" t="s">
        <v>1462</v>
      </c>
    </row>
    <row r="1724" spans="7:12" ht="28.8" x14ac:dyDescent="0.3">
      <c r="G1724" s="1217">
        <v>2722</v>
      </c>
      <c r="H1724" s="1218" t="s">
        <v>1462</v>
      </c>
      <c r="I1724" s="1184"/>
      <c r="K1724" s="1217">
        <v>2722</v>
      </c>
      <c r="L1724" s="1218" t="s">
        <v>1462</v>
      </c>
    </row>
    <row r="1725" spans="7:12" ht="28.8" x14ac:dyDescent="0.3">
      <c r="G1725" s="1217">
        <v>2723</v>
      </c>
      <c r="H1725" s="1218" t="s">
        <v>1462</v>
      </c>
      <c r="I1725" s="1184"/>
      <c r="K1725" s="1217">
        <v>2723</v>
      </c>
      <c r="L1725" s="1218" t="s">
        <v>1462</v>
      </c>
    </row>
    <row r="1726" spans="7:12" ht="28.8" x14ac:dyDescent="0.3">
      <c r="G1726" s="1217">
        <v>2724</v>
      </c>
      <c r="H1726" s="1218" t="s">
        <v>1462</v>
      </c>
      <c r="I1726" s="1184"/>
      <c r="K1726" s="1217">
        <v>2724</v>
      </c>
      <c r="L1726" s="1218" t="s">
        <v>1462</v>
      </c>
    </row>
    <row r="1727" spans="7:12" ht="28.8" x14ac:dyDescent="0.3">
      <c r="G1727" s="1217">
        <v>2725</v>
      </c>
      <c r="H1727" s="1218" t="s">
        <v>1462</v>
      </c>
      <c r="I1727" s="1184"/>
      <c r="K1727" s="1217">
        <v>2725</v>
      </c>
      <c r="L1727" s="1218" t="s">
        <v>1462</v>
      </c>
    </row>
    <row r="1728" spans="7:12" ht="28.8" x14ac:dyDescent="0.3">
      <c r="G1728" s="1217">
        <v>2726</v>
      </c>
      <c r="H1728" s="1218" t="s">
        <v>1462</v>
      </c>
      <c r="I1728" s="1184"/>
      <c r="K1728" s="1217">
        <v>2726</v>
      </c>
      <c r="L1728" s="1218" t="s">
        <v>1462</v>
      </c>
    </row>
    <row r="1729" spans="7:12" ht="28.8" x14ac:dyDescent="0.3">
      <c r="G1729" s="1217">
        <v>2727</v>
      </c>
      <c r="H1729" s="1218" t="s">
        <v>1462</v>
      </c>
      <c r="I1729" s="1184"/>
      <c r="K1729" s="1217">
        <v>2727</v>
      </c>
      <c r="L1729" s="1218" t="s">
        <v>1462</v>
      </c>
    </row>
    <row r="1730" spans="7:12" ht="28.8" x14ac:dyDescent="0.3">
      <c r="G1730" s="1217">
        <v>2728</v>
      </c>
      <c r="H1730" s="1218" t="s">
        <v>1462</v>
      </c>
      <c r="I1730" s="1184"/>
      <c r="K1730" s="1217">
        <v>2728</v>
      </c>
      <c r="L1730" s="1218" t="s">
        <v>1462</v>
      </c>
    </row>
    <row r="1731" spans="7:12" ht="28.8" x14ac:dyDescent="0.3">
      <c r="G1731" s="1217">
        <v>2729</v>
      </c>
      <c r="H1731" s="1218" t="s">
        <v>1462</v>
      </c>
      <c r="I1731" s="1184"/>
      <c r="K1731" s="1217">
        <v>2729</v>
      </c>
      <c r="L1731" s="1218" t="s">
        <v>1462</v>
      </c>
    </row>
    <row r="1732" spans="7:12" ht="28.8" x14ac:dyDescent="0.3">
      <c r="G1732" s="1217">
        <v>2730</v>
      </c>
      <c r="H1732" s="1218" t="s">
        <v>1462</v>
      </c>
      <c r="I1732" s="1184"/>
      <c r="K1732" s="1217">
        <v>2730</v>
      </c>
      <c r="L1732" s="1218" t="s">
        <v>1462</v>
      </c>
    </row>
    <row r="1733" spans="7:12" ht="28.8" x14ac:dyDescent="0.3">
      <c r="G1733" s="1217">
        <v>2731</v>
      </c>
      <c r="H1733" s="1218" t="s">
        <v>1462</v>
      </c>
      <c r="I1733" s="1184"/>
      <c r="K1733" s="1217">
        <v>2731</v>
      </c>
      <c r="L1733" s="1218" t="s">
        <v>1462</v>
      </c>
    </row>
    <row r="1734" spans="7:12" ht="28.8" x14ac:dyDescent="0.3">
      <c r="G1734" s="1217">
        <v>2732</v>
      </c>
      <c r="H1734" s="1218" t="s">
        <v>1462</v>
      </c>
      <c r="I1734" s="1184"/>
      <c r="K1734" s="1217">
        <v>2732</v>
      </c>
      <c r="L1734" s="1218" t="s">
        <v>1462</v>
      </c>
    </row>
    <row r="1735" spans="7:12" ht="28.8" x14ac:dyDescent="0.3">
      <c r="G1735" s="1217">
        <v>2733</v>
      </c>
      <c r="H1735" s="1218" t="s">
        <v>1462</v>
      </c>
      <c r="I1735" s="1184"/>
      <c r="K1735" s="1217">
        <v>2733</v>
      </c>
      <c r="L1735" s="1218" t="s">
        <v>1462</v>
      </c>
    </row>
    <row r="1736" spans="7:12" ht="28.8" x14ac:dyDescent="0.3">
      <c r="G1736" s="1217">
        <v>2734</v>
      </c>
      <c r="H1736" s="1218" t="s">
        <v>1462</v>
      </c>
      <c r="I1736" s="1184"/>
      <c r="K1736" s="1217">
        <v>2734</v>
      </c>
      <c r="L1736" s="1218" t="s">
        <v>1462</v>
      </c>
    </row>
    <row r="1737" spans="7:12" ht="28.8" x14ac:dyDescent="0.3">
      <c r="G1737" s="1217">
        <v>2735</v>
      </c>
      <c r="H1737" s="1218" t="s">
        <v>1462</v>
      </c>
      <c r="I1737" s="1184"/>
      <c r="K1737" s="1217">
        <v>2735</v>
      </c>
      <c r="L1737" s="1218" t="s">
        <v>1462</v>
      </c>
    </row>
    <row r="1738" spans="7:12" ht="28.8" x14ac:dyDescent="0.3">
      <c r="G1738" s="1217">
        <v>2736</v>
      </c>
      <c r="H1738" s="1218" t="s">
        <v>1462</v>
      </c>
      <c r="I1738" s="1184"/>
      <c r="K1738" s="1217">
        <v>2736</v>
      </c>
      <c r="L1738" s="1218" t="s">
        <v>1462</v>
      </c>
    </row>
    <row r="1739" spans="7:12" ht="28.8" x14ac:dyDescent="0.3">
      <c r="G1739" s="1217">
        <v>2737</v>
      </c>
      <c r="H1739" s="1218" t="s">
        <v>1462</v>
      </c>
      <c r="I1739" s="1184"/>
      <c r="K1739" s="1217">
        <v>2737</v>
      </c>
      <c r="L1739" s="1218" t="s">
        <v>1462</v>
      </c>
    </row>
    <row r="1740" spans="7:12" ht="28.8" x14ac:dyDescent="0.3">
      <c r="G1740" s="1217">
        <v>2738</v>
      </c>
      <c r="H1740" s="1218" t="s">
        <v>1462</v>
      </c>
      <c r="I1740" s="1184"/>
      <c r="K1740" s="1217">
        <v>2738</v>
      </c>
      <c r="L1740" s="1218" t="s">
        <v>1462</v>
      </c>
    </row>
    <row r="1741" spans="7:12" ht="28.8" x14ac:dyDescent="0.3">
      <c r="G1741" s="1217">
        <v>2739</v>
      </c>
      <c r="H1741" s="1218" t="s">
        <v>1462</v>
      </c>
      <c r="I1741" s="1184"/>
      <c r="K1741" s="1217">
        <v>2739</v>
      </c>
      <c r="L1741" s="1218" t="s">
        <v>1462</v>
      </c>
    </row>
    <row r="1742" spans="7:12" ht="28.8" x14ac:dyDescent="0.3">
      <c r="G1742" s="1217">
        <v>2740</v>
      </c>
      <c r="H1742" s="1218" t="s">
        <v>1462</v>
      </c>
      <c r="I1742" s="1184"/>
      <c r="K1742" s="1217">
        <v>2740</v>
      </c>
      <c r="L1742" s="1218" t="s">
        <v>1462</v>
      </c>
    </row>
    <row r="1743" spans="7:12" ht="28.8" x14ac:dyDescent="0.3">
      <c r="G1743" s="1217">
        <v>2741</v>
      </c>
      <c r="H1743" s="1218" t="s">
        <v>1462</v>
      </c>
      <c r="I1743" s="1184"/>
      <c r="K1743" s="1217">
        <v>2741</v>
      </c>
      <c r="L1743" s="1218" t="s">
        <v>1462</v>
      </c>
    </row>
    <row r="1744" spans="7:12" ht="28.8" x14ac:dyDescent="0.3">
      <c r="G1744" s="1217">
        <v>2742</v>
      </c>
      <c r="H1744" s="1218" t="s">
        <v>1462</v>
      </c>
      <c r="I1744" s="1184"/>
      <c r="K1744" s="1217">
        <v>2742</v>
      </c>
      <c r="L1744" s="1218" t="s">
        <v>1462</v>
      </c>
    </row>
    <row r="1745" spans="7:12" ht="28.8" x14ac:dyDescent="0.3">
      <c r="G1745" s="1217">
        <v>2743</v>
      </c>
      <c r="H1745" s="1218" t="s">
        <v>1462</v>
      </c>
      <c r="I1745" s="1184"/>
      <c r="K1745" s="1217">
        <v>2743</v>
      </c>
      <c r="L1745" s="1218" t="s">
        <v>1462</v>
      </c>
    </row>
    <row r="1746" spans="7:12" ht="28.8" x14ac:dyDescent="0.3">
      <c r="G1746" s="1217">
        <v>2744</v>
      </c>
      <c r="H1746" s="1218" t="s">
        <v>1462</v>
      </c>
      <c r="I1746" s="1184"/>
      <c r="K1746" s="1217">
        <v>2744</v>
      </c>
      <c r="L1746" s="1218" t="s">
        <v>1462</v>
      </c>
    </row>
    <row r="1747" spans="7:12" ht="28.8" x14ac:dyDescent="0.3">
      <c r="G1747" s="1217">
        <v>2745</v>
      </c>
      <c r="H1747" s="1218" t="s">
        <v>1462</v>
      </c>
      <c r="I1747" s="1184"/>
      <c r="K1747" s="1217">
        <v>2745</v>
      </c>
      <c r="L1747" s="1218" t="s">
        <v>1462</v>
      </c>
    </row>
    <row r="1748" spans="7:12" ht="28.8" x14ac:dyDescent="0.3">
      <c r="G1748" s="1217">
        <v>2746</v>
      </c>
      <c r="H1748" s="1218" t="s">
        <v>1462</v>
      </c>
      <c r="I1748" s="1184"/>
      <c r="K1748" s="1217">
        <v>2746</v>
      </c>
      <c r="L1748" s="1218" t="s">
        <v>1462</v>
      </c>
    </row>
    <row r="1749" spans="7:12" ht="28.8" x14ac:dyDescent="0.3">
      <c r="G1749" s="1217">
        <v>2747</v>
      </c>
      <c r="H1749" s="1218" t="s">
        <v>1462</v>
      </c>
      <c r="I1749" s="1184"/>
      <c r="K1749" s="1217">
        <v>2747</v>
      </c>
      <c r="L1749" s="1218" t="s">
        <v>1462</v>
      </c>
    </row>
    <row r="1750" spans="7:12" ht="28.8" x14ac:dyDescent="0.3">
      <c r="G1750" s="1217">
        <v>2748</v>
      </c>
      <c r="H1750" s="1218" t="s">
        <v>1462</v>
      </c>
      <c r="I1750" s="1184"/>
      <c r="K1750" s="1217">
        <v>2748</v>
      </c>
      <c r="L1750" s="1218" t="s">
        <v>1462</v>
      </c>
    </row>
    <row r="1751" spans="7:12" ht="28.8" x14ac:dyDescent="0.3">
      <c r="G1751" s="1217">
        <v>2749</v>
      </c>
      <c r="H1751" s="1218" t="s">
        <v>1462</v>
      </c>
      <c r="I1751" s="1184"/>
      <c r="K1751" s="1217">
        <v>2749</v>
      </c>
      <c r="L1751" s="1218" t="s">
        <v>1462</v>
      </c>
    </row>
    <row r="1752" spans="7:12" ht="28.8" x14ac:dyDescent="0.3">
      <c r="G1752" s="1217">
        <v>2750</v>
      </c>
      <c r="H1752" s="1218" t="s">
        <v>1462</v>
      </c>
      <c r="I1752" s="1184"/>
      <c r="K1752" s="1217">
        <v>2750</v>
      </c>
      <c r="L1752" s="1218" t="s">
        <v>1462</v>
      </c>
    </row>
    <row r="1753" spans="7:12" ht="28.8" x14ac:dyDescent="0.3">
      <c r="G1753" s="1217">
        <v>2751</v>
      </c>
      <c r="H1753" s="1218" t="s">
        <v>1462</v>
      </c>
      <c r="I1753" s="1184"/>
      <c r="K1753" s="1217">
        <v>2751</v>
      </c>
      <c r="L1753" s="1218" t="s">
        <v>1462</v>
      </c>
    </row>
    <row r="1754" spans="7:12" ht="28.8" x14ac:dyDescent="0.3">
      <c r="G1754" s="1217">
        <v>2752</v>
      </c>
      <c r="H1754" s="1218" t="s">
        <v>1462</v>
      </c>
      <c r="I1754" s="1184"/>
      <c r="K1754" s="1217">
        <v>2752</v>
      </c>
      <c r="L1754" s="1218" t="s">
        <v>1462</v>
      </c>
    </row>
    <row r="1755" spans="7:12" ht="28.8" x14ac:dyDescent="0.3">
      <c r="G1755" s="1217">
        <v>2753</v>
      </c>
      <c r="H1755" s="1218" t="s">
        <v>1462</v>
      </c>
      <c r="I1755" s="1184"/>
      <c r="K1755" s="1217">
        <v>2753</v>
      </c>
      <c r="L1755" s="1218" t="s">
        <v>1462</v>
      </c>
    </row>
    <row r="1756" spans="7:12" ht="28.8" x14ac:dyDescent="0.3">
      <c r="G1756" s="1217">
        <v>2754</v>
      </c>
      <c r="H1756" s="1218" t="s">
        <v>1462</v>
      </c>
      <c r="I1756" s="1184"/>
      <c r="K1756" s="1217">
        <v>2754</v>
      </c>
      <c r="L1756" s="1218" t="s">
        <v>1462</v>
      </c>
    </row>
    <row r="1757" spans="7:12" ht="28.8" x14ac:dyDescent="0.3">
      <c r="G1757" s="1217">
        <v>2755</v>
      </c>
      <c r="H1757" s="1218" t="s">
        <v>1462</v>
      </c>
      <c r="I1757" s="1184"/>
      <c r="K1757" s="1217">
        <v>2755</v>
      </c>
      <c r="L1757" s="1218" t="s">
        <v>1462</v>
      </c>
    </row>
    <row r="1758" spans="7:12" ht="28.8" x14ac:dyDescent="0.3">
      <c r="G1758" s="1217">
        <v>2756</v>
      </c>
      <c r="H1758" s="1218" t="s">
        <v>1462</v>
      </c>
      <c r="I1758" s="1184"/>
      <c r="K1758" s="1217">
        <v>2756</v>
      </c>
      <c r="L1758" s="1218" t="s">
        <v>1462</v>
      </c>
    </row>
    <row r="1759" spans="7:12" ht="28.8" x14ac:dyDescent="0.3">
      <c r="G1759" s="1217">
        <v>2757</v>
      </c>
      <c r="H1759" s="1218" t="s">
        <v>1462</v>
      </c>
      <c r="I1759" s="1184"/>
      <c r="K1759" s="1217">
        <v>2757</v>
      </c>
      <c r="L1759" s="1218" t="s">
        <v>1462</v>
      </c>
    </row>
    <row r="1760" spans="7:12" ht="28.8" x14ac:dyDescent="0.3">
      <c r="G1760" s="1217">
        <v>2758</v>
      </c>
      <c r="H1760" s="1218" t="s">
        <v>1462</v>
      </c>
      <c r="I1760" s="1184"/>
      <c r="K1760" s="1217">
        <v>2758</v>
      </c>
      <c r="L1760" s="1218" t="s">
        <v>1462</v>
      </c>
    </row>
    <row r="1761" spans="7:12" ht="28.8" x14ac:dyDescent="0.3">
      <c r="G1761" s="1217">
        <v>2759</v>
      </c>
      <c r="H1761" s="1218" t="s">
        <v>1462</v>
      </c>
      <c r="I1761" s="1184"/>
      <c r="K1761" s="1217">
        <v>2759</v>
      </c>
      <c r="L1761" s="1218" t="s">
        <v>1462</v>
      </c>
    </row>
    <row r="1762" spans="7:12" ht="28.8" x14ac:dyDescent="0.3">
      <c r="G1762" s="1217">
        <v>2760</v>
      </c>
      <c r="H1762" s="1218" t="s">
        <v>1462</v>
      </c>
      <c r="I1762" s="1184"/>
      <c r="K1762" s="1217">
        <v>2760</v>
      </c>
      <c r="L1762" s="1218" t="s">
        <v>1462</v>
      </c>
    </row>
    <row r="1763" spans="7:12" ht="28.8" x14ac:dyDescent="0.3">
      <c r="G1763" s="1217">
        <v>2761</v>
      </c>
      <c r="H1763" s="1218" t="s">
        <v>1462</v>
      </c>
      <c r="I1763" s="1184"/>
      <c r="K1763" s="1217">
        <v>2761</v>
      </c>
      <c r="L1763" s="1218" t="s">
        <v>1462</v>
      </c>
    </row>
    <row r="1764" spans="7:12" ht="28.8" x14ac:dyDescent="0.3">
      <c r="G1764" s="1217">
        <v>2762</v>
      </c>
      <c r="H1764" s="1218" t="s">
        <v>1462</v>
      </c>
      <c r="I1764" s="1184"/>
      <c r="K1764" s="1217">
        <v>2762</v>
      </c>
      <c r="L1764" s="1218" t="s">
        <v>1462</v>
      </c>
    </row>
    <row r="1765" spans="7:12" ht="28.8" x14ac:dyDescent="0.3">
      <c r="G1765" s="1217">
        <v>2763</v>
      </c>
      <c r="H1765" s="1218" t="s">
        <v>1462</v>
      </c>
      <c r="I1765" s="1184"/>
      <c r="K1765" s="1217">
        <v>2763</v>
      </c>
      <c r="L1765" s="1218" t="s">
        <v>1462</v>
      </c>
    </row>
    <row r="1766" spans="7:12" ht="28.8" x14ac:dyDescent="0.3">
      <c r="G1766" s="1217">
        <v>2764</v>
      </c>
      <c r="H1766" s="1218" t="s">
        <v>1462</v>
      </c>
      <c r="I1766" s="1184"/>
      <c r="K1766" s="1217">
        <v>2764</v>
      </c>
      <c r="L1766" s="1218" t="s">
        <v>1462</v>
      </c>
    </row>
    <row r="1767" spans="7:12" ht="28.8" x14ac:dyDescent="0.3">
      <c r="G1767" s="1217">
        <v>2765</v>
      </c>
      <c r="H1767" s="1218" t="s">
        <v>1462</v>
      </c>
      <c r="I1767" s="1184"/>
      <c r="K1767" s="1217">
        <v>2765</v>
      </c>
      <c r="L1767" s="1218" t="s">
        <v>1462</v>
      </c>
    </row>
    <row r="1768" spans="7:12" ht="28.8" x14ac:dyDescent="0.3">
      <c r="G1768" s="1217">
        <v>2766</v>
      </c>
      <c r="H1768" s="1218" t="s">
        <v>1462</v>
      </c>
      <c r="I1768" s="1184"/>
      <c r="K1768" s="1217">
        <v>2766</v>
      </c>
      <c r="L1768" s="1218" t="s">
        <v>1462</v>
      </c>
    </row>
    <row r="1769" spans="7:12" ht="28.8" x14ac:dyDescent="0.3">
      <c r="G1769" s="1217">
        <v>2767</v>
      </c>
      <c r="H1769" s="1218" t="s">
        <v>1462</v>
      </c>
      <c r="I1769" s="1184"/>
      <c r="K1769" s="1217">
        <v>2767</v>
      </c>
      <c r="L1769" s="1218" t="s">
        <v>1462</v>
      </c>
    </row>
    <row r="1770" spans="7:12" ht="28.8" x14ac:dyDescent="0.3">
      <c r="G1770" s="1217">
        <v>2768</v>
      </c>
      <c r="H1770" s="1218" t="s">
        <v>1462</v>
      </c>
      <c r="I1770" s="1184"/>
      <c r="K1770" s="1217">
        <v>2768</v>
      </c>
      <c r="L1770" s="1218" t="s">
        <v>1462</v>
      </c>
    </row>
    <row r="1771" spans="7:12" ht="28.8" x14ac:dyDescent="0.3">
      <c r="G1771" s="1217">
        <v>2769</v>
      </c>
      <c r="H1771" s="1218" t="s">
        <v>1462</v>
      </c>
      <c r="I1771" s="1184"/>
      <c r="K1771" s="1217">
        <v>2769</v>
      </c>
      <c r="L1771" s="1218" t="s">
        <v>1462</v>
      </c>
    </row>
    <row r="1772" spans="7:12" ht="28.8" x14ac:dyDescent="0.3">
      <c r="G1772" s="1217">
        <v>2770</v>
      </c>
      <c r="H1772" s="1218" t="s">
        <v>1462</v>
      </c>
      <c r="I1772" s="1184"/>
      <c r="K1772" s="1217">
        <v>2770</v>
      </c>
      <c r="L1772" s="1218" t="s">
        <v>1462</v>
      </c>
    </row>
    <row r="1773" spans="7:12" ht="28.8" x14ac:dyDescent="0.3">
      <c r="G1773" s="1217">
        <v>2771</v>
      </c>
      <c r="H1773" s="1218" t="s">
        <v>1462</v>
      </c>
      <c r="I1773" s="1184"/>
      <c r="K1773" s="1217">
        <v>2771</v>
      </c>
      <c r="L1773" s="1218" t="s">
        <v>1462</v>
      </c>
    </row>
    <row r="1774" spans="7:12" ht="28.8" x14ac:dyDescent="0.3">
      <c r="G1774" s="1217">
        <v>2772</v>
      </c>
      <c r="H1774" s="1218" t="s">
        <v>1462</v>
      </c>
      <c r="I1774" s="1184"/>
      <c r="K1774" s="1217">
        <v>2772</v>
      </c>
      <c r="L1774" s="1218" t="s">
        <v>1462</v>
      </c>
    </row>
    <row r="1775" spans="7:12" ht="28.8" x14ac:dyDescent="0.3">
      <c r="G1775" s="1217">
        <v>2773</v>
      </c>
      <c r="H1775" s="1218" t="s">
        <v>1462</v>
      </c>
      <c r="I1775" s="1184"/>
      <c r="K1775" s="1217">
        <v>2773</v>
      </c>
      <c r="L1775" s="1218" t="s">
        <v>1462</v>
      </c>
    </row>
    <row r="1776" spans="7:12" ht="28.8" x14ac:dyDescent="0.3">
      <c r="G1776" s="1217">
        <v>2774</v>
      </c>
      <c r="H1776" s="1218" t="s">
        <v>1462</v>
      </c>
      <c r="I1776" s="1184"/>
      <c r="K1776" s="1217">
        <v>2774</v>
      </c>
      <c r="L1776" s="1218" t="s">
        <v>1462</v>
      </c>
    </row>
    <row r="1777" spans="7:12" ht="28.8" x14ac:dyDescent="0.3">
      <c r="G1777" s="1217">
        <v>2775</v>
      </c>
      <c r="H1777" s="1218" t="s">
        <v>1462</v>
      </c>
      <c r="I1777" s="1184"/>
      <c r="K1777" s="1217">
        <v>2775</v>
      </c>
      <c r="L1777" s="1218" t="s">
        <v>1462</v>
      </c>
    </row>
    <row r="1778" spans="7:12" ht="28.8" x14ac:dyDescent="0.3">
      <c r="G1778" s="1217">
        <v>2776</v>
      </c>
      <c r="H1778" s="1218" t="s">
        <v>1462</v>
      </c>
      <c r="I1778" s="1184"/>
      <c r="K1778" s="1217">
        <v>2776</v>
      </c>
      <c r="L1778" s="1218" t="s">
        <v>1462</v>
      </c>
    </row>
    <row r="1779" spans="7:12" ht="28.8" x14ac:dyDescent="0.3">
      <c r="G1779" s="1217">
        <v>2777</v>
      </c>
      <c r="H1779" s="1218" t="s">
        <v>1462</v>
      </c>
      <c r="I1779" s="1184"/>
      <c r="K1779" s="1217">
        <v>2777</v>
      </c>
      <c r="L1779" s="1218" t="s">
        <v>1462</v>
      </c>
    </row>
    <row r="1780" spans="7:12" ht="28.8" x14ac:dyDescent="0.3">
      <c r="G1780" s="1217">
        <v>2778</v>
      </c>
      <c r="H1780" s="1218" t="s">
        <v>1462</v>
      </c>
      <c r="I1780" s="1184"/>
      <c r="K1780" s="1217">
        <v>2778</v>
      </c>
      <c r="L1780" s="1218" t="s">
        <v>1462</v>
      </c>
    </row>
    <row r="1781" spans="7:12" ht="28.8" x14ac:dyDescent="0.3">
      <c r="G1781" s="1217">
        <v>2779</v>
      </c>
      <c r="H1781" s="1218" t="s">
        <v>1462</v>
      </c>
      <c r="I1781" s="1184"/>
      <c r="K1781" s="1217">
        <v>2779</v>
      </c>
      <c r="L1781" s="1218" t="s">
        <v>1462</v>
      </c>
    </row>
    <row r="1782" spans="7:12" ht="28.8" x14ac:dyDescent="0.3">
      <c r="G1782" s="1217">
        <v>2780</v>
      </c>
      <c r="H1782" s="1218" t="s">
        <v>1462</v>
      </c>
      <c r="I1782" s="1184"/>
      <c r="K1782" s="1217">
        <v>2780</v>
      </c>
      <c r="L1782" s="1218" t="s">
        <v>1462</v>
      </c>
    </row>
    <row r="1783" spans="7:12" ht="28.8" x14ac:dyDescent="0.3">
      <c r="G1783" s="1217">
        <v>2781</v>
      </c>
      <c r="H1783" s="1218" t="s">
        <v>1462</v>
      </c>
      <c r="I1783" s="1184"/>
      <c r="K1783" s="1217">
        <v>2781</v>
      </c>
      <c r="L1783" s="1218" t="s">
        <v>1462</v>
      </c>
    </row>
    <row r="1784" spans="7:12" ht="28.8" x14ac:dyDescent="0.3">
      <c r="G1784" s="1217">
        <v>2782</v>
      </c>
      <c r="H1784" s="1218" t="s">
        <v>1462</v>
      </c>
      <c r="I1784" s="1184"/>
      <c r="K1784" s="1217">
        <v>2782</v>
      </c>
      <c r="L1784" s="1218" t="s">
        <v>1462</v>
      </c>
    </row>
    <row r="1785" spans="7:12" ht="28.8" x14ac:dyDescent="0.3">
      <c r="G1785" s="1217">
        <v>2783</v>
      </c>
      <c r="H1785" s="1218" t="s">
        <v>1462</v>
      </c>
      <c r="I1785" s="1184"/>
      <c r="K1785" s="1217">
        <v>2783</v>
      </c>
      <c r="L1785" s="1218" t="s">
        <v>1462</v>
      </c>
    </row>
    <row r="1786" spans="7:12" ht="28.8" x14ac:dyDescent="0.3">
      <c r="G1786" s="1217">
        <v>2784</v>
      </c>
      <c r="H1786" s="1218" t="s">
        <v>1462</v>
      </c>
      <c r="I1786" s="1184"/>
      <c r="K1786" s="1217">
        <v>2784</v>
      </c>
      <c r="L1786" s="1218" t="s">
        <v>1462</v>
      </c>
    </row>
    <row r="1787" spans="7:12" ht="28.8" x14ac:dyDescent="0.3">
      <c r="G1787" s="1217">
        <v>2785</v>
      </c>
      <c r="H1787" s="1218" t="s">
        <v>1462</v>
      </c>
      <c r="I1787" s="1184"/>
      <c r="K1787" s="1217">
        <v>2785</v>
      </c>
      <c r="L1787" s="1218" t="s">
        <v>1462</v>
      </c>
    </row>
    <row r="1788" spans="7:12" ht="28.8" x14ac:dyDescent="0.3">
      <c r="G1788" s="1217">
        <v>2786</v>
      </c>
      <c r="H1788" s="1218" t="s">
        <v>1462</v>
      </c>
      <c r="I1788" s="1184"/>
      <c r="K1788" s="1217">
        <v>2786</v>
      </c>
      <c r="L1788" s="1218" t="s">
        <v>1462</v>
      </c>
    </row>
    <row r="1789" spans="7:12" ht="28.8" x14ac:dyDescent="0.3">
      <c r="G1789" s="1217">
        <v>2787</v>
      </c>
      <c r="H1789" s="1218" t="s">
        <v>1462</v>
      </c>
      <c r="I1789" s="1184"/>
      <c r="K1789" s="1217">
        <v>2787</v>
      </c>
      <c r="L1789" s="1218" t="s">
        <v>1462</v>
      </c>
    </row>
    <row r="1790" spans="7:12" ht="28.8" x14ac:dyDescent="0.3">
      <c r="G1790" s="1217">
        <v>2788</v>
      </c>
      <c r="H1790" s="1218" t="s">
        <v>1462</v>
      </c>
      <c r="I1790" s="1184"/>
      <c r="K1790" s="1217">
        <v>2788</v>
      </c>
      <c r="L1790" s="1218" t="s">
        <v>1462</v>
      </c>
    </row>
    <row r="1791" spans="7:12" ht="28.8" x14ac:dyDescent="0.3">
      <c r="G1791" s="1217">
        <v>2789</v>
      </c>
      <c r="H1791" s="1218" t="s">
        <v>1462</v>
      </c>
      <c r="I1791" s="1184"/>
      <c r="K1791" s="1217">
        <v>2789</v>
      </c>
      <c r="L1791" s="1218" t="s">
        <v>1462</v>
      </c>
    </row>
    <row r="1792" spans="7:12" ht="28.8" x14ac:dyDescent="0.3">
      <c r="G1792" s="1217">
        <v>2790</v>
      </c>
      <c r="H1792" s="1218" t="s">
        <v>1462</v>
      </c>
      <c r="I1792" s="1184"/>
      <c r="K1792" s="1217">
        <v>2790</v>
      </c>
      <c r="L1792" s="1218" t="s">
        <v>1462</v>
      </c>
    </row>
    <row r="1793" spans="7:12" ht="28.8" x14ac:dyDescent="0.3">
      <c r="G1793" s="1217">
        <v>2791</v>
      </c>
      <c r="H1793" s="1218" t="s">
        <v>1462</v>
      </c>
      <c r="I1793" s="1184"/>
      <c r="K1793" s="1217">
        <v>2791</v>
      </c>
      <c r="L1793" s="1218" t="s">
        <v>1462</v>
      </c>
    </row>
    <row r="1794" spans="7:12" ht="28.8" x14ac:dyDescent="0.3">
      <c r="G1794" s="1217">
        <v>2792</v>
      </c>
      <c r="H1794" s="1218" t="s">
        <v>1462</v>
      </c>
      <c r="I1794" s="1184"/>
      <c r="K1794" s="1217">
        <v>2792</v>
      </c>
      <c r="L1794" s="1218" t="s">
        <v>1462</v>
      </c>
    </row>
    <row r="1795" spans="7:12" ht="28.8" x14ac:dyDescent="0.3">
      <c r="G1795" s="1217">
        <v>2793</v>
      </c>
      <c r="H1795" s="1218" t="s">
        <v>1462</v>
      </c>
      <c r="I1795" s="1184"/>
      <c r="K1795" s="1217">
        <v>2793</v>
      </c>
      <c r="L1795" s="1218" t="s">
        <v>1462</v>
      </c>
    </row>
    <row r="1796" spans="7:12" ht="28.8" x14ac:dyDescent="0.3">
      <c r="G1796" s="1217">
        <v>2794</v>
      </c>
      <c r="H1796" s="1218" t="s">
        <v>1462</v>
      </c>
      <c r="I1796" s="1184"/>
      <c r="K1796" s="1217">
        <v>2794</v>
      </c>
      <c r="L1796" s="1218" t="s">
        <v>1462</v>
      </c>
    </row>
    <row r="1797" spans="7:12" ht="28.8" x14ac:dyDescent="0.3">
      <c r="G1797" s="1217">
        <v>2795</v>
      </c>
      <c r="H1797" s="1218" t="s">
        <v>1463</v>
      </c>
      <c r="I1797" s="1184"/>
      <c r="K1797" s="1217">
        <v>2795</v>
      </c>
      <c r="L1797" s="1218" t="s">
        <v>1836</v>
      </c>
    </row>
    <row r="1798" spans="7:12" ht="28.8" x14ac:dyDescent="0.3">
      <c r="G1798" s="1217">
        <v>2796</v>
      </c>
      <c r="H1798" s="1218" t="s">
        <v>1463</v>
      </c>
      <c r="I1798" s="1184"/>
      <c r="K1798" s="1217">
        <v>2796</v>
      </c>
      <c r="L1798" s="1218" t="s">
        <v>1836</v>
      </c>
    </row>
    <row r="1799" spans="7:12" ht="28.8" x14ac:dyDescent="0.3">
      <c r="G1799" s="1217">
        <v>2797</v>
      </c>
      <c r="H1799" s="1218" t="s">
        <v>1463</v>
      </c>
      <c r="I1799" s="1184"/>
      <c r="K1799" s="1217">
        <v>2797</v>
      </c>
      <c r="L1799" s="1218" t="s">
        <v>1836</v>
      </c>
    </row>
    <row r="1800" spans="7:12" ht="28.8" x14ac:dyDescent="0.3">
      <c r="G1800" s="1217">
        <v>2798</v>
      </c>
      <c r="H1800" s="1218" t="s">
        <v>1463</v>
      </c>
      <c r="I1800" s="1184"/>
      <c r="K1800" s="1217">
        <v>2798</v>
      </c>
      <c r="L1800" s="1218" t="s">
        <v>1836</v>
      </c>
    </row>
    <row r="1801" spans="7:12" ht="28.8" x14ac:dyDescent="0.3">
      <c r="G1801" s="1217">
        <v>2799</v>
      </c>
      <c r="H1801" s="1218" t="s">
        <v>1463</v>
      </c>
      <c r="I1801" s="1184"/>
      <c r="K1801" s="1217">
        <v>2799</v>
      </c>
      <c r="L1801" s="1218" t="s">
        <v>1836</v>
      </c>
    </row>
    <row r="1802" spans="7:12" ht="15.6" x14ac:dyDescent="0.3">
      <c r="G1802" s="1217">
        <v>2800</v>
      </c>
      <c r="H1802" s="1218" t="s">
        <v>1464</v>
      </c>
      <c r="I1802" s="1184"/>
      <c r="K1802" s="1217">
        <v>2800</v>
      </c>
      <c r="L1802" s="1218" t="s">
        <v>1836</v>
      </c>
    </row>
    <row r="1803" spans="7:12" ht="15.6" x14ac:dyDescent="0.3">
      <c r="G1803" s="1217">
        <v>2801</v>
      </c>
      <c r="H1803" s="1218" t="s">
        <v>1436</v>
      </c>
      <c r="I1803" s="1184"/>
      <c r="K1803" s="1217">
        <v>2801</v>
      </c>
      <c r="L1803" s="1218" t="s">
        <v>1436</v>
      </c>
    </row>
    <row r="1804" spans="7:12" ht="15.6" x14ac:dyDescent="0.3">
      <c r="G1804" s="1217">
        <v>2802</v>
      </c>
      <c r="H1804" s="1218" t="s">
        <v>1836</v>
      </c>
      <c r="I1804" s="1184"/>
      <c r="K1804" s="1217">
        <v>2802</v>
      </c>
      <c r="L1804" s="1218" t="s">
        <v>1836</v>
      </c>
    </row>
    <row r="1805" spans="7:12" ht="15.6" x14ac:dyDescent="0.3">
      <c r="G1805" s="1217">
        <v>2803</v>
      </c>
      <c r="H1805" s="1218" t="s">
        <v>1836</v>
      </c>
      <c r="I1805" s="1184"/>
      <c r="K1805" s="1217">
        <v>2803</v>
      </c>
      <c r="L1805" s="1218" t="s">
        <v>1836</v>
      </c>
    </row>
    <row r="1806" spans="7:12" ht="15.6" x14ac:dyDescent="0.3">
      <c r="G1806" s="1217">
        <v>2804</v>
      </c>
      <c r="H1806" s="1218" t="s">
        <v>1836</v>
      </c>
      <c r="I1806" s="1184"/>
      <c r="K1806" s="1217">
        <v>2804</v>
      </c>
      <c r="L1806" s="1218" t="s">
        <v>1836</v>
      </c>
    </row>
    <row r="1807" spans="7:12" ht="15.6" x14ac:dyDescent="0.3">
      <c r="G1807" s="1217">
        <v>2805</v>
      </c>
      <c r="H1807" s="1218" t="s">
        <v>1836</v>
      </c>
      <c r="I1807" s="1184"/>
      <c r="K1807" s="1217">
        <v>2805</v>
      </c>
      <c r="L1807" s="1218" t="s">
        <v>1836</v>
      </c>
    </row>
    <row r="1808" spans="7:12" ht="15.6" x14ac:dyDescent="0.3">
      <c r="G1808" s="1217">
        <v>2806</v>
      </c>
      <c r="H1808" s="1218" t="s">
        <v>1836</v>
      </c>
      <c r="I1808" s="1184"/>
      <c r="K1808" s="1217">
        <v>2806</v>
      </c>
      <c r="L1808" s="1218" t="s">
        <v>1836</v>
      </c>
    </row>
    <row r="1809" spans="7:12" ht="15.6" x14ac:dyDescent="0.3">
      <c r="G1809" s="1217">
        <v>2807</v>
      </c>
      <c r="H1809" s="1218" t="s">
        <v>1836</v>
      </c>
      <c r="I1809" s="1184"/>
      <c r="K1809" s="1217">
        <v>2807</v>
      </c>
      <c r="L1809" s="1218" t="s">
        <v>1836</v>
      </c>
    </row>
    <row r="1810" spans="7:12" ht="15.6" x14ac:dyDescent="0.3">
      <c r="G1810" s="1217">
        <v>2808</v>
      </c>
      <c r="H1810" s="1218" t="s">
        <v>1836</v>
      </c>
      <c r="I1810" s="1184"/>
      <c r="K1810" s="1217">
        <v>2808</v>
      </c>
      <c r="L1810" s="1218" t="s">
        <v>1836</v>
      </c>
    </row>
    <row r="1811" spans="7:12" ht="15.6" x14ac:dyDescent="0.3">
      <c r="G1811" s="1217">
        <v>2809</v>
      </c>
      <c r="H1811" s="1218" t="s">
        <v>1836</v>
      </c>
      <c r="I1811" s="1184"/>
      <c r="K1811" s="1217">
        <v>2809</v>
      </c>
      <c r="L1811" s="1218" t="s">
        <v>1836</v>
      </c>
    </row>
    <row r="1812" spans="7:12" ht="28.8" x14ac:dyDescent="0.3">
      <c r="G1812" s="1217">
        <v>2810</v>
      </c>
      <c r="H1812" s="1218" t="s">
        <v>1836</v>
      </c>
      <c r="I1812" s="1184"/>
      <c r="K1812" s="1217">
        <v>2810</v>
      </c>
      <c r="L1812" s="1218" t="s">
        <v>1465</v>
      </c>
    </row>
    <row r="1813" spans="7:12" ht="15.6" x14ac:dyDescent="0.3">
      <c r="G1813" s="1217">
        <v>2811</v>
      </c>
      <c r="H1813" s="1218" t="s">
        <v>1466</v>
      </c>
      <c r="I1813" s="1184"/>
      <c r="K1813" s="1217">
        <v>2811</v>
      </c>
      <c r="L1813" s="1218" t="s">
        <v>1836</v>
      </c>
    </row>
    <row r="1814" spans="7:12" ht="15.6" x14ac:dyDescent="0.3">
      <c r="G1814" s="1217">
        <v>2812</v>
      </c>
      <c r="H1814" s="1218" t="s">
        <v>1836</v>
      </c>
      <c r="I1814" s="1184"/>
      <c r="K1814" s="1217">
        <v>2812</v>
      </c>
      <c r="L1814" s="1218" t="s">
        <v>1836</v>
      </c>
    </row>
    <row r="1815" spans="7:12" ht="15.6" x14ac:dyDescent="0.3">
      <c r="G1815" s="1217">
        <v>2813</v>
      </c>
      <c r="H1815" s="1218" t="s">
        <v>1836</v>
      </c>
      <c r="I1815" s="1184"/>
      <c r="K1815" s="1217">
        <v>2813</v>
      </c>
      <c r="L1815" s="1218" t="s">
        <v>1836</v>
      </c>
    </row>
    <row r="1816" spans="7:12" ht="15.6" x14ac:dyDescent="0.3">
      <c r="G1816" s="1217">
        <v>2814</v>
      </c>
      <c r="H1816" s="1218" t="s">
        <v>1836</v>
      </c>
      <c r="I1816" s="1184"/>
      <c r="K1816" s="1217">
        <v>2814</v>
      </c>
      <c r="L1816" s="1218" t="s">
        <v>1836</v>
      </c>
    </row>
    <row r="1817" spans="7:12" ht="28.8" x14ac:dyDescent="0.3">
      <c r="G1817" s="1217">
        <v>2815</v>
      </c>
      <c r="H1817" s="1218" t="s">
        <v>1467</v>
      </c>
      <c r="I1817" s="1184"/>
      <c r="K1817" s="1217">
        <v>2815</v>
      </c>
      <c r="L1817" s="1218" t="s">
        <v>1467</v>
      </c>
    </row>
    <row r="1818" spans="7:12" ht="15.6" x14ac:dyDescent="0.3">
      <c r="G1818" s="1217">
        <v>2816</v>
      </c>
      <c r="H1818" s="1218" t="s">
        <v>1836</v>
      </c>
      <c r="I1818" s="1184"/>
      <c r="K1818" s="1217">
        <v>2816</v>
      </c>
      <c r="L1818" s="1218" t="s">
        <v>1836</v>
      </c>
    </row>
    <row r="1819" spans="7:12" ht="15.6" x14ac:dyDescent="0.3">
      <c r="G1819" s="1217">
        <v>2817</v>
      </c>
      <c r="H1819" s="1218" t="s">
        <v>1836</v>
      </c>
      <c r="I1819" s="1184"/>
      <c r="K1819" s="1217">
        <v>2817</v>
      </c>
      <c r="L1819" s="1218" t="s">
        <v>1836</v>
      </c>
    </row>
    <row r="1820" spans="7:12" ht="15.6" x14ac:dyDescent="0.3">
      <c r="G1820" s="1217">
        <v>2818</v>
      </c>
      <c r="H1820" s="1218" t="s">
        <v>1836</v>
      </c>
      <c r="I1820" s="1184"/>
      <c r="K1820" s="1217">
        <v>2818</v>
      </c>
      <c r="L1820" s="1218" t="s">
        <v>1836</v>
      </c>
    </row>
    <row r="1821" spans="7:12" ht="15.6" x14ac:dyDescent="0.3">
      <c r="G1821" s="1217">
        <v>2819</v>
      </c>
      <c r="H1821" s="1218" t="s">
        <v>1850</v>
      </c>
      <c r="I1821" s="1184"/>
      <c r="K1821" s="1217">
        <v>2819</v>
      </c>
      <c r="L1821" s="1218" t="s">
        <v>1850</v>
      </c>
    </row>
    <row r="1822" spans="7:12" ht="28.8" x14ac:dyDescent="0.3">
      <c r="G1822" s="1217">
        <v>2820</v>
      </c>
      <c r="H1822" s="1218" t="s">
        <v>1468</v>
      </c>
      <c r="I1822" s="1184"/>
      <c r="K1822" s="1217">
        <v>2820</v>
      </c>
      <c r="L1822" s="1218" t="s">
        <v>1468</v>
      </c>
    </row>
    <row r="1823" spans="7:12" ht="43.2" x14ac:dyDescent="0.3">
      <c r="G1823" s="1217">
        <v>2821</v>
      </c>
      <c r="H1823" s="1218" t="s">
        <v>1469</v>
      </c>
      <c r="I1823" s="1184"/>
      <c r="K1823" s="1217">
        <v>2821</v>
      </c>
      <c r="L1823" s="1218" t="s">
        <v>1469</v>
      </c>
    </row>
    <row r="1824" spans="7:12" ht="15.6" x14ac:dyDescent="0.3">
      <c r="G1824" s="1217">
        <v>2822</v>
      </c>
      <c r="H1824" s="1218" t="s">
        <v>1836</v>
      </c>
      <c r="I1824" s="1184"/>
      <c r="K1824" s="1217">
        <v>2822</v>
      </c>
      <c r="L1824" s="1218" t="s">
        <v>1836</v>
      </c>
    </row>
    <row r="1825" spans="7:12" ht="15.6" x14ac:dyDescent="0.3">
      <c r="G1825" s="1217">
        <v>2823</v>
      </c>
      <c r="H1825" s="1218" t="s">
        <v>1836</v>
      </c>
      <c r="I1825" s="1184"/>
      <c r="K1825" s="1217">
        <v>2823</v>
      </c>
      <c r="L1825" s="1218" t="s">
        <v>1836</v>
      </c>
    </row>
    <row r="1826" spans="7:12" ht="15.6" x14ac:dyDescent="0.3">
      <c r="G1826" s="1217">
        <v>2824</v>
      </c>
      <c r="H1826" s="1218" t="s">
        <v>1836</v>
      </c>
      <c r="I1826" s="1184"/>
      <c r="K1826" s="1217">
        <v>2824</v>
      </c>
      <c r="L1826" s="1218" t="s">
        <v>1836</v>
      </c>
    </row>
    <row r="1827" spans="7:12" ht="28.8" x14ac:dyDescent="0.3">
      <c r="G1827" s="1217">
        <v>2825</v>
      </c>
      <c r="H1827" s="1218" t="s">
        <v>1470</v>
      </c>
      <c r="I1827" s="1184"/>
      <c r="K1827" s="1217">
        <v>2825</v>
      </c>
      <c r="L1827" s="1218" t="s">
        <v>1836</v>
      </c>
    </row>
    <row r="1828" spans="7:12" ht="15.6" x14ac:dyDescent="0.3">
      <c r="G1828" s="1217">
        <v>2826</v>
      </c>
      <c r="H1828" s="1218" t="s">
        <v>1836</v>
      </c>
      <c r="I1828" s="1184"/>
      <c r="K1828" s="1217">
        <v>2826</v>
      </c>
      <c r="L1828" s="1218" t="s">
        <v>1836</v>
      </c>
    </row>
    <row r="1829" spans="7:12" ht="15.6" x14ac:dyDescent="0.3">
      <c r="G1829" s="1217">
        <v>2827</v>
      </c>
      <c r="H1829" s="1218" t="s">
        <v>1836</v>
      </c>
      <c r="I1829" s="1184"/>
      <c r="K1829" s="1217">
        <v>2827</v>
      </c>
      <c r="L1829" s="1218" t="s">
        <v>1836</v>
      </c>
    </row>
    <row r="1830" spans="7:12" ht="15.6" x14ac:dyDescent="0.3">
      <c r="G1830" s="1217">
        <v>2828</v>
      </c>
      <c r="H1830" s="1218" t="s">
        <v>1836</v>
      </c>
      <c r="I1830" s="1184"/>
      <c r="K1830" s="1217">
        <v>2828</v>
      </c>
      <c r="L1830" s="1218" t="s">
        <v>1836</v>
      </c>
    </row>
    <row r="1831" spans="7:12" ht="15.6" x14ac:dyDescent="0.3">
      <c r="G1831" s="1217">
        <v>2829</v>
      </c>
      <c r="H1831" s="1218" t="s">
        <v>1836</v>
      </c>
      <c r="I1831" s="1184"/>
      <c r="K1831" s="1217">
        <v>2829</v>
      </c>
      <c r="L1831" s="1218" t="s">
        <v>1836</v>
      </c>
    </row>
    <row r="1832" spans="7:12" ht="15.6" x14ac:dyDescent="0.3">
      <c r="G1832" s="1217">
        <v>2830</v>
      </c>
      <c r="H1832" s="1218" t="s">
        <v>1471</v>
      </c>
      <c r="I1832" s="1184"/>
      <c r="K1832" s="1217">
        <v>2830</v>
      </c>
      <c r="L1832" s="1218" t="s">
        <v>1836</v>
      </c>
    </row>
    <row r="1833" spans="7:12" ht="15.6" x14ac:dyDescent="0.3">
      <c r="G1833" s="1217">
        <v>2831</v>
      </c>
      <c r="H1833" s="1218" t="s">
        <v>1836</v>
      </c>
      <c r="I1833" s="1184"/>
      <c r="K1833" s="1217">
        <v>2831</v>
      </c>
      <c r="L1833" s="1218" t="s">
        <v>1836</v>
      </c>
    </row>
    <row r="1834" spans="7:12" ht="15.6" x14ac:dyDescent="0.3">
      <c r="G1834" s="1217">
        <v>2832</v>
      </c>
      <c r="H1834" s="1218" t="s">
        <v>1836</v>
      </c>
      <c r="I1834" s="1184"/>
      <c r="K1834" s="1217">
        <v>2832</v>
      </c>
      <c r="L1834" s="1218" t="s">
        <v>1836</v>
      </c>
    </row>
    <row r="1835" spans="7:12" ht="15.6" x14ac:dyDescent="0.3">
      <c r="G1835" s="1217">
        <v>2833</v>
      </c>
      <c r="H1835" s="1218" t="s">
        <v>1836</v>
      </c>
      <c r="I1835" s="1184"/>
      <c r="K1835" s="1217">
        <v>2833</v>
      </c>
      <c r="L1835" s="1218" t="s">
        <v>1836</v>
      </c>
    </row>
    <row r="1836" spans="7:12" ht="15.6" x14ac:dyDescent="0.3">
      <c r="G1836" s="1217">
        <v>2834</v>
      </c>
      <c r="H1836" s="1218" t="s">
        <v>1836</v>
      </c>
      <c r="I1836" s="1184"/>
      <c r="K1836" s="1217">
        <v>2834</v>
      </c>
      <c r="L1836" s="1218" t="s">
        <v>1836</v>
      </c>
    </row>
    <row r="1837" spans="7:12" ht="43.2" x14ac:dyDescent="0.3">
      <c r="G1837" s="1217">
        <v>2835</v>
      </c>
      <c r="H1837" s="1218" t="s">
        <v>1836</v>
      </c>
      <c r="I1837" s="1184"/>
      <c r="K1837" s="1217">
        <v>2835</v>
      </c>
      <c r="L1837" s="1218" t="s">
        <v>1472</v>
      </c>
    </row>
    <row r="1838" spans="7:12" ht="15.6" x14ac:dyDescent="0.3">
      <c r="G1838" s="1217">
        <v>2836</v>
      </c>
      <c r="H1838" s="1218" t="s">
        <v>1836</v>
      </c>
      <c r="I1838" s="1184"/>
      <c r="K1838" s="1217">
        <v>2836</v>
      </c>
      <c r="L1838" s="1218" t="s">
        <v>1836</v>
      </c>
    </row>
    <row r="1839" spans="7:12" ht="15.6" x14ac:dyDescent="0.3">
      <c r="G1839" s="1217">
        <v>2837</v>
      </c>
      <c r="H1839" s="1218" t="s">
        <v>1836</v>
      </c>
      <c r="I1839" s="1184"/>
      <c r="K1839" s="1217">
        <v>2837</v>
      </c>
      <c r="L1839" s="1218" t="s">
        <v>1836</v>
      </c>
    </row>
    <row r="1840" spans="7:12" ht="15.6" x14ac:dyDescent="0.3">
      <c r="G1840" s="1217">
        <v>2838</v>
      </c>
      <c r="H1840" s="1218" t="s">
        <v>1836</v>
      </c>
      <c r="I1840" s="1184"/>
      <c r="K1840" s="1217">
        <v>2838</v>
      </c>
      <c r="L1840" s="1218" t="s">
        <v>1836</v>
      </c>
    </row>
    <row r="1841" spans="7:12" ht="15.6" x14ac:dyDescent="0.3">
      <c r="G1841" s="1217">
        <v>2839</v>
      </c>
      <c r="H1841" s="1218" t="s">
        <v>1836</v>
      </c>
      <c r="I1841" s="1184"/>
      <c r="K1841" s="1217">
        <v>2839</v>
      </c>
      <c r="L1841" s="1218" t="s">
        <v>1836</v>
      </c>
    </row>
    <row r="1842" spans="7:12" ht="15.6" x14ac:dyDescent="0.3">
      <c r="G1842" s="1217">
        <v>2840</v>
      </c>
      <c r="H1842" s="1218" t="s">
        <v>1473</v>
      </c>
      <c r="I1842" s="1184"/>
      <c r="K1842" s="1217">
        <v>2840</v>
      </c>
      <c r="L1842" s="1218" t="s">
        <v>1836</v>
      </c>
    </row>
    <row r="1843" spans="7:12" ht="15.6" x14ac:dyDescent="0.3">
      <c r="G1843" s="1217">
        <v>2841</v>
      </c>
      <c r="H1843" s="1218" t="s">
        <v>1783</v>
      </c>
      <c r="I1843" s="1184"/>
      <c r="K1843" s="1217">
        <v>2841</v>
      </c>
      <c r="L1843" s="1218" t="s">
        <v>1836</v>
      </c>
    </row>
    <row r="1844" spans="7:12" ht="15.6" x14ac:dyDescent="0.3">
      <c r="G1844" s="1217">
        <v>2842</v>
      </c>
      <c r="H1844" s="1218" t="s">
        <v>1783</v>
      </c>
      <c r="I1844" s="1184"/>
      <c r="K1844" s="1217">
        <v>2842</v>
      </c>
      <c r="L1844" s="1218" t="s">
        <v>1836</v>
      </c>
    </row>
    <row r="1845" spans="7:12" ht="15.6" x14ac:dyDescent="0.3">
      <c r="G1845" s="1217">
        <v>2843</v>
      </c>
      <c r="H1845" s="1218" t="s">
        <v>1783</v>
      </c>
      <c r="I1845" s="1184"/>
      <c r="K1845" s="1217">
        <v>2843</v>
      </c>
      <c r="L1845" s="1218" t="s">
        <v>1836</v>
      </c>
    </row>
    <row r="1846" spans="7:12" ht="15.6" x14ac:dyDescent="0.3">
      <c r="G1846" s="1217">
        <v>2844</v>
      </c>
      <c r="H1846" s="1218" t="s">
        <v>1783</v>
      </c>
      <c r="I1846" s="1184"/>
      <c r="K1846" s="1217">
        <v>2844</v>
      </c>
      <c r="L1846" s="1218" t="s">
        <v>1836</v>
      </c>
    </row>
    <row r="1847" spans="7:12" ht="15.6" x14ac:dyDescent="0.3">
      <c r="G1847" s="1217">
        <v>2845</v>
      </c>
      <c r="H1847" s="1218" t="s">
        <v>1783</v>
      </c>
      <c r="I1847" s="1184"/>
      <c r="K1847" s="1217">
        <v>2845</v>
      </c>
      <c r="L1847" s="1218" t="s">
        <v>1836</v>
      </c>
    </row>
    <row r="1848" spans="7:12" ht="15.6" x14ac:dyDescent="0.3">
      <c r="G1848" s="1217">
        <v>2846</v>
      </c>
      <c r="H1848" s="1218" t="s">
        <v>1783</v>
      </c>
      <c r="I1848" s="1184"/>
      <c r="K1848" s="1217">
        <v>2846</v>
      </c>
      <c r="L1848" s="1218" t="s">
        <v>1836</v>
      </c>
    </row>
    <row r="1849" spans="7:12" ht="15.6" x14ac:dyDescent="0.3">
      <c r="G1849" s="1217">
        <v>2847</v>
      </c>
      <c r="H1849" s="1218" t="s">
        <v>1783</v>
      </c>
      <c r="I1849" s="1184"/>
      <c r="K1849" s="1217">
        <v>2847</v>
      </c>
      <c r="L1849" s="1218" t="s">
        <v>1836</v>
      </c>
    </row>
    <row r="1850" spans="7:12" ht="15.6" x14ac:dyDescent="0.3">
      <c r="G1850" s="1217">
        <v>2848</v>
      </c>
      <c r="H1850" s="1218" t="s">
        <v>1783</v>
      </c>
      <c r="I1850" s="1184"/>
      <c r="K1850" s="1217">
        <v>2848</v>
      </c>
      <c r="L1850" s="1218" t="s">
        <v>1836</v>
      </c>
    </row>
    <row r="1851" spans="7:12" ht="15.6" x14ac:dyDescent="0.3">
      <c r="G1851" s="1217">
        <v>2849</v>
      </c>
      <c r="H1851" s="1218" t="s">
        <v>1783</v>
      </c>
      <c r="I1851" s="1184"/>
      <c r="K1851" s="1217">
        <v>2849</v>
      </c>
      <c r="L1851" s="1218" t="s">
        <v>1836</v>
      </c>
    </row>
    <row r="1852" spans="7:12" ht="15.6" x14ac:dyDescent="0.3">
      <c r="G1852" s="1217">
        <v>2850</v>
      </c>
      <c r="H1852" s="1218" t="s">
        <v>1474</v>
      </c>
      <c r="I1852" s="1184"/>
      <c r="K1852" s="1217">
        <v>2850</v>
      </c>
      <c r="L1852" s="1218" t="s">
        <v>1474</v>
      </c>
    </row>
    <row r="1853" spans="7:12" ht="15.6" x14ac:dyDescent="0.3">
      <c r="G1853" s="1217">
        <v>2851</v>
      </c>
      <c r="H1853" s="1218" t="s">
        <v>1474</v>
      </c>
      <c r="I1853" s="1184"/>
      <c r="K1853" s="1217">
        <v>2851</v>
      </c>
      <c r="L1853" s="1218" t="s">
        <v>1474</v>
      </c>
    </row>
    <row r="1854" spans="7:12" ht="15.6" x14ac:dyDescent="0.3">
      <c r="G1854" s="1217">
        <v>2852</v>
      </c>
      <c r="H1854" s="1218" t="s">
        <v>1474</v>
      </c>
      <c r="I1854" s="1184"/>
      <c r="K1854" s="1217">
        <v>2852</v>
      </c>
      <c r="L1854" s="1218" t="s">
        <v>1474</v>
      </c>
    </row>
    <row r="1855" spans="7:12" ht="15.6" x14ac:dyDescent="0.3">
      <c r="G1855" s="1217">
        <v>2853</v>
      </c>
      <c r="H1855" s="1218" t="s">
        <v>1474</v>
      </c>
      <c r="I1855" s="1184"/>
      <c r="K1855" s="1217">
        <v>2853</v>
      </c>
      <c r="L1855" s="1218" t="s">
        <v>1474</v>
      </c>
    </row>
    <row r="1856" spans="7:12" ht="15.6" x14ac:dyDescent="0.3">
      <c r="G1856" s="1217">
        <v>2854</v>
      </c>
      <c r="H1856" s="1218" t="s">
        <v>1474</v>
      </c>
      <c r="I1856" s="1184"/>
      <c r="K1856" s="1217">
        <v>2854</v>
      </c>
      <c r="L1856" s="1218" t="s">
        <v>1474</v>
      </c>
    </row>
    <row r="1857" spans="7:12" ht="15.6" x14ac:dyDescent="0.3">
      <c r="G1857" s="1217">
        <v>2855</v>
      </c>
      <c r="H1857" s="1218" t="s">
        <v>1474</v>
      </c>
      <c r="I1857" s="1184"/>
      <c r="K1857" s="1217">
        <v>2855</v>
      </c>
      <c r="L1857" s="1218" t="s">
        <v>1474</v>
      </c>
    </row>
    <row r="1858" spans="7:12" ht="15.6" x14ac:dyDescent="0.3">
      <c r="G1858" s="1217">
        <v>2856</v>
      </c>
      <c r="H1858" s="1218" t="s">
        <v>1836</v>
      </c>
      <c r="I1858" s="1184"/>
      <c r="K1858" s="1217">
        <v>2856</v>
      </c>
      <c r="L1858" s="1218" t="s">
        <v>1836</v>
      </c>
    </row>
    <row r="1859" spans="7:12" ht="15.6" x14ac:dyDescent="0.3">
      <c r="G1859" s="1217">
        <v>2857</v>
      </c>
      <c r="H1859" s="1218" t="s">
        <v>1836</v>
      </c>
      <c r="I1859" s="1184"/>
      <c r="K1859" s="1217">
        <v>2857</v>
      </c>
      <c r="L1859" s="1218" t="s">
        <v>1836</v>
      </c>
    </row>
    <row r="1860" spans="7:12" ht="15.6" x14ac:dyDescent="0.3">
      <c r="G1860" s="1217">
        <v>2858</v>
      </c>
      <c r="H1860" s="1218" t="s">
        <v>1836</v>
      </c>
      <c r="I1860" s="1184"/>
      <c r="K1860" s="1217">
        <v>2858</v>
      </c>
      <c r="L1860" s="1218" t="s">
        <v>1836</v>
      </c>
    </row>
    <row r="1861" spans="7:12" ht="28.8" x14ac:dyDescent="0.3">
      <c r="G1861" s="1217">
        <v>2859</v>
      </c>
      <c r="H1861" s="1218" t="s">
        <v>1475</v>
      </c>
      <c r="I1861" s="1184"/>
      <c r="K1861" s="1217">
        <v>2859</v>
      </c>
      <c r="L1861" s="1218" t="s">
        <v>1475</v>
      </c>
    </row>
    <row r="1862" spans="7:12" ht="15.6" x14ac:dyDescent="0.3">
      <c r="G1862" s="1217">
        <v>2860</v>
      </c>
      <c r="H1862" s="1218" t="s">
        <v>1476</v>
      </c>
      <c r="I1862" s="1184"/>
      <c r="K1862" s="1217">
        <v>2860</v>
      </c>
      <c r="L1862" s="1218" t="s">
        <v>1836</v>
      </c>
    </row>
    <row r="1863" spans="7:12" ht="28.8" x14ac:dyDescent="0.3">
      <c r="G1863" s="1217">
        <v>2861</v>
      </c>
      <c r="H1863" s="1218" t="s">
        <v>1836</v>
      </c>
      <c r="I1863" s="1184"/>
      <c r="K1863" s="1217">
        <v>2861</v>
      </c>
      <c r="L1863" s="1218" t="s">
        <v>1477</v>
      </c>
    </row>
    <row r="1864" spans="7:12" ht="15.6" x14ac:dyDescent="0.3">
      <c r="G1864" s="1217">
        <v>2862</v>
      </c>
      <c r="H1864" s="1218" t="s">
        <v>1836</v>
      </c>
      <c r="I1864" s="1184"/>
      <c r="K1864" s="1217">
        <v>2862</v>
      </c>
      <c r="L1864" s="1218" t="s">
        <v>1836</v>
      </c>
    </row>
    <row r="1865" spans="7:12" ht="15.6" x14ac:dyDescent="0.3">
      <c r="G1865" s="1217">
        <v>2863</v>
      </c>
      <c r="H1865" s="1218" t="s">
        <v>1836</v>
      </c>
      <c r="I1865" s="1184"/>
      <c r="K1865" s="1217">
        <v>2863</v>
      </c>
      <c r="L1865" s="1218" t="s">
        <v>1836</v>
      </c>
    </row>
    <row r="1866" spans="7:12" ht="15.6" x14ac:dyDescent="0.3">
      <c r="G1866" s="1217">
        <v>2864</v>
      </c>
      <c r="H1866" s="1218" t="s">
        <v>1836</v>
      </c>
      <c r="I1866" s="1184"/>
      <c r="K1866" s="1217">
        <v>2864</v>
      </c>
      <c r="L1866" s="1218" t="s">
        <v>1836</v>
      </c>
    </row>
    <row r="1867" spans="7:12" ht="15.6" x14ac:dyDescent="0.3">
      <c r="G1867" s="1217">
        <v>2865</v>
      </c>
      <c r="H1867" s="1218" t="s">
        <v>1478</v>
      </c>
      <c r="I1867" s="1184"/>
      <c r="K1867" s="1217">
        <v>2865</v>
      </c>
      <c r="L1867" s="1218" t="s">
        <v>1478</v>
      </c>
    </row>
    <row r="1868" spans="7:12" ht="15.6" x14ac:dyDescent="0.3">
      <c r="G1868" s="1217">
        <v>2866</v>
      </c>
      <c r="H1868" s="1218" t="s">
        <v>1836</v>
      </c>
      <c r="I1868" s="1184"/>
      <c r="K1868" s="1217">
        <v>2866</v>
      </c>
      <c r="L1868" s="1218" t="s">
        <v>1836</v>
      </c>
    </row>
    <row r="1869" spans="7:12" ht="15.6" x14ac:dyDescent="0.3">
      <c r="G1869" s="1217">
        <v>2867</v>
      </c>
      <c r="H1869" s="1218" t="s">
        <v>1836</v>
      </c>
      <c r="I1869" s="1184"/>
      <c r="K1869" s="1217">
        <v>2867</v>
      </c>
      <c r="L1869" s="1218" t="s">
        <v>1836</v>
      </c>
    </row>
    <row r="1870" spans="7:12" ht="15.6" x14ac:dyDescent="0.3">
      <c r="G1870" s="1217">
        <v>2868</v>
      </c>
      <c r="H1870" s="1218" t="s">
        <v>1836</v>
      </c>
      <c r="I1870" s="1184"/>
      <c r="K1870" s="1217">
        <v>2868</v>
      </c>
      <c r="L1870" s="1218" t="s">
        <v>1836</v>
      </c>
    </row>
    <row r="1871" spans="7:12" ht="15.6" x14ac:dyDescent="0.3">
      <c r="G1871" s="1217">
        <v>2869</v>
      </c>
      <c r="H1871" s="1218" t="s">
        <v>1836</v>
      </c>
      <c r="I1871" s="1184"/>
      <c r="K1871" s="1217">
        <v>2869</v>
      </c>
      <c r="L1871" s="1218" t="s">
        <v>1836</v>
      </c>
    </row>
    <row r="1872" spans="7:12" ht="15.6" x14ac:dyDescent="0.3">
      <c r="G1872" s="1217">
        <v>2870</v>
      </c>
      <c r="H1872" s="1218" t="s">
        <v>1479</v>
      </c>
      <c r="I1872" s="1184"/>
      <c r="K1872" s="1217">
        <v>2870</v>
      </c>
      <c r="L1872" s="1218" t="s">
        <v>1836</v>
      </c>
    </row>
    <row r="1873" spans="7:12" ht="28.8" x14ac:dyDescent="0.3">
      <c r="G1873" s="1217">
        <v>2871</v>
      </c>
      <c r="H1873" s="1218" t="s">
        <v>1480</v>
      </c>
      <c r="I1873" s="1184"/>
      <c r="K1873" s="1217">
        <v>2871</v>
      </c>
      <c r="L1873" s="1218" t="s">
        <v>1480</v>
      </c>
    </row>
    <row r="1874" spans="7:12" ht="28.8" x14ac:dyDescent="0.3">
      <c r="G1874" s="1217">
        <v>2872</v>
      </c>
      <c r="H1874" s="1218" t="s">
        <v>1480</v>
      </c>
      <c r="I1874" s="1184"/>
      <c r="K1874" s="1217">
        <v>2872</v>
      </c>
      <c r="L1874" s="1218" t="s">
        <v>1480</v>
      </c>
    </row>
    <row r="1875" spans="7:12" ht="28.8" x14ac:dyDescent="0.3">
      <c r="G1875" s="1217">
        <v>2873</v>
      </c>
      <c r="H1875" s="1218" t="s">
        <v>1480</v>
      </c>
      <c r="I1875" s="1184"/>
      <c r="K1875" s="1217">
        <v>2873</v>
      </c>
      <c r="L1875" s="1218" t="s">
        <v>1480</v>
      </c>
    </row>
    <row r="1876" spans="7:12" ht="28.8" x14ac:dyDescent="0.3">
      <c r="G1876" s="1217">
        <v>2874</v>
      </c>
      <c r="H1876" s="1218" t="s">
        <v>1480</v>
      </c>
      <c r="I1876" s="1184"/>
      <c r="K1876" s="1217">
        <v>2874</v>
      </c>
      <c r="L1876" s="1218" t="s">
        <v>1480</v>
      </c>
    </row>
    <row r="1877" spans="7:12" ht="28.8" x14ac:dyDescent="0.3">
      <c r="G1877" s="1217">
        <v>2875</v>
      </c>
      <c r="H1877" s="1218" t="s">
        <v>1480</v>
      </c>
      <c r="I1877" s="1184"/>
      <c r="K1877" s="1217">
        <v>2875</v>
      </c>
      <c r="L1877" s="1218" t="s">
        <v>1480</v>
      </c>
    </row>
    <row r="1878" spans="7:12" ht="15.6" x14ac:dyDescent="0.3">
      <c r="G1878" s="1217">
        <v>2876</v>
      </c>
      <c r="H1878" s="1218" t="s">
        <v>1836</v>
      </c>
      <c r="I1878" s="1184"/>
      <c r="K1878" s="1217">
        <v>2876</v>
      </c>
      <c r="L1878" s="1218" t="s">
        <v>1836</v>
      </c>
    </row>
    <row r="1879" spans="7:12" ht="28.8" x14ac:dyDescent="0.3">
      <c r="G1879" s="1217">
        <v>2877</v>
      </c>
      <c r="H1879" s="1218" t="s">
        <v>1851</v>
      </c>
      <c r="I1879" s="1184"/>
      <c r="K1879" s="1217">
        <v>2877</v>
      </c>
      <c r="L1879" s="1218" t="s">
        <v>1851</v>
      </c>
    </row>
    <row r="1880" spans="7:12" ht="28.8" x14ac:dyDescent="0.3">
      <c r="G1880" s="1217">
        <v>2878</v>
      </c>
      <c r="H1880" s="1218" t="s">
        <v>1852</v>
      </c>
      <c r="I1880" s="1184"/>
      <c r="K1880" s="1217">
        <v>2878</v>
      </c>
      <c r="L1880" s="1218" t="s">
        <v>1852</v>
      </c>
    </row>
    <row r="1881" spans="7:12" ht="15.6" x14ac:dyDescent="0.3">
      <c r="G1881" s="1217">
        <v>2879</v>
      </c>
      <c r="H1881" s="1218" t="s">
        <v>1836</v>
      </c>
      <c r="I1881" s="1184"/>
      <c r="K1881" s="1217">
        <v>2879</v>
      </c>
      <c r="L1881" s="1218" t="s">
        <v>1836</v>
      </c>
    </row>
    <row r="1882" spans="7:12" ht="15.6" x14ac:dyDescent="0.3">
      <c r="G1882" s="1217">
        <v>2880</v>
      </c>
      <c r="H1882" s="1218" t="s">
        <v>6</v>
      </c>
      <c r="I1882" s="1184"/>
      <c r="K1882" s="1217">
        <v>2880</v>
      </c>
      <c r="L1882" s="1218" t="s">
        <v>6</v>
      </c>
    </row>
    <row r="1883" spans="7:12" ht="15.6" x14ac:dyDescent="0.3">
      <c r="G1883" s="1217">
        <v>2881</v>
      </c>
      <c r="H1883" s="1218" t="s">
        <v>6</v>
      </c>
      <c r="I1883" s="1184"/>
      <c r="K1883" s="1217">
        <v>2881</v>
      </c>
      <c r="L1883" s="1218" t="s">
        <v>6</v>
      </c>
    </row>
    <row r="1884" spans="7:12" ht="15.6" x14ac:dyDescent="0.3">
      <c r="G1884" s="1217">
        <v>2882</v>
      </c>
      <c r="H1884" s="1218" t="s">
        <v>6</v>
      </c>
      <c r="I1884" s="1184"/>
      <c r="K1884" s="1217">
        <v>2882</v>
      </c>
      <c r="L1884" s="1218" t="s">
        <v>6</v>
      </c>
    </row>
    <row r="1885" spans="7:12" ht="15.6" x14ac:dyDescent="0.3">
      <c r="G1885" s="1217">
        <v>2883</v>
      </c>
      <c r="H1885" s="1218" t="s">
        <v>6</v>
      </c>
      <c r="I1885" s="1184"/>
      <c r="K1885" s="1217">
        <v>2883</v>
      </c>
      <c r="L1885" s="1218" t="s">
        <v>6</v>
      </c>
    </row>
    <row r="1886" spans="7:12" ht="15.6" x14ac:dyDescent="0.3">
      <c r="G1886" s="1217">
        <v>2884</v>
      </c>
      <c r="H1886" s="1218" t="s">
        <v>6</v>
      </c>
      <c r="I1886" s="1184"/>
      <c r="K1886" s="1217">
        <v>2884</v>
      </c>
      <c r="L1886" s="1218" t="s">
        <v>6</v>
      </c>
    </row>
    <row r="1887" spans="7:12" ht="15.6" x14ac:dyDescent="0.3">
      <c r="G1887" s="1217">
        <v>2885</v>
      </c>
      <c r="H1887" s="1218" t="s">
        <v>6</v>
      </c>
      <c r="I1887" s="1184"/>
      <c r="K1887" s="1217">
        <v>2885</v>
      </c>
      <c r="L1887" s="1218" t="s">
        <v>6</v>
      </c>
    </row>
    <row r="1888" spans="7:12" ht="15.6" x14ac:dyDescent="0.3">
      <c r="G1888" s="1217">
        <v>2886</v>
      </c>
      <c r="H1888" s="1218" t="s">
        <v>1836</v>
      </c>
      <c r="I1888" s="1184"/>
      <c r="K1888" s="1217">
        <v>2886</v>
      </c>
      <c r="L1888" s="1218" t="s">
        <v>1836</v>
      </c>
    </row>
    <row r="1889" spans="7:12" ht="15.6" x14ac:dyDescent="0.3">
      <c r="G1889" s="1217">
        <v>2887</v>
      </c>
      <c r="H1889" s="1218" t="s">
        <v>1836</v>
      </c>
      <c r="I1889" s="1184"/>
      <c r="K1889" s="1217">
        <v>2887</v>
      </c>
      <c r="L1889" s="1218" t="s">
        <v>1836</v>
      </c>
    </row>
    <row r="1890" spans="7:12" ht="15.6" x14ac:dyDescent="0.3">
      <c r="G1890" s="1217">
        <v>2888</v>
      </c>
      <c r="H1890" s="1218" t="s">
        <v>1836</v>
      </c>
      <c r="I1890" s="1184"/>
      <c r="K1890" s="1217">
        <v>2888</v>
      </c>
      <c r="L1890" s="1218" t="s">
        <v>1836</v>
      </c>
    </row>
    <row r="1891" spans="7:12" ht="28.8" x14ac:dyDescent="0.3">
      <c r="G1891" s="1217">
        <v>2889</v>
      </c>
      <c r="H1891" s="1218" t="s">
        <v>1481</v>
      </c>
      <c r="I1891" s="1184"/>
      <c r="K1891" s="1217">
        <v>2889</v>
      </c>
      <c r="L1891" s="1218" t="s">
        <v>1481</v>
      </c>
    </row>
    <row r="1892" spans="7:12" ht="28.8" x14ac:dyDescent="0.3">
      <c r="G1892" s="1217">
        <v>2890</v>
      </c>
      <c r="H1892" s="1218" t="s">
        <v>1482</v>
      </c>
      <c r="I1892" s="1184"/>
      <c r="K1892" s="1217">
        <v>2890</v>
      </c>
      <c r="L1892" s="1218" t="s">
        <v>1482</v>
      </c>
    </row>
    <row r="1893" spans="7:12" ht="28.8" x14ac:dyDescent="0.3">
      <c r="G1893" s="1217">
        <v>2891</v>
      </c>
      <c r="H1893" s="1218" t="s">
        <v>1836</v>
      </c>
      <c r="I1893" s="1184"/>
      <c r="K1893" s="1217">
        <v>2891</v>
      </c>
      <c r="L1893" s="1218" t="s">
        <v>1483</v>
      </c>
    </row>
    <row r="1894" spans="7:12" ht="28.8" x14ac:dyDescent="0.3">
      <c r="G1894" s="1217">
        <v>2892</v>
      </c>
      <c r="H1894" s="1218" t="s">
        <v>1484</v>
      </c>
      <c r="I1894" s="1184"/>
      <c r="K1894" s="1217">
        <v>2892</v>
      </c>
      <c r="L1894" s="1218" t="s">
        <v>1484</v>
      </c>
    </row>
    <row r="1895" spans="7:12" ht="15.6" x14ac:dyDescent="0.3">
      <c r="G1895" s="1217">
        <v>2893</v>
      </c>
      <c r="H1895" s="1218" t="s">
        <v>1485</v>
      </c>
      <c r="I1895" s="1184"/>
      <c r="K1895" s="1217">
        <v>2893</v>
      </c>
      <c r="L1895" s="1218" t="s">
        <v>1836</v>
      </c>
    </row>
    <row r="1896" spans="7:12" ht="28.8" x14ac:dyDescent="0.3">
      <c r="G1896" s="1217">
        <v>2894</v>
      </c>
      <c r="H1896" s="1218" t="s">
        <v>1486</v>
      </c>
      <c r="I1896" s="1184"/>
      <c r="K1896" s="1217">
        <v>2894</v>
      </c>
      <c r="L1896" s="1218" t="s">
        <v>1836</v>
      </c>
    </row>
    <row r="1897" spans="7:12" ht="15.6" x14ac:dyDescent="0.3">
      <c r="G1897" s="1217">
        <v>2895</v>
      </c>
      <c r="H1897" s="1218" t="s">
        <v>1487</v>
      </c>
      <c r="I1897" s="1184"/>
      <c r="K1897" s="1217">
        <v>2895</v>
      </c>
      <c r="L1897" s="1218" t="s">
        <v>1836</v>
      </c>
    </row>
    <row r="1898" spans="7:12" ht="15.6" x14ac:dyDescent="0.3">
      <c r="G1898" s="1217">
        <v>2896</v>
      </c>
      <c r="H1898" s="1218" t="s">
        <v>1488</v>
      </c>
      <c r="I1898" s="1184"/>
      <c r="K1898" s="1217">
        <v>2896</v>
      </c>
      <c r="L1898" s="1218" t="s">
        <v>1836</v>
      </c>
    </row>
    <row r="1899" spans="7:12" ht="15.6" x14ac:dyDescent="0.3">
      <c r="G1899" s="1217">
        <v>2897</v>
      </c>
      <c r="H1899" s="1218" t="s">
        <v>1489</v>
      </c>
      <c r="I1899" s="1184"/>
      <c r="K1899" s="1217">
        <v>2897</v>
      </c>
      <c r="L1899" s="1218" t="s">
        <v>1836</v>
      </c>
    </row>
    <row r="1900" spans="7:12" ht="28.8" x14ac:dyDescent="0.3">
      <c r="G1900" s="1217">
        <v>2898</v>
      </c>
      <c r="H1900" s="1218" t="s">
        <v>1490</v>
      </c>
      <c r="I1900" s="1184"/>
      <c r="K1900" s="1217">
        <v>2898</v>
      </c>
      <c r="L1900" s="1218" t="s">
        <v>1490</v>
      </c>
    </row>
    <row r="1901" spans="7:12" ht="15.6" x14ac:dyDescent="0.3">
      <c r="G1901" s="1217">
        <v>2899</v>
      </c>
      <c r="H1901" s="1218" t="s">
        <v>1491</v>
      </c>
      <c r="I1901" s="1184"/>
      <c r="K1901" s="1217">
        <v>2899</v>
      </c>
      <c r="L1901" s="1218" t="s">
        <v>1836</v>
      </c>
    </row>
    <row r="1902" spans="7:12" ht="15.6" x14ac:dyDescent="0.3">
      <c r="G1902" s="1217">
        <v>2900</v>
      </c>
      <c r="H1902" s="1218" t="s">
        <v>1492</v>
      </c>
      <c r="I1902" s="1184"/>
      <c r="K1902" s="1217">
        <v>2900</v>
      </c>
      <c r="L1902" s="1218" t="s">
        <v>1836</v>
      </c>
    </row>
    <row r="1903" spans="7:12" ht="15.6" x14ac:dyDescent="0.3">
      <c r="G1903" s="1217">
        <v>2901</v>
      </c>
      <c r="H1903" s="1218" t="s">
        <v>1836</v>
      </c>
      <c r="I1903" s="1184"/>
      <c r="K1903" s="1217">
        <v>2901</v>
      </c>
      <c r="L1903" s="1218" t="s">
        <v>1836</v>
      </c>
    </row>
    <row r="1904" spans="7:12" ht="15.6" x14ac:dyDescent="0.3">
      <c r="G1904" s="1217">
        <v>2902</v>
      </c>
      <c r="H1904" s="1218" t="s">
        <v>1493</v>
      </c>
      <c r="I1904" s="1184"/>
      <c r="K1904" s="1217">
        <v>2902</v>
      </c>
      <c r="L1904" s="1218" t="s">
        <v>1836</v>
      </c>
    </row>
    <row r="1905" spans="7:12" ht="15.6" x14ac:dyDescent="0.3">
      <c r="G1905" s="1217">
        <v>2903</v>
      </c>
      <c r="H1905" s="1218" t="s">
        <v>1493</v>
      </c>
      <c r="I1905" s="1184"/>
      <c r="K1905" s="1217">
        <v>2903</v>
      </c>
      <c r="L1905" s="1218" t="s">
        <v>1836</v>
      </c>
    </row>
    <row r="1906" spans="7:12" ht="15.6" x14ac:dyDescent="0.3">
      <c r="G1906" s="1217">
        <v>2904</v>
      </c>
      <c r="H1906" s="1218" t="s">
        <v>1493</v>
      </c>
      <c r="I1906" s="1184"/>
      <c r="K1906" s="1217">
        <v>2904</v>
      </c>
      <c r="L1906" s="1218" t="s">
        <v>1836</v>
      </c>
    </row>
    <row r="1907" spans="7:12" ht="28.8" x14ac:dyDescent="0.3">
      <c r="G1907" s="1217">
        <v>2905</v>
      </c>
      <c r="H1907" s="1218" t="s">
        <v>1494</v>
      </c>
      <c r="I1907" s="1184"/>
      <c r="K1907" s="1217">
        <v>2905</v>
      </c>
      <c r="L1907" s="1218" t="s">
        <v>1836</v>
      </c>
    </row>
    <row r="1908" spans="7:12" ht="15.6" x14ac:dyDescent="0.3">
      <c r="G1908" s="1217">
        <v>2906</v>
      </c>
      <c r="H1908" s="1218" t="s">
        <v>1836</v>
      </c>
      <c r="I1908" s="1184"/>
      <c r="K1908" s="1217">
        <v>2906</v>
      </c>
      <c r="L1908" s="1218" t="s">
        <v>1836</v>
      </c>
    </row>
    <row r="1909" spans="7:12" ht="15.6" x14ac:dyDescent="0.3">
      <c r="G1909" s="1217">
        <v>2907</v>
      </c>
      <c r="H1909" s="1218" t="s">
        <v>1836</v>
      </c>
      <c r="I1909" s="1184"/>
      <c r="K1909" s="1217">
        <v>2907</v>
      </c>
      <c r="L1909" s="1218" t="s">
        <v>1836</v>
      </c>
    </row>
    <row r="1910" spans="7:12" ht="15.6" x14ac:dyDescent="0.3">
      <c r="G1910" s="1217">
        <v>2908</v>
      </c>
      <c r="H1910" s="1218" t="s">
        <v>1836</v>
      </c>
      <c r="I1910" s="1184"/>
      <c r="K1910" s="1217">
        <v>2908</v>
      </c>
      <c r="L1910" s="1218" t="s">
        <v>1836</v>
      </c>
    </row>
    <row r="1911" spans="7:12" ht="15.6" x14ac:dyDescent="0.3">
      <c r="G1911" s="1217">
        <v>2909</v>
      </c>
      <c r="H1911" s="1218" t="s">
        <v>1836</v>
      </c>
      <c r="I1911" s="1184"/>
      <c r="K1911" s="1217">
        <v>2909</v>
      </c>
      <c r="L1911" s="1218" t="s">
        <v>1836</v>
      </c>
    </row>
    <row r="1912" spans="7:12" ht="15.6" x14ac:dyDescent="0.3">
      <c r="G1912" s="1217">
        <v>2910</v>
      </c>
      <c r="H1912" s="1218" t="s">
        <v>1495</v>
      </c>
      <c r="I1912" s="1184"/>
      <c r="K1912" s="1217">
        <v>2910</v>
      </c>
      <c r="L1912" s="1218" t="s">
        <v>1836</v>
      </c>
    </row>
    <row r="1913" spans="7:12" ht="15.6" x14ac:dyDescent="0.3">
      <c r="G1913" s="1217">
        <v>2911</v>
      </c>
      <c r="H1913" s="1218" t="s">
        <v>1836</v>
      </c>
      <c r="I1913" s="1184"/>
      <c r="K1913" s="1217">
        <v>2911</v>
      </c>
      <c r="L1913" s="1218" t="s">
        <v>1836</v>
      </c>
    </row>
    <row r="1914" spans="7:12" ht="15.6" x14ac:dyDescent="0.3">
      <c r="G1914" s="1217">
        <v>2912</v>
      </c>
      <c r="H1914" s="1218" t="s">
        <v>1836</v>
      </c>
      <c r="I1914" s="1184"/>
      <c r="K1914" s="1217">
        <v>2912</v>
      </c>
      <c r="L1914" s="1218" t="s">
        <v>1836</v>
      </c>
    </row>
    <row r="1915" spans="7:12" ht="15.6" x14ac:dyDescent="0.3">
      <c r="G1915" s="1217">
        <v>2913</v>
      </c>
      <c r="H1915" s="1218" t="s">
        <v>1836</v>
      </c>
      <c r="I1915" s="1184"/>
      <c r="K1915" s="1217">
        <v>2913</v>
      </c>
      <c r="L1915" s="1218" t="s">
        <v>1836</v>
      </c>
    </row>
    <row r="1916" spans="7:12" ht="15.6" x14ac:dyDescent="0.3">
      <c r="G1916" s="1217">
        <v>2914</v>
      </c>
      <c r="H1916" s="1218" t="s">
        <v>1836</v>
      </c>
      <c r="I1916" s="1184"/>
      <c r="K1916" s="1217">
        <v>2914</v>
      </c>
      <c r="L1916" s="1218" t="s">
        <v>1836</v>
      </c>
    </row>
    <row r="1917" spans="7:12" ht="15.6" x14ac:dyDescent="0.3">
      <c r="G1917" s="1217">
        <v>2915</v>
      </c>
      <c r="H1917" s="1218" t="s">
        <v>1479</v>
      </c>
      <c r="I1917" s="1184"/>
      <c r="K1917" s="1217">
        <v>2915</v>
      </c>
      <c r="L1917" s="1218" t="s">
        <v>1479</v>
      </c>
    </row>
    <row r="1918" spans="7:12" ht="15.6" x14ac:dyDescent="0.3">
      <c r="G1918" s="1217">
        <v>2916</v>
      </c>
      <c r="H1918" s="1218" t="s">
        <v>1496</v>
      </c>
      <c r="I1918" s="1184"/>
      <c r="K1918" s="1217">
        <v>2916</v>
      </c>
      <c r="L1918" s="1218" t="s">
        <v>1496</v>
      </c>
    </row>
    <row r="1919" spans="7:12" ht="28.8" x14ac:dyDescent="0.3">
      <c r="G1919" s="1217">
        <v>2917</v>
      </c>
      <c r="H1919" s="1218" t="s">
        <v>1497</v>
      </c>
      <c r="I1919" s="1184"/>
      <c r="K1919" s="1217">
        <v>2917</v>
      </c>
      <c r="L1919" s="1218" t="s">
        <v>1497</v>
      </c>
    </row>
    <row r="1920" spans="7:12" ht="28.8" x14ac:dyDescent="0.3">
      <c r="G1920" s="1217">
        <v>2918</v>
      </c>
      <c r="H1920" s="1218" t="s">
        <v>1498</v>
      </c>
      <c r="I1920" s="1184"/>
      <c r="K1920" s="1217">
        <v>2918</v>
      </c>
      <c r="L1920" s="1218" t="s">
        <v>1498</v>
      </c>
    </row>
    <row r="1921" spans="7:12" ht="15.6" x14ac:dyDescent="0.3">
      <c r="G1921" s="1217">
        <v>2919</v>
      </c>
      <c r="H1921" s="1218" t="s">
        <v>1836</v>
      </c>
      <c r="I1921" s="1184"/>
      <c r="K1921" s="1217">
        <v>2919</v>
      </c>
      <c r="L1921" s="1218" t="s">
        <v>1836</v>
      </c>
    </row>
    <row r="1922" spans="7:12" ht="28.8" x14ac:dyDescent="0.3">
      <c r="G1922" s="1217">
        <v>2920</v>
      </c>
      <c r="H1922" s="1218" t="s">
        <v>1499</v>
      </c>
      <c r="I1922" s="1184"/>
      <c r="K1922" s="1217">
        <v>4120</v>
      </c>
      <c r="L1922" s="1218" t="s">
        <v>1556</v>
      </c>
    </row>
    <row r="1923" spans="7:12" ht="28.8" x14ac:dyDescent="0.3">
      <c r="G1923" s="1217">
        <v>2921</v>
      </c>
      <c r="H1923" s="1218" t="s">
        <v>1500</v>
      </c>
      <c r="I1923" s="1184"/>
      <c r="K1923" s="1217">
        <v>4121</v>
      </c>
      <c r="L1923" s="1218" t="s">
        <v>1556</v>
      </c>
    </row>
    <row r="1924" spans="7:12" ht="28.8" x14ac:dyDescent="0.3">
      <c r="G1924" s="1217">
        <v>2922</v>
      </c>
      <c r="H1924" s="1218" t="s">
        <v>1501</v>
      </c>
      <c r="I1924" s="1184"/>
      <c r="K1924" s="1217">
        <v>4122</v>
      </c>
      <c r="L1924" s="1218" t="s">
        <v>1556</v>
      </c>
    </row>
    <row r="1925" spans="7:12" ht="28.8" x14ac:dyDescent="0.3">
      <c r="G1925" s="1217">
        <v>2923</v>
      </c>
      <c r="H1925" s="1218" t="s">
        <v>1502</v>
      </c>
      <c r="I1925" s="1184"/>
      <c r="K1925" s="1217">
        <v>4123</v>
      </c>
      <c r="L1925" s="1218" t="s">
        <v>1556</v>
      </c>
    </row>
    <row r="1926" spans="7:12" ht="28.8" x14ac:dyDescent="0.3">
      <c r="G1926" s="1217">
        <v>2924</v>
      </c>
      <c r="H1926" s="1218" t="s">
        <v>1503</v>
      </c>
      <c r="I1926" s="1184"/>
      <c r="K1926" s="1217">
        <v>4124</v>
      </c>
      <c r="L1926" s="1218" t="s">
        <v>1556</v>
      </c>
    </row>
    <row r="1927" spans="7:12" ht="28.8" x14ac:dyDescent="0.3">
      <c r="G1927" s="1217">
        <v>2925</v>
      </c>
      <c r="H1927" s="1218" t="s">
        <v>1504</v>
      </c>
      <c r="I1927" s="1184"/>
      <c r="K1927" s="1217">
        <v>4125</v>
      </c>
      <c r="L1927" s="1218" t="s">
        <v>1556</v>
      </c>
    </row>
    <row r="1928" spans="7:12" ht="28.8" x14ac:dyDescent="0.3">
      <c r="G1928" s="1217">
        <v>2926</v>
      </c>
      <c r="H1928" s="1218" t="s">
        <v>1505</v>
      </c>
      <c r="I1928" s="1184"/>
      <c r="K1928" s="1217">
        <v>4126</v>
      </c>
      <c r="L1928" s="1218" t="s">
        <v>1556</v>
      </c>
    </row>
    <row r="1929" spans="7:12" ht="28.8" x14ac:dyDescent="0.3">
      <c r="G1929" s="1217">
        <v>2927</v>
      </c>
      <c r="H1929" s="1218" t="s">
        <v>1506</v>
      </c>
      <c r="I1929" s="1184"/>
      <c r="K1929" s="1217">
        <v>4127</v>
      </c>
      <c r="L1929" s="1218" t="s">
        <v>1556</v>
      </c>
    </row>
    <row r="1930" spans="7:12" ht="28.8" x14ac:dyDescent="0.3">
      <c r="G1930" s="1217">
        <v>2928</v>
      </c>
      <c r="H1930" s="1218" t="s">
        <v>1853</v>
      </c>
      <c r="I1930" s="1184"/>
      <c r="K1930" s="1217">
        <v>4128</v>
      </c>
      <c r="L1930" s="1218" t="s">
        <v>1556</v>
      </c>
    </row>
    <row r="1931" spans="7:12" ht="28.8" x14ac:dyDescent="0.3">
      <c r="G1931" s="1217">
        <v>2929</v>
      </c>
      <c r="H1931" s="1218" t="s">
        <v>1854</v>
      </c>
      <c r="I1931" s="1184"/>
      <c r="K1931" s="1217">
        <v>4129</v>
      </c>
      <c r="L1931" s="1218" t="s">
        <v>1556</v>
      </c>
    </row>
    <row r="1932" spans="7:12" ht="28.8" x14ac:dyDescent="0.3">
      <c r="G1932" s="1217">
        <v>2930</v>
      </c>
      <c r="H1932" s="1218" t="s">
        <v>1507</v>
      </c>
      <c r="I1932" s="1184"/>
      <c r="K1932" s="1217">
        <v>4130</v>
      </c>
      <c r="L1932" s="1218" t="s">
        <v>1556</v>
      </c>
    </row>
    <row r="1933" spans="7:12" ht="28.8" x14ac:dyDescent="0.3">
      <c r="G1933" s="1217">
        <v>2931</v>
      </c>
      <c r="H1933" s="1218" t="s">
        <v>1508</v>
      </c>
      <c r="I1933" s="1184"/>
      <c r="K1933" s="1217">
        <v>4131</v>
      </c>
      <c r="L1933" s="1218" t="s">
        <v>1556</v>
      </c>
    </row>
    <row r="1934" spans="7:12" ht="28.8" x14ac:dyDescent="0.3">
      <c r="G1934" s="1217">
        <v>2932</v>
      </c>
      <c r="H1934" s="1218" t="s">
        <v>1836</v>
      </c>
      <c r="I1934" s="1184"/>
      <c r="K1934" s="1217">
        <v>4132</v>
      </c>
      <c r="L1934" s="1218" t="s">
        <v>1556</v>
      </c>
    </row>
    <row r="1935" spans="7:12" ht="28.8" x14ac:dyDescent="0.3">
      <c r="G1935" s="1217">
        <v>2933</v>
      </c>
      <c r="H1935" s="1218" t="s">
        <v>1836</v>
      </c>
      <c r="I1935" s="1184"/>
      <c r="K1935" s="1217">
        <v>4133</v>
      </c>
      <c r="L1935" s="1218" t="s">
        <v>1556</v>
      </c>
    </row>
    <row r="1936" spans="7:12" ht="28.8" x14ac:dyDescent="0.3">
      <c r="G1936" s="1217">
        <v>2934</v>
      </c>
      <c r="H1936" s="1218" t="s">
        <v>1836</v>
      </c>
      <c r="I1936" s="1184"/>
      <c r="K1936" s="1217">
        <v>4134</v>
      </c>
      <c r="L1936" s="1218" t="s">
        <v>1556</v>
      </c>
    </row>
    <row r="1937" spans="7:12" ht="28.8" x14ac:dyDescent="0.3">
      <c r="G1937" s="1217">
        <v>2935</v>
      </c>
      <c r="H1937" s="1218" t="s">
        <v>1509</v>
      </c>
      <c r="I1937" s="1184"/>
      <c r="K1937" s="1217">
        <v>4135</v>
      </c>
      <c r="L1937" s="1218" t="s">
        <v>1556</v>
      </c>
    </row>
    <row r="1938" spans="7:12" ht="28.8" x14ac:dyDescent="0.3">
      <c r="G1938" s="1217">
        <v>2936</v>
      </c>
      <c r="H1938" s="1218" t="s">
        <v>1836</v>
      </c>
      <c r="I1938" s="1184"/>
      <c r="K1938" s="1217">
        <v>4136</v>
      </c>
      <c r="L1938" s="1218" t="s">
        <v>1556</v>
      </c>
    </row>
    <row r="1939" spans="7:12" ht="28.8" x14ac:dyDescent="0.3">
      <c r="G1939" s="1217">
        <v>2937</v>
      </c>
      <c r="H1939" s="1218" t="s">
        <v>1836</v>
      </c>
      <c r="I1939" s="1184"/>
      <c r="K1939" s="1217">
        <v>4137</v>
      </c>
      <c r="L1939" s="1218" t="s">
        <v>1556</v>
      </c>
    </row>
    <row r="1940" spans="7:12" ht="28.8" x14ac:dyDescent="0.3">
      <c r="G1940" s="1217">
        <v>2938</v>
      </c>
      <c r="H1940" s="1218" t="s">
        <v>1836</v>
      </c>
      <c r="I1940" s="1184"/>
      <c r="K1940" s="1217">
        <v>4138</v>
      </c>
      <c r="L1940" s="1218" t="s">
        <v>1556</v>
      </c>
    </row>
    <row r="1941" spans="7:12" ht="28.8" x14ac:dyDescent="0.3">
      <c r="G1941" s="1217">
        <v>2939</v>
      </c>
      <c r="H1941" s="1218" t="s">
        <v>1510</v>
      </c>
      <c r="I1941" s="1184"/>
      <c r="K1941" s="1217">
        <v>4139</v>
      </c>
      <c r="L1941" s="1218" t="s">
        <v>1556</v>
      </c>
    </row>
    <row r="1942" spans="7:12" ht="28.8" x14ac:dyDescent="0.3">
      <c r="G1942" s="1217">
        <v>2940</v>
      </c>
      <c r="H1942" s="1218" t="s">
        <v>1511</v>
      </c>
      <c r="I1942" s="1184"/>
      <c r="K1942" s="1217">
        <v>4140</v>
      </c>
      <c r="L1942" s="1218" t="s">
        <v>1556</v>
      </c>
    </row>
    <row r="1943" spans="7:12" ht="28.8" x14ac:dyDescent="0.3">
      <c r="G1943" s="1217">
        <v>2941</v>
      </c>
      <c r="H1943" s="1218" t="s">
        <v>1511</v>
      </c>
      <c r="I1943" s="1184"/>
      <c r="K1943" s="1217">
        <v>4141</v>
      </c>
      <c r="L1943" s="1218" t="s">
        <v>1556</v>
      </c>
    </row>
    <row r="1944" spans="7:12" ht="28.8" x14ac:dyDescent="0.3">
      <c r="G1944" s="1217">
        <v>2942</v>
      </c>
      <c r="H1944" s="1218" t="s">
        <v>1511</v>
      </c>
      <c r="I1944" s="1184"/>
      <c r="K1944" s="1217">
        <v>4142</v>
      </c>
      <c r="L1944" s="1218" t="s">
        <v>1556</v>
      </c>
    </row>
    <row r="1945" spans="7:12" ht="28.8" x14ac:dyDescent="0.3">
      <c r="G1945" s="1217">
        <v>2943</v>
      </c>
      <c r="H1945" s="1218" t="s">
        <v>1511</v>
      </c>
      <c r="I1945" s="1184"/>
      <c r="K1945" s="1217">
        <v>4143</v>
      </c>
      <c r="L1945" s="1218" t="s">
        <v>1556</v>
      </c>
    </row>
    <row r="1946" spans="7:12" ht="28.8" x14ac:dyDescent="0.3">
      <c r="G1946" s="1217">
        <v>2944</v>
      </c>
      <c r="H1946" s="1218" t="s">
        <v>1511</v>
      </c>
      <c r="I1946" s="1184"/>
      <c r="K1946" s="1217">
        <v>4144</v>
      </c>
      <c r="L1946" s="1218" t="s">
        <v>1556</v>
      </c>
    </row>
    <row r="1947" spans="7:12" ht="28.8" x14ac:dyDescent="0.3">
      <c r="G1947" s="1217">
        <v>2945</v>
      </c>
      <c r="H1947" s="1218" t="s">
        <v>1511</v>
      </c>
      <c r="I1947" s="1184"/>
      <c r="K1947" s="1217">
        <v>4145</v>
      </c>
      <c r="L1947" s="1218" t="s">
        <v>1556</v>
      </c>
    </row>
    <row r="1948" spans="7:12" ht="28.8" x14ac:dyDescent="0.3">
      <c r="G1948" s="1217">
        <v>2946</v>
      </c>
      <c r="H1948" s="1218" t="s">
        <v>1511</v>
      </c>
      <c r="I1948" s="1184"/>
      <c r="K1948" s="1217">
        <v>4146</v>
      </c>
      <c r="L1948" s="1218" t="s">
        <v>1556</v>
      </c>
    </row>
    <row r="1949" spans="7:12" ht="28.8" x14ac:dyDescent="0.3">
      <c r="G1949" s="1217">
        <v>2947</v>
      </c>
      <c r="H1949" s="1218" t="s">
        <v>1511</v>
      </c>
      <c r="I1949" s="1184"/>
      <c r="K1949" s="1217">
        <v>4147</v>
      </c>
      <c r="L1949" s="1218" t="s">
        <v>1556</v>
      </c>
    </row>
    <row r="1950" spans="7:12" ht="28.8" x14ac:dyDescent="0.3">
      <c r="G1950" s="1217">
        <v>2948</v>
      </c>
      <c r="H1950" s="1218" t="s">
        <v>1511</v>
      </c>
      <c r="I1950" s="1184"/>
      <c r="K1950" s="1217">
        <v>4148</v>
      </c>
      <c r="L1950" s="1218" t="s">
        <v>1556</v>
      </c>
    </row>
    <row r="1951" spans="7:12" ht="28.8" x14ac:dyDescent="0.3">
      <c r="G1951" s="1217">
        <v>2949</v>
      </c>
      <c r="H1951" s="1218" t="s">
        <v>1511</v>
      </c>
      <c r="I1951" s="1184"/>
      <c r="K1951" s="1217">
        <v>4149</v>
      </c>
      <c r="L1951" s="1218" t="s">
        <v>1556</v>
      </c>
    </row>
    <row r="1952" spans="7:12" ht="28.8" x14ac:dyDescent="0.3">
      <c r="G1952" s="1217">
        <v>2950</v>
      </c>
      <c r="H1952" s="1218" t="s">
        <v>1512</v>
      </c>
      <c r="I1952" s="1184"/>
      <c r="K1952" s="1217">
        <v>4150</v>
      </c>
      <c r="L1952" s="1218" t="s">
        <v>1556</v>
      </c>
    </row>
    <row r="1953" spans="7:12" ht="28.8" x14ac:dyDescent="0.3">
      <c r="G1953" s="1217">
        <v>2951</v>
      </c>
      <c r="H1953" s="1218" t="s">
        <v>1513</v>
      </c>
      <c r="I1953" s="1184"/>
      <c r="K1953" s="1217">
        <v>4151</v>
      </c>
      <c r="L1953" s="1218" t="s">
        <v>1556</v>
      </c>
    </row>
    <row r="1954" spans="7:12" ht="28.8" x14ac:dyDescent="0.3">
      <c r="G1954" s="1217">
        <v>2952</v>
      </c>
      <c r="H1954" s="1218" t="s">
        <v>1514</v>
      </c>
      <c r="I1954" s="1184"/>
      <c r="K1954" s="1217">
        <v>4152</v>
      </c>
      <c r="L1954" s="1218" t="s">
        <v>1556</v>
      </c>
    </row>
    <row r="1955" spans="7:12" ht="28.8" x14ac:dyDescent="0.3">
      <c r="G1955" s="1217">
        <v>2953</v>
      </c>
      <c r="H1955" s="1218" t="s">
        <v>1836</v>
      </c>
      <c r="I1955" s="1184"/>
      <c r="K1955" s="1217">
        <v>4153</v>
      </c>
      <c r="L1955" s="1218" t="s">
        <v>1556</v>
      </c>
    </row>
    <row r="1956" spans="7:12" ht="28.8" x14ac:dyDescent="0.3">
      <c r="G1956" s="1217">
        <v>2954</v>
      </c>
      <c r="H1956" s="1218" t="s">
        <v>1515</v>
      </c>
      <c r="I1956" s="1184"/>
      <c r="K1956" s="1217">
        <v>4154</v>
      </c>
      <c r="L1956" s="1218" t="s">
        <v>1556</v>
      </c>
    </row>
    <row r="1957" spans="7:12" ht="28.8" x14ac:dyDescent="0.3">
      <c r="G1957" s="1217">
        <v>2955</v>
      </c>
      <c r="H1957" s="1218" t="s">
        <v>1516</v>
      </c>
      <c r="I1957" s="1184"/>
      <c r="K1957" s="1217">
        <v>4155</v>
      </c>
      <c r="L1957" s="1218" t="s">
        <v>1556</v>
      </c>
    </row>
    <row r="1958" spans="7:12" ht="28.8" x14ac:dyDescent="0.3">
      <c r="G1958" s="1217">
        <v>2956</v>
      </c>
      <c r="H1958" s="1218" t="s">
        <v>1517</v>
      </c>
      <c r="I1958" s="1184"/>
      <c r="K1958" s="1217">
        <v>4156</v>
      </c>
      <c r="L1958" s="1218" t="s">
        <v>1556</v>
      </c>
    </row>
    <row r="1959" spans="7:12" ht="28.8" x14ac:dyDescent="0.3">
      <c r="G1959" s="1217">
        <v>2957</v>
      </c>
      <c r="H1959" s="1218" t="s">
        <v>1518</v>
      </c>
      <c r="I1959" s="1184"/>
      <c r="K1959" s="1217">
        <v>4157</v>
      </c>
      <c r="L1959" s="1218" t="s">
        <v>1556</v>
      </c>
    </row>
    <row r="1960" spans="7:12" ht="28.8" x14ac:dyDescent="0.3">
      <c r="G1960" s="1217">
        <v>2958</v>
      </c>
      <c r="H1960" s="1218" t="s">
        <v>1431</v>
      </c>
      <c r="I1960" s="1184"/>
      <c r="K1960" s="1217">
        <v>4158</v>
      </c>
      <c r="L1960" s="1218" t="s">
        <v>1556</v>
      </c>
    </row>
    <row r="1961" spans="7:12" ht="28.8" x14ac:dyDescent="0.3">
      <c r="G1961" s="1217">
        <v>2959</v>
      </c>
      <c r="H1961" s="1218" t="s">
        <v>1519</v>
      </c>
      <c r="I1961" s="1184"/>
      <c r="K1961" s="1217">
        <v>4159</v>
      </c>
      <c r="L1961" s="1218" t="s">
        <v>1556</v>
      </c>
    </row>
    <row r="1962" spans="7:12" ht="28.8" x14ac:dyDescent="0.3">
      <c r="G1962" s="1217">
        <v>2960</v>
      </c>
      <c r="H1962" s="1218" t="s">
        <v>1520</v>
      </c>
      <c r="I1962" s="1184"/>
      <c r="K1962" s="1217">
        <v>4160</v>
      </c>
      <c r="L1962" s="1218" t="s">
        <v>1556</v>
      </c>
    </row>
    <row r="1963" spans="7:12" ht="28.8" x14ac:dyDescent="0.3">
      <c r="G1963" s="1217">
        <v>2961</v>
      </c>
      <c r="H1963" s="1218" t="s">
        <v>1521</v>
      </c>
      <c r="I1963" s="1184"/>
      <c r="K1963" s="1217">
        <v>4161</v>
      </c>
      <c r="L1963" s="1218" t="s">
        <v>1556</v>
      </c>
    </row>
    <row r="1964" spans="7:12" ht="28.8" x14ac:dyDescent="0.3">
      <c r="G1964" s="1217">
        <v>2962</v>
      </c>
      <c r="H1964" s="1218" t="s">
        <v>1522</v>
      </c>
      <c r="I1964" s="1184"/>
      <c r="K1964" s="1217">
        <v>4162</v>
      </c>
      <c r="L1964" s="1218" t="s">
        <v>1556</v>
      </c>
    </row>
    <row r="1965" spans="7:12" ht="28.8" x14ac:dyDescent="0.3">
      <c r="G1965" s="1217">
        <v>2963</v>
      </c>
      <c r="H1965" s="1218" t="s">
        <v>1523</v>
      </c>
      <c r="I1965" s="1184"/>
      <c r="K1965" s="1217">
        <v>4163</v>
      </c>
      <c r="L1965" s="1218" t="s">
        <v>1556</v>
      </c>
    </row>
    <row r="1966" spans="7:12" ht="28.8" x14ac:dyDescent="0.3">
      <c r="G1966" s="1217">
        <v>2964</v>
      </c>
      <c r="H1966" s="1218" t="s">
        <v>1524</v>
      </c>
      <c r="I1966" s="1184"/>
      <c r="K1966" s="1217">
        <v>4164</v>
      </c>
      <c r="L1966" s="1218" t="s">
        <v>1556</v>
      </c>
    </row>
    <row r="1967" spans="7:12" ht="28.8" x14ac:dyDescent="0.3">
      <c r="G1967" s="1217">
        <v>2965</v>
      </c>
      <c r="H1967" s="1218" t="s">
        <v>1525</v>
      </c>
      <c r="I1967" s="1184"/>
      <c r="K1967" s="1217">
        <v>4165</v>
      </c>
      <c r="L1967" s="1218" t="s">
        <v>1556</v>
      </c>
    </row>
    <row r="1968" spans="7:12" ht="28.8" x14ac:dyDescent="0.3">
      <c r="G1968" s="1217">
        <v>2966</v>
      </c>
      <c r="H1968" s="1218" t="s">
        <v>1526</v>
      </c>
      <c r="I1968" s="1184"/>
      <c r="K1968" s="1217">
        <v>4166</v>
      </c>
      <c r="L1968" s="1218" t="s">
        <v>1556</v>
      </c>
    </row>
    <row r="1969" spans="7:12" ht="28.8" x14ac:dyDescent="0.3">
      <c r="G1969" s="1217">
        <v>2967</v>
      </c>
      <c r="H1969" s="1218" t="s">
        <v>1527</v>
      </c>
      <c r="I1969" s="1184"/>
      <c r="K1969" s="1217">
        <v>4167</v>
      </c>
      <c r="L1969" s="1218" t="s">
        <v>1556</v>
      </c>
    </row>
    <row r="1970" spans="7:12" ht="28.8" x14ac:dyDescent="0.3">
      <c r="G1970" s="1217">
        <v>2968</v>
      </c>
      <c r="H1970" s="1218" t="s">
        <v>1528</v>
      </c>
      <c r="I1970" s="1184"/>
      <c r="K1970" s="1217">
        <v>4168</v>
      </c>
      <c r="L1970" s="1218" t="s">
        <v>1556</v>
      </c>
    </row>
    <row r="1971" spans="7:12" ht="28.8" x14ac:dyDescent="0.3">
      <c r="G1971" s="1217">
        <v>2969</v>
      </c>
      <c r="H1971" s="1218" t="s">
        <v>1836</v>
      </c>
      <c r="I1971" s="1184"/>
      <c r="K1971" s="1217">
        <v>4169</v>
      </c>
      <c r="L1971" s="1218" t="s">
        <v>1556</v>
      </c>
    </row>
    <row r="1972" spans="7:12" ht="28.8" x14ac:dyDescent="0.3">
      <c r="G1972" s="1217">
        <v>2970</v>
      </c>
      <c r="H1972" s="1218" t="s">
        <v>1529</v>
      </c>
      <c r="I1972" s="1184"/>
      <c r="K1972" s="1217">
        <v>4170</v>
      </c>
      <c r="L1972" s="1218" t="s">
        <v>1556</v>
      </c>
    </row>
    <row r="1973" spans="7:12" ht="28.8" x14ac:dyDescent="0.3">
      <c r="G1973" s="1217">
        <v>2971</v>
      </c>
      <c r="H1973" s="1218" t="s">
        <v>1530</v>
      </c>
      <c r="I1973" s="1184"/>
      <c r="K1973" s="1217">
        <v>4171</v>
      </c>
      <c r="L1973" s="1218" t="s">
        <v>1556</v>
      </c>
    </row>
    <row r="1974" spans="7:12" ht="28.8" x14ac:dyDescent="0.3">
      <c r="G1974" s="1217">
        <v>2972</v>
      </c>
      <c r="H1974" s="1218" t="s">
        <v>1531</v>
      </c>
      <c r="I1974" s="1184"/>
      <c r="K1974" s="1217">
        <v>4172</v>
      </c>
      <c r="L1974" s="1218" t="s">
        <v>1556</v>
      </c>
    </row>
    <row r="1975" spans="7:12" ht="28.8" x14ac:dyDescent="0.3">
      <c r="G1975" s="1217">
        <v>2973</v>
      </c>
      <c r="H1975" s="1218" t="s">
        <v>1532</v>
      </c>
      <c r="I1975" s="1184"/>
      <c r="K1975" s="1217">
        <v>4173</v>
      </c>
      <c r="L1975" s="1218" t="s">
        <v>1556</v>
      </c>
    </row>
    <row r="1976" spans="7:12" ht="28.8" x14ac:dyDescent="0.3">
      <c r="G1976" s="1217">
        <v>2974</v>
      </c>
      <c r="H1976" s="1218" t="s">
        <v>1533</v>
      </c>
      <c r="I1976" s="1184"/>
      <c r="K1976" s="1217">
        <v>4174</v>
      </c>
      <c r="L1976" s="1218" t="s">
        <v>1556</v>
      </c>
    </row>
    <row r="1977" spans="7:12" ht="28.8" x14ac:dyDescent="0.3">
      <c r="G1977" s="1217">
        <v>2975</v>
      </c>
      <c r="H1977" s="1218" t="s">
        <v>1535</v>
      </c>
      <c r="I1977" s="1184"/>
      <c r="K1977" s="1217">
        <v>4175</v>
      </c>
      <c r="L1977" s="1218" t="s">
        <v>1556</v>
      </c>
    </row>
    <row r="1978" spans="7:12" ht="28.8" x14ac:dyDescent="0.3">
      <c r="G1978" s="1217">
        <v>2976</v>
      </c>
      <c r="H1978" s="1218" t="s">
        <v>1536</v>
      </c>
      <c r="I1978" s="1184"/>
      <c r="K1978" s="1217">
        <v>4176</v>
      </c>
      <c r="L1978" s="1218" t="s">
        <v>1556</v>
      </c>
    </row>
    <row r="1979" spans="7:12" ht="28.8" x14ac:dyDescent="0.3">
      <c r="G1979" s="1217">
        <v>2977</v>
      </c>
      <c r="H1979" s="1218" t="s">
        <v>1537</v>
      </c>
      <c r="I1979" s="1184"/>
      <c r="K1979" s="1217">
        <v>4177</v>
      </c>
      <c r="L1979" s="1218" t="s">
        <v>1556</v>
      </c>
    </row>
    <row r="1980" spans="7:12" ht="28.8" x14ac:dyDescent="0.3">
      <c r="G1980" s="1217">
        <v>2978</v>
      </c>
      <c r="H1980" s="1218" t="s">
        <v>1538</v>
      </c>
      <c r="I1980" s="1184"/>
      <c r="K1980" s="1217">
        <v>4178</v>
      </c>
      <c r="L1980" s="1218" t="s">
        <v>1556</v>
      </c>
    </row>
    <row r="1981" spans="7:12" ht="28.8" x14ac:dyDescent="0.3">
      <c r="G1981" s="1217">
        <v>2979</v>
      </c>
      <c r="H1981" s="1218" t="s">
        <v>1836</v>
      </c>
      <c r="I1981" s="1184"/>
      <c r="K1981" s="1217">
        <v>4179</v>
      </c>
      <c r="L1981" s="1218" t="s">
        <v>1556</v>
      </c>
    </row>
    <row r="1982" spans="7:12" ht="28.8" x14ac:dyDescent="0.3">
      <c r="G1982" s="1217">
        <v>2980</v>
      </c>
      <c r="H1982" s="1218" t="s">
        <v>1539</v>
      </c>
      <c r="I1982" s="1184"/>
      <c r="K1982" s="1217">
        <v>4180</v>
      </c>
      <c r="L1982" s="1218" t="s">
        <v>1556</v>
      </c>
    </row>
    <row r="1983" spans="7:12" ht="28.8" x14ac:dyDescent="0.3">
      <c r="G1983" s="1217">
        <v>2981</v>
      </c>
      <c r="H1983" s="1218" t="s">
        <v>1540</v>
      </c>
      <c r="I1983" s="1184"/>
      <c r="K1983" s="1217">
        <v>4181</v>
      </c>
      <c r="L1983" s="1218" t="s">
        <v>1556</v>
      </c>
    </row>
    <row r="1984" spans="7:12" ht="28.8" x14ac:dyDescent="0.3">
      <c r="G1984" s="1217">
        <v>2982</v>
      </c>
      <c r="H1984" s="1218" t="s">
        <v>1541</v>
      </c>
      <c r="I1984" s="1184"/>
      <c r="K1984" s="1217">
        <v>4182</v>
      </c>
      <c r="L1984" s="1218" t="s">
        <v>1556</v>
      </c>
    </row>
    <row r="1985" spans="7:12" ht="28.8" x14ac:dyDescent="0.3">
      <c r="G1985" s="1217">
        <v>2983</v>
      </c>
      <c r="H1985" s="1218" t="s">
        <v>1542</v>
      </c>
      <c r="I1985" s="1184"/>
      <c r="K1985" s="1217">
        <v>4183</v>
      </c>
      <c r="L1985" s="1218" t="s">
        <v>1556</v>
      </c>
    </row>
    <row r="1986" spans="7:12" ht="28.8" x14ac:dyDescent="0.3">
      <c r="G1986" s="1217">
        <v>2984</v>
      </c>
      <c r="H1986" s="1218" t="s">
        <v>1543</v>
      </c>
      <c r="I1986" s="1184"/>
      <c r="K1986" s="1217">
        <v>4184</v>
      </c>
      <c r="L1986" s="1218" t="s">
        <v>1556</v>
      </c>
    </row>
    <row r="1987" spans="7:12" ht="28.8" x14ac:dyDescent="0.3">
      <c r="G1987" s="1217">
        <v>2985</v>
      </c>
      <c r="H1987" s="1218" t="s">
        <v>1544</v>
      </c>
      <c r="I1987" s="1184"/>
      <c r="K1987" s="1217">
        <v>4185</v>
      </c>
      <c r="L1987" s="1218" t="s">
        <v>1556</v>
      </c>
    </row>
    <row r="1988" spans="7:12" ht="28.8" x14ac:dyDescent="0.3">
      <c r="G1988" s="1217">
        <v>2986</v>
      </c>
      <c r="H1988" s="1218" t="s">
        <v>1545</v>
      </c>
      <c r="I1988" s="1184"/>
      <c r="K1988" s="1217">
        <v>4186</v>
      </c>
      <c r="L1988" s="1218" t="s">
        <v>1556</v>
      </c>
    </row>
    <row r="1989" spans="7:12" ht="28.8" x14ac:dyDescent="0.3">
      <c r="G1989" s="1217">
        <v>2987</v>
      </c>
      <c r="H1989" s="1218" t="s">
        <v>1546</v>
      </c>
      <c r="I1989" s="1184"/>
      <c r="K1989" s="1217">
        <v>4187</v>
      </c>
      <c r="L1989" s="1218" t="s">
        <v>1556</v>
      </c>
    </row>
    <row r="1990" spans="7:12" ht="28.8" x14ac:dyDescent="0.3">
      <c r="G1990" s="1217">
        <v>2988</v>
      </c>
      <c r="H1990" s="1218" t="s">
        <v>1546</v>
      </c>
      <c r="I1990" s="1184"/>
      <c r="K1990" s="1217">
        <v>4188</v>
      </c>
      <c r="L1990" s="1218" t="s">
        <v>1556</v>
      </c>
    </row>
    <row r="1991" spans="7:12" ht="28.8" x14ac:dyDescent="0.3">
      <c r="G1991" s="1217">
        <v>2989</v>
      </c>
      <c r="H1991" s="1218" t="s">
        <v>1546</v>
      </c>
      <c r="I1991" s="1184"/>
      <c r="K1991" s="1217">
        <v>4189</v>
      </c>
      <c r="L1991" s="1218" t="s">
        <v>1556</v>
      </c>
    </row>
    <row r="1992" spans="7:12" ht="28.8" x14ac:dyDescent="0.3">
      <c r="G1992" s="1217">
        <v>2990</v>
      </c>
      <c r="H1992" s="1218" t="s">
        <v>1547</v>
      </c>
      <c r="I1992" s="1184"/>
      <c r="K1992" s="1217">
        <v>4190</v>
      </c>
      <c r="L1992" s="1218" t="s">
        <v>1556</v>
      </c>
    </row>
    <row r="1993" spans="7:12" ht="28.8" x14ac:dyDescent="0.3">
      <c r="G1993" s="1217">
        <v>2991</v>
      </c>
      <c r="H1993" s="1218" t="s">
        <v>1547</v>
      </c>
      <c r="I1993" s="1184"/>
      <c r="K1993" s="1217">
        <v>4191</v>
      </c>
      <c r="L1993" s="1218" t="s">
        <v>1556</v>
      </c>
    </row>
    <row r="1994" spans="7:12" ht="28.8" x14ac:dyDescent="0.3">
      <c r="G1994" s="1217">
        <v>2992</v>
      </c>
      <c r="H1994" s="1218" t="s">
        <v>1547</v>
      </c>
      <c r="I1994" s="1184"/>
      <c r="K1994" s="1217">
        <v>4192</v>
      </c>
      <c r="L1994" s="1218" t="s">
        <v>1556</v>
      </c>
    </row>
    <row r="1995" spans="7:12" ht="28.8" x14ac:dyDescent="0.3">
      <c r="G1995" s="1217">
        <v>2993</v>
      </c>
      <c r="H1995" s="1218" t="s">
        <v>1547</v>
      </c>
      <c r="I1995" s="1184"/>
      <c r="K1995" s="1217">
        <v>4193</v>
      </c>
      <c r="L1995" s="1218" t="s">
        <v>1556</v>
      </c>
    </row>
    <row r="1996" spans="7:12" ht="28.8" x14ac:dyDescent="0.3">
      <c r="G1996" s="1217">
        <v>2994</v>
      </c>
      <c r="H1996" s="1218" t="s">
        <v>1547</v>
      </c>
      <c r="I1996" s="1184"/>
      <c r="K1996" s="1217">
        <v>4194</v>
      </c>
      <c r="L1996" s="1218" t="s">
        <v>1556</v>
      </c>
    </row>
    <row r="1997" spans="7:12" ht="28.8" x14ac:dyDescent="0.3">
      <c r="G1997" s="1217">
        <v>2995</v>
      </c>
      <c r="H1997" s="1218" t="s">
        <v>1547</v>
      </c>
      <c r="I1997" s="1184"/>
      <c r="K1997" s="1217">
        <v>4195</v>
      </c>
      <c r="L1997" s="1218" t="s">
        <v>1556</v>
      </c>
    </row>
    <row r="1998" spans="7:12" ht="28.8" x14ac:dyDescent="0.3">
      <c r="G1998" s="1217">
        <v>2996</v>
      </c>
      <c r="H1998" s="1218" t="s">
        <v>1547</v>
      </c>
      <c r="I1998" s="1184"/>
      <c r="K1998" s="1217">
        <v>4196</v>
      </c>
      <c r="L1998" s="1218" t="s">
        <v>1556</v>
      </c>
    </row>
    <row r="1999" spans="7:12" ht="28.8" x14ac:dyDescent="0.3">
      <c r="G1999" s="1217">
        <v>2997</v>
      </c>
      <c r="H1999" s="1218" t="s">
        <v>1547</v>
      </c>
      <c r="I1999" s="1184"/>
      <c r="K1999" s="1217">
        <v>4197</v>
      </c>
      <c r="L1999" s="1218" t="s">
        <v>1556</v>
      </c>
    </row>
    <row r="2000" spans="7:12" ht="28.8" x14ac:dyDescent="0.3">
      <c r="G2000" s="1217">
        <v>2998</v>
      </c>
      <c r="H2000" s="1218" t="s">
        <v>1547</v>
      </c>
      <c r="I2000" s="1184"/>
      <c r="K2000" s="1217">
        <v>4198</v>
      </c>
      <c r="L2000" s="1218" t="s">
        <v>1556</v>
      </c>
    </row>
    <row r="2001" spans="7:12" ht="28.8" x14ac:dyDescent="0.3">
      <c r="G2001" s="1217">
        <v>2999</v>
      </c>
      <c r="H2001" s="1218" t="s">
        <v>1547</v>
      </c>
      <c r="I2001" s="1184"/>
      <c r="K2001" s="1217">
        <v>4199</v>
      </c>
      <c r="L2001" s="1218" t="s">
        <v>1556</v>
      </c>
    </row>
    <row r="2002" spans="7:12" ht="28.8" x14ac:dyDescent="0.3">
      <c r="G2002" s="1217">
        <v>3000</v>
      </c>
      <c r="H2002" s="1218" t="s">
        <v>1548</v>
      </c>
      <c r="I2002" s="1184"/>
      <c r="K2002" s="1217">
        <v>4200</v>
      </c>
      <c r="L2002" s="1218" t="s">
        <v>1557</v>
      </c>
    </row>
    <row r="2003" spans="7:12" ht="28.8" x14ac:dyDescent="0.3">
      <c r="G2003" s="1217">
        <v>3001</v>
      </c>
      <c r="H2003" s="1218" t="s">
        <v>1548</v>
      </c>
      <c r="I2003" s="1184"/>
      <c r="K2003" s="1217">
        <v>4201</v>
      </c>
      <c r="L2003" s="1218" t="s">
        <v>1557</v>
      </c>
    </row>
    <row r="2004" spans="7:12" ht="28.8" x14ac:dyDescent="0.3">
      <c r="G2004" s="1217">
        <v>3002</v>
      </c>
      <c r="H2004" s="1218" t="s">
        <v>1548</v>
      </c>
      <c r="I2004" s="1184"/>
      <c r="K2004" s="1217">
        <v>4202</v>
      </c>
      <c r="L2004" s="1218" t="s">
        <v>1557</v>
      </c>
    </row>
    <row r="2005" spans="7:12" ht="28.8" x14ac:dyDescent="0.3">
      <c r="G2005" s="1217">
        <v>3003</v>
      </c>
      <c r="H2005" s="1218" t="s">
        <v>1548</v>
      </c>
      <c r="I2005" s="1184"/>
      <c r="K2005" s="1217">
        <v>4203</v>
      </c>
      <c r="L2005" s="1218" t="s">
        <v>1557</v>
      </c>
    </row>
    <row r="2006" spans="7:12" ht="28.8" x14ac:dyDescent="0.3">
      <c r="G2006" s="1217">
        <v>3004</v>
      </c>
      <c r="H2006" s="1218" t="s">
        <v>1548</v>
      </c>
      <c r="I2006" s="1184"/>
      <c r="K2006" s="1217">
        <v>4204</v>
      </c>
      <c r="L2006" s="1218" t="s">
        <v>1557</v>
      </c>
    </row>
    <row r="2007" spans="7:12" ht="28.8" x14ac:dyDescent="0.3">
      <c r="G2007" s="1217">
        <v>3005</v>
      </c>
      <c r="H2007" s="1218" t="s">
        <v>1548</v>
      </c>
      <c r="I2007" s="1184"/>
      <c r="K2007" s="1217">
        <v>4205</v>
      </c>
      <c r="L2007" s="1218" t="s">
        <v>1557</v>
      </c>
    </row>
    <row r="2008" spans="7:12" ht="28.8" x14ac:dyDescent="0.3">
      <c r="G2008" s="1217">
        <v>3006</v>
      </c>
      <c r="H2008" s="1218" t="s">
        <v>1548</v>
      </c>
      <c r="I2008" s="1184"/>
      <c r="K2008" s="1217">
        <v>4206</v>
      </c>
      <c r="L2008" s="1218" t="s">
        <v>1557</v>
      </c>
    </row>
    <row r="2009" spans="7:12" ht="28.8" x14ac:dyDescent="0.3">
      <c r="G2009" s="1217">
        <v>3007</v>
      </c>
      <c r="H2009" s="1218" t="s">
        <v>1548</v>
      </c>
      <c r="I2009" s="1184"/>
      <c r="K2009" s="1217">
        <v>4207</v>
      </c>
      <c r="L2009" s="1218" t="s">
        <v>1557</v>
      </c>
    </row>
    <row r="2010" spans="7:12" ht="28.8" x14ac:dyDescent="0.3">
      <c r="G2010" s="1217">
        <v>3008</v>
      </c>
      <c r="H2010" s="1218" t="s">
        <v>1548</v>
      </c>
      <c r="I2010" s="1184"/>
      <c r="K2010" s="1217">
        <v>4208</v>
      </c>
      <c r="L2010" s="1218" t="s">
        <v>1557</v>
      </c>
    </row>
    <row r="2011" spans="7:12" ht="28.8" x14ac:dyDescent="0.3">
      <c r="G2011" s="1217">
        <v>3009</v>
      </c>
      <c r="H2011" s="1218" t="s">
        <v>1548</v>
      </c>
      <c r="I2011" s="1184"/>
      <c r="K2011" s="1217">
        <v>4209</v>
      </c>
      <c r="L2011" s="1218" t="s">
        <v>1557</v>
      </c>
    </row>
    <row r="2012" spans="7:12" ht="28.8" x14ac:dyDescent="0.3">
      <c r="G2012" s="1217">
        <v>3010</v>
      </c>
      <c r="H2012" s="1218" t="s">
        <v>1548</v>
      </c>
      <c r="I2012" s="1184"/>
      <c r="K2012" s="1217">
        <v>4210</v>
      </c>
      <c r="L2012" s="1218" t="s">
        <v>1557</v>
      </c>
    </row>
    <row r="2013" spans="7:12" ht="28.8" x14ac:dyDescent="0.3">
      <c r="G2013" s="1217">
        <v>3011</v>
      </c>
      <c r="H2013" s="1218" t="s">
        <v>1548</v>
      </c>
      <c r="I2013" s="1184"/>
      <c r="K2013" s="1217">
        <v>4211</v>
      </c>
      <c r="L2013" s="1218" t="s">
        <v>1557</v>
      </c>
    </row>
    <row r="2014" spans="7:12" ht="28.8" x14ac:dyDescent="0.3">
      <c r="G2014" s="1217">
        <v>3012</v>
      </c>
      <c r="H2014" s="1218" t="s">
        <v>1548</v>
      </c>
      <c r="I2014" s="1184"/>
      <c r="K2014" s="1217">
        <v>4212</v>
      </c>
      <c r="L2014" s="1218" t="s">
        <v>1557</v>
      </c>
    </row>
    <row r="2015" spans="7:12" ht="28.8" x14ac:dyDescent="0.3">
      <c r="G2015" s="1217">
        <v>3013</v>
      </c>
      <c r="H2015" s="1218" t="s">
        <v>1548</v>
      </c>
      <c r="I2015" s="1184"/>
      <c r="K2015" s="1217">
        <v>4213</v>
      </c>
      <c r="L2015" s="1218" t="s">
        <v>1557</v>
      </c>
    </row>
    <row r="2016" spans="7:12" ht="28.8" x14ac:dyDescent="0.3">
      <c r="G2016" s="1217">
        <v>3014</v>
      </c>
      <c r="H2016" s="1218" t="s">
        <v>1548</v>
      </c>
      <c r="I2016" s="1184"/>
      <c r="K2016" s="1217">
        <v>4214</v>
      </c>
      <c r="L2016" s="1218" t="s">
        <v>1557</v>
      </c>
    </row>
    <row r="2017" spans="7:12" ht="28.8" x14ac:dyDescent="0.3">
      <c r="G2017" s="1217">
        <v>3015</v>
      </c>
      <c r="H2017" s="1218" t="s">
        <v>1548</v>
      </c>
      <c r="I2017" s="1184"/>
      <c r="K2017" s="1217">
        <v>4215</v>
      </c>
      <c r="L2017" s="1218" t="s">
        <v>1557</v>
      </c>
    </row>
    <row r="2018" spans="7:12" ht="28.8" x14ac:dyDescent="0.3">
      <c r="G2018" s="1217">
        <v>3016</v>
      </c>
      <c r="H2018" s="1218" t="s">
        <v>1548</v>
      </c>
      <c r="I2018" s="1184"/>
      <c r="K2018" s="1217">
        <v>4216</v>
      </c>
      <c r="L2018" s="1218" t="s">
        <v>1557</v>
      </c>
    </row>
    <row r="2019" spans="7:12" ht="28.8" x14ac:dyDescent="0.3">
      <c r="G2019" s="1217">
        <v>3017</v>
      </c>
      <c r="H2019" s="1218" t="s">
        <v>1548</v>
      </c>
      <c r="I2019" s="1184"/>
      <c r="K2019" s="1217">
        <v>4217</v>
      </c>
      <c r="L2019" s="1218" t="s">
        <v>1557</v>
      </c>
    </row>
    <row r="2020" spans="7:12" ht="28.8" x14ac:dyDescent="0.3">
      <c r="G2020" s="1217">
        <v>3018</v>
      </c>
      <c r="H2020" s="1218" t="s">
        <v>1548</v>
      </c>
      <c r="I2020" s="1184"/>
      <c r="K2020" s="1217">
        <v>4218</v>
      </c>
      <c r="L2020" s="1218" t="s">
        <v>1557</v>
      </c>
    </row>
    <row r="2021" spans="7:12" ht="28.8" x14ac:dyDescent="0.3">
      <c r="G2021" s="1217">
        <v>3019</v>
      </c>
      <c r="H2021" s="1218" t="s">
        <v>1548</v>
      </c>
      <c r="I2021" s="1184"/>
      <c r="K2021" s="1217">
        <v>4219</v>
      </c>
      <c r="L2021" s="1218" t="s">
        <v>1557</v>
      </c>
    </row>
    <row r="2022" spans="7:12" ht="28.8" x14ac:dyDescent="0.3">
      <c r="G2022" s="1217">
        <v>3020</v>
      </c>
      <c r="H2022" s="1218" t="s">
        <v>1548</v>
      </c>
      <c r="I2022" s="1184"/>
      <c r="K2022" s="1217">
        <v>4220</v>
      </c>
      <c r="L2022" s="1218" t="s">
        <v>1557</v>
      </c>
    </row>
    <row r="2023" spans="7:12" ht="28.8" x14ac:dyDescent="0.3">
      <c r="G2023" s="1217">
        <v>3021</v>
      </c>
      <c r="H2023" s="1218" t="s">
        <v>1548</v>
      </c>
      <c r="I2023" s="1184"/>
      <c r="K2023" s="1217">
        <v>4221</v>
      </c>
      <c r="L2023" s="1218" t="s">
        <v>1557</v>
      </c>
    </row>
    <row r="2024" spans="7:12" ht="28.8" x14ac:dyDescent="0.3">
      <c r="G2024" s="1217">
        <v>3022</v>
      </c>
      <c r="H2024" s="1218" t="s">
        <v>1548</v>
      </c>
      <c r="I2024" s="1184"/>
      <c r="K2024" s="1217">
        <v>4222</v>
      </c>
      <c r="L2024" s="1218" t="s">
        <v>1557</v>
      </c>
    </row>
    <row r="2025" spans="7:12" ht="28.8" x14ac:dyDescent="0.3">
      <c r="G2025" s="1217">
        <v>3023</v>
      </c>
      <c r="H2025" s="1218" t="s">
        <v>1548</v>
      </c>
      <c r="I2025" s="1184"/>
      <c r="K2025" s="1217">
        <v>4223</v>
      </c>
      <c r="L2025" s="1218" t="s">
        <v>1557</v>
      </c>
    </row>
    <row r="2026" spans="7:12" ht="28.8" x14ac:dyDescent="0.3">
      <c r="G2026" s="1217">
        <v>3024</v>
      </c>
      <c r="H2026" s="1218" t="s">
        <v>1548</v>
      </c>
      <c r="I2026" s="1184"/>
      <c r="K2026" s="1217">
        <v>4224</v>
      </c>
      <c r="L2026" s="1218" t="s">
        <v>1557</v>
      </c>
    </row>
    <row r="2027" spans="7:12" ht="28.8" x14ac:dyDescent="0.3">
      <c r="G2027" s="1217">
        <v>3025</v>
      </c>
      <c r="H2027" s="1218" t="s">
        <v>1548</v>
      </c>
      <c r="I2027" s="1184"/>
      <c r="K2027" s="1217">
        <v>4225</v>
      </c>
      <c r="L2027" s="1218" t="s">
        <v>1557</v>
      </c>
    </row>
    <row r="2028" spans="7:12" ht="28.8" x14ac:dyDescent="0.3">
      <c r="G2028" s="1217">
        <v>3026</v>
      </c>
      <c r="H2028" s="1218" t="s">
        <v>1548</v>
      </c>
      <c r="I2028" s="1184"/>
      <c r="K2028" s="1217">
        <v>4226</v>
      </c>
      <c r="L2028" s="1218" t="s">
        <v>1557</v>
      </c>
    </row>
    <row r="2029" spans="7:12" ht="28.8" x14ac:dyDescent="0.3">
      <c r="G2029" s="1217">
        <v>3027</v>
      </c>
      <c r="H2029" s="1218" t="s">
        <v>1548</v>
      </c>
      <c r="I2029" s="1184"/>
      <c r="K2029" s="1217">
        <v>4227</v>
      </c>
      <c r="L2029" s="1218" t="s">
        <v>1557</v>
      </c>
    </row>
    <row r="2030" spans="7:12" ht="28.8" x14ac:dyDescent="0.3">
      <c r="G2030" s="1217">
        <v>3028</v>
      </c>
      <c r="H2030" s="1218" t="s">
        <v>1548</v>
      </c>
      <c r="I2030" s="1184"/>
      <c r="K2030" s="1217">
        <v>4228</v>
      </c>
      <c r="L2030" s="1218" t="s">
        <v>1557</v>
      </c>
    </row>
    <row r="2031" spans="7:12" ht="28.8" x14ac:dyDescent="0.3">
      <c r="G2031" s="1217">
        <v>3029</v>
      </c>
      <c r="H2031" s="1218" t="s">
        <v>1548</v>
      </c>
      <c r="I2031" s="1184"/>
      <c r="K2031" s="1217">
        <v>4229</v>
      </c>
      <c r="L2031" s="1218" t="s">
        <v>1557</v>
      </c>
    </row>
    <row r="2032" spans="7:12" ht="28.8" x14ac:dyDescent="0.3">
      <c r="G2032" s="1217">
        <v>3030</v>
      </c>
      <c r="H2032" s="1218" t="s">
        <v>1548</v>
      </c>
      <c r="I2032" s="1184"/>
      <c r="K2032" s="1217">
        <v>4230</v>
      </c>
      <c r="L2032" s="1218" t="s">
        <v>1557</v>
      </c>
    </row>
    <row r="2033" spans="7:12" ht="28.8" x14ac:dyDescent="0.3">
      <c r="G2033" s="1217">
        <v>3031</v>
      </c>
      <c r="H2033" s="1218" t="s">
        <v>1548</v>
      </c>
      <c r="I2033" s="1184"/>
      <c r="K2033" s="1217">
        <v>4231</v>
      </c>
      <c r="L2033" s="1218" t="s">
        <v>1557</v>
      </c>
    </row>
    <row r="2034" spans="7:12" ht="28.8" x14ac:dyDescent="0.3">
      <c r="G2034" s="1217">
        <v>3032</v>
      </c>
      <c r="H2034" s="1218" t="s">
        <v>1548</v>
      </c>
      <c r="I2034" s="1184"/>
      <c r="K2034" s="1217">
        <v>4232</v>
      </c>
      <c r="L2034" s="1218" t="s">
        <v>1557</v>
      </c>
    </row>
    <row r="2035" spans="7:12" ht="28.8" x14ac:dyDescent="0.3">
      <c r="G2035" s="1217">
        <v>3033</v>
      </c>
      <c r="H2035" s="1218" t="s">
        <v>1548</v>
      </c>
      <c r="I2035" s="1184"/>
      <c r="K2035" s="1217">
        <v>4233</v>
      </c>
      <c r="L2035" s="1218" t="s">
        <v>1557</v>
      </c>
    </row>
    <row r="2036" spans="7:12" ht="28.8" x14ac:dyDescent="0.3">
      <c r="G2036" s="1217">
        <v>3034</v>
      </c>
      <c r="H2036" s="1218" t="s">
        <v>1548</v>
      </c>
      <c r="I2036" s="1184"/>
      <c r="K2036" s="1217">
        <v>4234</v>
      </c>
      <c r="L2036" s="1218" t="s">
        <v>1557</v>
      </c>
    </row>
    <row r="2037" spans="7:12" ht="28.8" x14ac:dyDescent="0.3">
      <c r="G2037" s="1217">
        <v>3035</v>
      </c>
      <c r="H2037" s="1218" t="s">
        <v>1548</v>
      </c>
      <c r="I2037" s="1184"/>
      <c r="K2037" s="1217">
        <v>4235</v>
      </c>
      <c r="L2037" s="1218" t="s">
        <v>1557</v>
      </c>
    </row>
    <row r="2038" spans="7:12" ht="28.8" x14ac:dyDescent="0.3">
      <c r="G2038" s="1217">
        <v>3036</v>
      </c>
      <c r="H2038" s="1218" t="s">
        <v>1548</v>
      </c>
      <c r="I2038" s="1184"/>
      <c r="K2038" s="1217">
        <v>4236</v>
      </c>
      <c r="L2038" s="1218" t="s">
        <v>1557</v>
      </c>
    </row>
    <row r="2039" spans="7:12" ht="28.8" x14ac:dyDescent="0.3">
      <c r="G2039" s="1217">
        <v>3037</v>
      </c>
      <c r="H2039" s="1218" t="s">
        <v>1548</v>
      </c>
      <c r="I2039" s="1184"/>
      <c r="K2039" s="1217">
        <v>4237</v>
      </c>
      <c r="L2039" s="1218" t="s">
        <v>1557</v>
      </c>
    </row>
    <row r="2040" spans="7:12" ht="28.8" x14ac:dyDescent="0.3">
      <c r="G2040" s="1217">
        <v>3038</v>
      </c>
      <c r="H2040" s="1218" t="s">
        <v>1548</v>
      </c>
      <c r="I2040" s="1184"/>
      <c r="K2040" s="1217">
        <v>4238</v>
      </c>
      <c r="L2040" s="1218" t="s">
        <v>1557</v>
      </c>
    </row>
    <row r="2041" spans="7:12" ht="28.8" x14ac:dyDescent="0.3">
      <c r="G2041" s="1217">
        <v>3039</v>
      </c>
      <c r="H2041" s="1218" t="s">
        <v>1548</v>
      </c>
      <c r="I2041" s="1184"/>
      <c r="K2041" s="1217">
        <v>4239</v>
      </c>
      <c r="L2041" s="1218" t="s">
        <v>1557</v>
      </c>
    </row>
    <row r="2042" spans="7:12" ht="28.8" x14ac:dyDescent="0.3">
      <c r="G2042" s="1217">
        <v>3040</v>
      </c>
      <c r="H2042" s="1218" t="s">
        <v>1548</v>
      </c>
      <c r="I2042" s="1184"/>
      <c r="K2042" s="1217">
        <v>4240</v>
      </c>
      <c r="L2042" s="1218" t="s">
        <v>1557</v>
      </c>
    </row>
    <row r="2043" spans="7:12" ht="28.8" x14ac:dyDescent="0.3">
      <c r="G2043" s="1217">
        <v>3041</v>
      </c>
      <c r="H2043" s="1218" t="s">
        <v>1548</v>
      </c>
      <c r="I2043" s="1184"/>
      <c r="K2043" s="1217">
        <v>4241</v>
      </c>
      <c r="L2043" s="1218" t="s">
        <v>1557</v>
      </c>
    </row>
    <row r="2044" spans="7:12" ht="28.8" x14ac:dyDescent="0.3">
      <c r="G2044" s="1217">
        <v>3042</v>
      </c>
      <c r="H2044" s="1218" t="s">
        <v>1548</v>
      </c>
      <c r="I2044" s="1184"/>
      <c r="K2044" s="1217">
        <v>4242</v>
      </c>
      <c r="L2044" s="1218" t="s">
        <v>1557</v>
      </c>
    </row>
    <row r="2045" spans="7:12" ht="28.8" x14ac:dyDescent="0.3">
      <c r="G2045" s="1217">
        <v>3043</v>
      </c>
      <c r="H2045" s="1218" t="s">
        <v>1548</v>
      </c>
      <c r="I2045" s="1184"/>
      <c r="K2045" s="1217">
        <v>4243</v>
      </c>
      <c r="L2045" s="1218" t="s">
        <v>1557</v>
      </c>
    </row>
    <row r="2046" spans="7:12" ht="28.8" x14ac:dyDescent="0.3">
      <c r="G2046" s="1217">
        <v>3044</v>
      </c>
      <c r="H2046" s="1218" t="s">
        <v>1548</v>
      </c>
      <c r="I2046" s="1184"/>
      <c r="K2046" s="1217">
        <v>4244</v>
      </c>
      <c r="L2046" s="1218" t="s">
        <v>1557</v>
      </c>
    </row>
    <row r="2047" spans="7:12" ht="28.8" x14ac:dyDescent="0.3">
      <c r="G2047" s="1217">
        <v>3045</v>
      </c>
      <c r="H2047" s="1218" t="s">
        <v>1548</v>
      </c>
      <c r="I2047" s="1184"/>
      <c r="K2047" s="1217">
        <v>4245</v>
      </c>
      <c r="L2047" s="1218" t="s">
        <v>1557</v>
      </c>
    </row>
    <row r="2048" spans="7:12" ht="28.8" x14ac:dyDescent="0.3">
      <c r="G2048" s="1217">
        <v>3046</v>
      </c>
      <c r="H2048" s="1218" t="s">
        <v>1548</v>
      </c>
      <c r="I2048" s="1184"/>
      <c r="K2048" s="1217">
        <v>4246</v>
      </c>
      <c r="L2048" s="1218" t="s">
        <v>1557</v>
      </c>
    </row>
    <row r="2049" spans="7:12" ht="28.8" x14ac:dyDescent="0.3">
      <c r="G2049" s="1217">
        <v>3047</v>
      </c>
      <c r="H2049" s="1218" t="s">
        <v>1548</v>
      </c>
      <c r="I2049" s="1184"/>
      <c r="K2049" s="1217">
        <v>4247</v>
      </c>
      <c r="L2049" s="1218" t="s">
        <v>1557</v>
      </c>
    </row>
    <row r="2050" spans="7:12" ht="28.8" x14ac:dyDescent="0.3">
      <c r="G2050" s="1217">
        <v>3048</v>
      </c>
      <c r="H2050" s="1218" t="s">
        <v>1548</v>
      </c>
      <c r="I2050" s="1184"/>
      <c r="K2050" s="1217">
        <v>4248</v>
      </c>
      <c r="L2050" s="1218" t="s">
        <v>1557</v>
      </c>
    </row>
    <row r="2051" spans="7:12" ht="28.8" x14ac:dyDescent="0.3">
      <c r="G2051" s="1217">
        <v>3049</v>
      </c>
      <c r="H2051" s="1218" t="s">
        <v>1548</v>
      </c>
      <c r="I2051" s="1184"/>
      <c r="K2051" s="1217">
        <v>4249</v>
      </c>
      <c r="L2051" s="1218" t="s">
        <v>1557</v>
      </c>
    </row>
    <row r="2052" spans="7:12" ht="28.8" x14ac:dyDescent="0.3">
      <c r="G2052" s="1217">
        <v>3050</v>
      </c>
      <c r="H2052" s="1218" t="s">
        <v>1548</v>
      </c>
      <c r="I2052" s="1184"/>
      <c r="K2052" s="1217">
        <v>4250</v>
      </c>
      <c r="L2052" s="1218" t="s">
        <v>1557</v>
      </c>
    </row>
    <row r="2053" spans="7:12" ht="28.8" x14ac:dyDescent="0.3">
      <c r="G2053" s="1217">
        <v>3051</v>
      </c>
      <c r="H2053" s="1218" t="s">
        <v>1548</v>
      </c>
      <c r="I2053" s="1184"/>
      <c r="K2053" s="1217">
        <v>4251</v>
      </c>
      <c r="L2053" s="1218" t="s">
        <v>1557</v>
      </c>
    </row>
    <row r="2054" spans="7:12" ht="28.8" x14ac:dyDescent="0.3">
      <c r="G2054" s="1217">
        <v>3052</v>
      </c>
      <c r="H2054" s="1218" t="s">
        <v>1548</v>
      </c>
      <c r="I2054" s="1184"/>
      <c r="K2054" s="1217">
        <v>4252</v>
      </c>
      <c r="L2054" s="1218" t="s">
        <v>1557</v>
      </c>
    </row>
    <row r="2055" spans="7:12" ht="28.8" x14ac:dyDescent="0.3">
      <c r="G2055" s="1217">
        <v>3053</v>
      </c>
      <c r="H2055" s="1218" t="s">
        <v>1548</v>
      </c>
      <c r="I2055" s="1184"/>
      <c r="K2055" s="1217">
        <v>4253</v>
      </c>
      <c r="L2055" s="1218" t="s">
        <v>1557</v>
      </c>
    </row>
    <row r="2056" spans="7:12" ht="28.8" x14ac:dyDescent="0.3">
      <c r="G2056" s="1217">
        <v>3054</v>
      </c>
      <c r="H2056" s="1218" t="s">
        <v>1548</v>
      </c>
      <c r="I2056" s="1184"/>
      <c r="K2056" s="1217">
        <v>4254</v>
      </c>
      <c r="L2056" s="1218" t="s">
        <v>1557</v>
      </c>
    </row>
    <row r="2057" spans="7:12" ht="28.8" x14ac:dyDescent="0.3">
      <c r="G2057" s="1217">
        <v>3055</v>
      </c>
      <c r="H2057" s="1218" t="s">
        <v>1548</v>
      </c>
      <c r="I2057" s="1184"/>
      <c r="K2057" s="1217">
        <v>4255</v>
      </c>
      <c r="L2057" s="1218" t="s">
        <v>1557</v>
      </c>
    </row>
    <row r="2058" spans="7:12" ht="28.8" x14ac:dyDescent="0.3">
      <c r="G2058" s="1217">
        <v>3056</v>
      </c>
      <c r="H2058" s="1218" t="s">
        <v>1548</v>
      </c>
      <c r="I2058" s="1184"/>
      <c r="K2058" s="1217">
        <v>4256</v>
      </c>
      <c r="L2058" s="1218" t="s">
        <v>1557</v>
      </c>
    </row>
    <row r="2059" spans="7:12" ht="28.8" x14ac:dyDescent="0.3">
      <c r="G2059" s="1217">
        <v>3057</v>
      </c>
      <c r="H2059" s="1218" t="s">
        <v>1548</v>
      </c>
      <c r="I2059" s="1184"/>
      <c r="K2059" s="1217">
        <v>4257</v>
      </c>
      <c r="L2059" s="1218" t="s">
        <v>1557</v>
      </c>
    </row>
    <row r="2060" spans="7:12" ht="28.8" x14ac:dyDescent="0.3">
      <c r="G2060" s="1217">
        <v>3058</v>
      </c>
      <c r="H2060" s="1218" t="s">
        <v>1548</v>
      </c>
      <c r="I2060" s="1184"/>
      <c r="K2060" s="1217">
        <v>4258</v>
      </c>
      <c r="L2060" s="1218" t="s">
        <v>1557</v>
      </c>
    </row>
    <row r="2061" spans="7:12" ht="28.8" x14ac:dyDescent="0.3">
      <c r="G2061" s="1217">
        <v>3059</v>
      </c>
      <c r="H2061" s="1218" t="s">
        <v>1548</v>
      </c>
      <c r="I2061" s="1184"/>
      <c r="K2061" s="1217">
        <v>4259</v>
      </c>
      <c r="L2061" s="1218" t="s">
        <v>1557</v>
      </c>
    </row>
    <row r="2062" spans="7:12" ht="28.8" x14ac:dyDescent="0.3">
      <c r="G2062" s="1217">
        <v>3060</v>
      </c>
      <c r="H2062" s="1218" t="s">
        <v>1548</v>
      </c>
      <c r="I2062" s="1184"/>
      <c r="K2062" s="1217">
        <v>4260</v>
      </c>
      <c r="L2062" s="1218" t="s">
        <v>1557</v>
      </c>
    </row>
    <row r="2063" spans="7:12" ht="28.8" x14ac:dyDescent="0.3">
      <c r="G2063" s="1217">
        <v>3061</v>
      </c>
      <c r="H2063" s="1218" t="s">
        <v>1548</v>
      </c>
      <c r="I2063" s="1184"/>
      <c r="K2063" s="1217">
        <v>4261</v>
      </c>
      <c r="L2063" s="1218" t="s">
        <v>1557</v>
      </c>
    </row>
    <row r="2064" spans="7:12" ht="28.8" x14ac:dyDescent="0.3">
      <c r="G2064" s="1217">
        <v>3062</v>
      </c>
      <c r="H2064" s="1218" t="s">
        <v>1548</v>
      </c>
      <c r="I2064" s="1184"/>
      <c r="K2064" s="1217">
        <v>4262</v>
      </c>
      <c r="L2064" s="1218" t="s">
        <v>1557</v>
      </c>
    </row>
    <row r="2065" spans="7:12" ht="28.8" x14ac:dyDescent="0.3">
      <c r="G2065" s="1217">
        <v>3063</v>
      </c>
      <c r="H2065" s="1218" t="s">
        <v>1548</v>
      </c>
      <c r="I2065" s="1184"/>
      <c r="K2065" s="1217">
        <v>4263</v>
      </c>
      <c r="L2065" s="1218" t="s">
        <v>1557</v>
      </c>
    </row>
    <row r="2066" spans="7:12" ht="28.8" x14ac:dyDescent="0.3">
      <c r="G2066" s="1217">
        <v>3064</v>
      </c>
      <c r="H2066" s="1218" t="s">
        <v>1548</v>
      </c>
      <c r="I2066" s="1184"/>
      <c r="K2066" s="1217">
        <v>4264</v>
      </c>
      <c r="L2066" s="1218" t="s">
        <v>1557</v>
      </c>
    </row>
    <row r="2067" spans="7:12" ht="28.8" x14ac:dyDescent="0.3">
      <c r="G2067" s="1217">
        <v>3065</v>
      </c>
      <c r="H2067" s="1218" t="s">
        <v>1548</v>
      </c>
      <c r="I2067" s="1184"/>
      <c r="K2067" s="1217">
        <v>4265</v>
      </c>
      <c r="L2067" s="1218" t="s">
        <v>1557</v>
      </c>
    </row>
    <row r="2068" spans="7:12" ht="28.8" x14ac:dyDescent="0.3">
      <c r="G2068" s="1217">
        <v>3066</v>
      </c>
      <c r="H2068" s="1218" t="s">
        <v>1548</v>
      </c>
      <c r="I2068" s="1184"/>
      <c r="K2068" s="1217">
        <v>4266</v>
      </c>
      <c r="L2068" s="1218" t="s">
        <v>1557</v>
      </c>
    </row>
    <row r="2069" spans="7:12" ht="28.8" x14ac:dyDescent="0.3">
      <c r="G2069" s="1217">
        <v>3067</v>
      </c>
      <c r="H2069" s="1218" t="s">
        <v>1548</v>
      </c>
      <c r="I2069" s="1184"/>
      <c r="K2069" s="1217">
        <v>4267</v>
      </c>
      <c r="L2069" s="1218" t="s">
        <v>1557</v>
      </c>
    </row>
    <row r="2070" spans="7:12" ht="28.8" x14ac:dyDescent="0.3">
      <c r="G2070" s="1217">
        <v>3068</v>
      </c>
      <c r="H2070" s="1218" t="s">
        <v>1548</v>
      </c>
      <c r="I2070" s="1184"/>
      <c r="K2070" s="1217">
        <v>4268</v>
      </c>
      <c r="L2070" s="1218" t="s">
        <v>1557</v>
      </c>
    </row>
    <row r="2071" spans="7:12" ht="28.8" x14ac:dyDescent="0.3">
      <c r="G2071" s="1217">
        <v>3069</v>
      </c>
      <c r="H2071" s="1218" t="s">
        <v>1548</v>
      </c>
      <c r="I2071" s="1184"/>
      <c r="K2071" s="1217">
        <v>4269</v>
      </c>
      <c r="L2071" s="1218" t="s">
        <v>1557</v>
      </c>
    </row>
    <row r="2072" spans="7:12" ht="28.8" x14ac:dyDescent="0.3">
      <c r="G2072" s="1217">
        <v>3070</v>
      </c>
      <c r="H2072" s="1218" t="s">
        <v>1548</v>
      </c>
      <c r="I2072" s="1184"/>
      <c r="K2072" s="1217">
        <v>4270</v>
      </c>
      <c r="L2072" s="1218" t="s">
        <v>1557</v>
      </c>
    </row>
    <row r="2073" spans="7:12" ht="28.8" x14ac:dyDescent="0.3">
      <c r="G2073" s="1217">
        <v>3071</v>
      </c>
      <c r="H2073" s="1218" t="s">
        <v>1548</v>
      </c>
      <c r="I2073" s="1184"/>
      <c r="K2073" s="1217">
        <v>4271</v>
      </c>
      <c r="L2073" s="1218" t="s">
        <v>1557</v>
      </c>
    </row>
    <row r="2074" spans="7:12" ht="28.8" x14ac:dyDescent="0.3">
      <c r="G2074" s="1217">
        <v>3072</v>
      </c>
      <c r="H2074" s="1218" t="s">
        <v>1548</v>
      </c>
      <c r="I2074" s="1184"/>
      <c r="K2074" s="1217">
        <v>4272</v>
      </c>
      <c r="L2074" s="1218" t="s">
        <v>1557</v>
      </c>
    </row>
    <row r="2075" spans="7:12" ht="28.8" x14ac:dyDescent="0.3">
      <c r="G2075" s="1217">
        <v>3073</v>
      </c>
      <c r="H2075" s="1218" t="s">
        <v>1548</v>
      </c>
      <c r="I2075" s="1184"/>
      <c r="K2075" s="1217">
        <v>4273</v>
      </c>
      <c r="L2075" s="1218" t="s">
        <v>1557</v>
      </c>
    </row>
    <row r="2076" spans="7:12" ht="28.8" x14ac:dyDescent="0.3">
      <c r="G2076" s="1217">
        <v>3074</v>
      </c>
      <c r="H2076" s="1218" t="s">
        <v>1548</v>
      </c>
      <c r="I2076" s="1184"/>
      <c r="K2076" s="1217">
        <v>4274</v>
      </c>
      <c r="L2076" s="1218" t="s">
        <v>1557</v>
      </c>
    </row>
    <row r="2077" spans="7:12" ht="28.8" x14ac:dyDescent="0.3">
      <c r="G2077" s="1217">
        <v>3075</v>
      </c>
      <c r="H2077" s="1218" t="s">
        <v>1548</v>
      </c>
      <c r="I2077" s="1184"/>
      <c r="K2077" s="1217">
        <v>4275</v>
      </c>
      <c r="L2077" s="1218" t="s">
        <v>1557</v>
      </c>
    </row>
    <row r="2078" spans="7:12" ht="28.8" x14ac:dyDescent="0.3">
      <c r="G2078" s="1217">
        <v>3076</v>
      </c>
      <c r="H2078" s="1218" t="s">
        <v>1548</v>
      </c>
      <c r="I2078" s="1184"/>
      <c r="K2078" s="1217">
        <v>4276</v>
      </c>
      <c r="L2078" s="1218" t="s">
        <v>1557</v>
      </c>
    </row>
    <row r="2079" spans="7:12" ht="28.8" x14ac:dyDescent="0.3">
      <c r="G2079" s="1217">
        <v>3077</v>
      </c>
      <c r="H2079" s="1218" t="s">
        <v>1548</v>
      </c>
      <c r="I2079" s="1184"/>
      <c r="K2079" s="1217">
        <v>4277</v>
      </c>
      <c r="L2079" s="1218" t="s">
        <v>1557</v>
      </c>
    </row>
    <row r="2080" spans="7:12" ht="28.8" x14ac:dyDescent="0.3">
      <c r="G2080" s="1217">
        <v>3078</v>
      </c>
      <c r="H2080" s="1218" t="s">
        <v>1548</v>
      </c>
      <c r="I2080" s="1184"/>
      <c r="K2080" s="1217">
        <v>4278</v>
      </c>
      <c r="L2080" s="1218" t="s">
        <v>1557</v>
      </c>
    </row>
    <row r="2081" spans="7:12" ht="28.8" x14ac:dyDescent="0.3">
      <c r="G2081" s="1217">
        <v>3079</v>
      </c>
      <c r="H2081" s="1218" t="s">
        <v>1548</v>
      </c>
      <c r="I2081" s="1184"/>
      <c r="K2081" s="1217">
        <v>4279</v>
      </c>
      <c r="L2081" s="1218" t="s">
        <v>1557</v>
      </c>
    </row>
    <row r="2082" spans="7:12" ht="28.8" x14ac:dyDescent="0.3">
      <c r="G2082" s="1217">
        <v>3080</v>
      </c>
      <c r="H2082" s="1218" t="s">
        <v>1548</v>
      </c>
      <c r="I2082" s="1184"/>
      <c r="K2082" s="1217">
        <v>4280</v>
      </c>
      <c r="L2082" s="1218" t="s">
        <v>1557</v>
      </c>
    </row>
    <row r="2083" spans="7:12" ht="28.8" x14ac:dyDescent="0.3">
      <c r="G2083" s="1217">
        <v>3081</v>
      </c>
      <c r="H2083" s="1218" t="s">
        <v>1548</v>
      </c>
      <c r="I2083" s="1184"/>
      <c r="K2083" s="1217">
        <v>4281</v>
      </c>
      <c r="L2083" s="1218" t="s">
        <v>1557</v>
      </c>
    </row>
    <row r="2084" spans="7:12" ht="28.8" x14ac:dyDescent="0.3">
      <c r="G2084" s="1217">
        <v>3082</v>
      </c>
      <c r="H2084" s="1218" t="s">
        <v>1548</v>
      </c>
      <c r="I2084" s="1184"/>
      <c r="K2084" s="1217">
        <v>4282</v>
      </c>
      <c r="L2084" s="1218" t="s">
        <v>1557</v>
      </c>
    </row>
    <row r="2085" spans="7:12" ht="28.8" x14ac:dyDescent="0.3">
      <c r="G2085" s="1217">
        <v>3083</v>
      </c>
      <c r="H2085" s="1218" t="s">
        <v>1548</v>
      </c>
      <c r="I2085" s="1184"/>
      <c r="K2085" s="1217">
        <v>4283</v>
      </c>
      <c r="L2085" s="1218" t="s">
        <v>1557</v>
      </c>
    </row>
    <row r="2086" spans="7:12" ht="28.8" x14ac:dyDescent="0.3">
      <c r="G2086" s="1217">
        <v>3084</v>
      </c>
      <c r="H2086" s="1218" t="s">
        <v>1548</v>
      </c>
      <c r="I2086" s="1184"/>
      <c r="K2086" s="1217">
        <v>4284</v>
      </c>
      <c r="L2086" s="1218" t="s">
        <v>1557</v>
      </c>
    </row>
    <row r="2087" spans="7:12" ht="28.8" x14ac:dyDescent="0.3">
      <c r="G2087" s="1217">
        <v>3085</v>
      </c>
      <c r="H2087" s="1218" t="s">
        <v>1548</v>
      </c>
      <c r="I2087" s="1184"/>
      <c r="K2087" s="1217">
        <v>4285</v>
      </c>
      <c r="L2087" s="1218" t="s">
        <v>1557</v>
      </c>
    </row>
    <row r="2088" spans="7:12" ht="28.8" x14ac:dyDescent="0.3">
      <c r="G2088" s="1217">
        <v>3086</v>
      </c>
      <c r="H2088" s="1218" t="s">
        <v>1548</v>
      </c>
      <c r="I2088" s="1184"/>
      <c r="K2088" s="1217">
        <v>4286</v>
      </c>
      <c r="L2088" s="1218" t="s">
        <v>1557</v>
      </c>
    </row>
    <row r="2089" spans="7:12" ht="28.8" x14ac:dyDescent="0.3">
      <c r="G2089" s="1217">
        <v>3087</v>
      </c>
      <c r="H2089" s="1218" t="s">
        <v>1548</v>
      </c>
      <c r="I2089" s="1184"/>
      <c r="K2089" s="1217">
        <v>4287</v>
      </c>
      <c r="L2089" s="1218" t="s">
        <v>1557</v>
      </c>
    </row>
    <row r="2090" spans="7:12" ht="28.8" x14ac:dyDescent="0.3">
      <c r="G2090" s="1217">
        <v>3088</v>
      </c>
      <c r="H2090" s="1218" t="s">
        <v>1548</v>
      </c>
      <c r="I2090" s="1184"/>
      <c r="K2090" s="1217">
        <v>4288</v>
      </c>
      <c r="L2090" s="1218" t="s">
        <v>1557</v>
      </c>
    </row>
    <row r="2091" spans="7:12" ht="28.8" x14ac:dyDescent="0.3">
      <c r="G2091" s="1217">
        <v>3089</v>
      </c>
      <c r="H2091" s="1218" t="s">
        <v>1548</v>
      </c>
      <c r="I2091" s="1184"/>
      <c r="K2091" s="1217">
        <v>4289</v>
      </c>
      <c r="L2091" s="1218" t="s">
        <v>1557</v>
      </c>
    </row>
    <row r="2092" spans="7:12" ht="28.8" x14ac:dyDescent="0.3">
      <c r="G2092" s="1217">
        <v>3090</v>
      </c>
      <c r="H2092" s="1218" t="s">
        <v>1548</v>
      </c>
      <c r="I2092" s="1184"/>
      <c r="K2092" s="1217">
        <v>4290</v>
      </c>
      <c r="L2092" s="1218" t="s">
        <v>1557</v>
      </c>
    </row>
    <row r="2093" spans="7:12" ht="28.8" x14ac:dyDescent="0.3">
      <c r="G2093" s="1217">
        <v>3091</v>
      </c>
      <c r="H2093" s="1218" t="s">
        <v>1548</v>
      </c>
      <c r="I2093" s="1184"/>
      <c r="K2093" s="1217">
        <v>4291</v>
      </c>
      <c r="L2093" s="1218" t="s">
        <v>1557</v>
      </c>
    </row>
    <row r="2094" spans="7:12" ht="28.8" x14ac:dyDescent="0.3">
      <c r="G2094" s="1217">
        <v>3092</v>
      </c>
      <c r="H2094" s="1218" t="s">
        <v>1548</v>
      </c>
      <c r="I2094" s="1184"/>
      <c r="K2094" s="1217">
        <v>4292</v>
      </c>
      <c r="L2094" s="1218" t="s">
        <v>1557</v>
      </c>
    </row>
    <row r="2095" spans="7:12" ht="28.8" x14ac:dyDescent="0.3">
      <c r="G2095" s="1217">
        <v>3093</v>
      </c>
      <c r="H2095" s="1218" t="s">
        <v>1548</v>
      </c>
      <c r="I2095" s="1184"/>
      <c r="K2095" s="1217">
        <v>4293</v>
      </c>
      <c r="L2095" s="1218" t="s">
        <v>1557</v>
      </c>
    </row>
    <row r="2096" spans="7:12" ht="28.8" x14ac:dyDescent="0.3">
      <c r="G2096" s="1217">
        <v>3094</v>
      </c>
      <c r="H2096" s="1218" t="s">
        <v>1548</v>
      </c>
      <c r="I2096" s="1184"/>
      <c r="K2096" s="1217">
        <v>4294</v>
      </c>
      <c r="L2096" s="1218" t="s">
        <v>1557</v>
      </c>
    </row>
    <row r="2097" spans="7:12" ht="28.8" x14ac:dyDescent="0.3">
      <c r="G2097" s="1217">
        <v>3095</v>
      </c>
      <c r="H2097" s="1218" t="s">
        <v>1548</v>
      </c>
      <c r="I2097" s="1184"/>
      <c r="K2097" s="1217">
        <v>4295</v>
      </c>
      <c r="L2097" s="1218" t="s">
        <v>1557</v>
      </c>
    </row>
    <row r="2098" spans="7:12" ht="28.8" x14ac:dyDescent="0.3">
      <c r="G2098" s="1217">
        <v>3096</v>
      </c>
      <c r="H2098" s="1218" t="s">
        <v>1548</v>
      </c>
      <c r="I2098" s="1184"/>
      <c r="K2098" s="1217">
        <v>4296</v>
      </c>
      <c r="L2098" s="1218" t="s">
        <v>1557</v>
      </c>
    </row>
    <row r="2099" spans="7:12" ht="28.8" x14ac:dyDescent="0.3">
      <c r="G2099" s="1217">
        <v>3097</v>
      </c>
      <c r="H2099" s="1218" t="s">
        <v>1548</v>
      </c>
      <c r="I2099" s="1184"/>
      <c r="K2099" s="1217">
        <v>4297</v>
      </c>
      <c r="L2099" s="1218" t="s">
        <v>1557</v>
      </c>
    </row>
    <row r="2100" spans="7:12" ht="28.8" x14ac:dyDescent="0.3">
      <c r="G2100" s="1217">
        <v>3098</v>
      </c>
      <c r="H2100" s="1218" t="s">
        <v>1548</v>
      </c>
      <c r="I2100" s="1184"/>
      <c r="K2100" s="1217">
        <v>4298</v>
      </c>
      <c r="L2100" s="1218" t="s">
        <v>1557</v>
      </c>
    </row>
    <row r="2101" spans="7:12" ht="28.8" x14ac:dyDescent="0.3">
      <c r="G2101" s="1217">
        <v>3099</v>
      </c>
      <c r="H2101" s="1218" t="s">
        <v>1548</v>
      </c>
      <c r="I2101" s="1184"/>
      <c r="K2101" s="1217">
        <v>4299</v>
      </c>
      <c r="L2101" s="1218" t="s">
        <v>1557</v>
      </c>
    </row>
    <row r="2102" spans="7:12" ht="43.2" x14ac:dyDescent="0.3">
      <c r="G2102" s="1217">
        <v>3100</v>
      </c>
      <c r="H2102" s="1218" t="s">
        <v>1549</v>
      </c>
      <c r="I2102" s="1184"/>
      <c r="K2102" s="1217">
        <v>4300</v>
      </c>
      <c r="L2102" s="1218" t="s">
        <v>1558</v>
      </c>
    </row>
    <row r="2103" spans="7:12" ht="43.2" x14ac:dyDescent="0.3">
      <c r="G2103" s="1217">
        <v>3101</v>
      </c>
      <c r="H2103" s="1218" t="s">
        <v>1549</v>
      </c>
      <c r="I2103" s="1184"/>
      <c r="K2103" s="1217">
        <v>4301</v>
      </c>
      <c r="L2103" s="1218" t="s">
        <v>1558</v>
      </c>
    </row>
    <row r="2104" spans="7:12" ht="43.2" x14ac:dyDescent="0.3">
      <c r="G2104" s="1217">
        <v>3102</v>
      </c>
      <c r="H2104" s="1218" t="s">
        <v>1549</v>
      </c>
      <c r="I2104" s="1184"/>
      <c r="K2104" s="1217">
        <v>4302</v>
      </c>
      <c r="L2104" s="1218" t="s">
        <v>1558</v>
      </c>
    </row>
    <row r="2105" spans="7:12" ht="43.2" x14ac:dyDescent="0.3">
      <c r="G2105" s="1217">
        <v>3103</v>
      </c>
      <c r="H2105" s="1218" t="s">
        <v>1549</v>
      </c>
      <c r="I2105" s="1184"/>
      <c r="K2105" s="1217">
        <v>4303</v>
      </c>
      <c r="L2105" s="1218" t="s">
        <v>1558</v>
      </c>
    </row>
    <row r="2106" spans="7:12" ht="43.2" x14ac:dyDescent="0.3">
      <c r="G2106" s="1217">
        <v>3104</v>
      </c>
      <c r="H2106" s="1218" t="s">
        <v>1549</v>
      </c>
      <c r="I2106" s="1184"/>
      <c r="K2106" s="1217">
        <v>4304</v>
      </c>
      <c r="L2106" s="1218" t="s">
        <v>1558</v>
      </c>
    </row>
    <row r="2107" spans="7:12" ht="43.2" x14ac:dyDescent="0.3">
      <c r="G2107" s="1217">
        <v>3105</v>
      </c>
      <c r="H2107" s="1218" t="s">
        <v>1549</v>
      </c>
      <c r="I2107" s="1184"/>
      <c r="K2107" s="1217">
        <v>4305</v>
      </c>
      <c r="L2107" s="1218" t="s">
        <v>1558</v>
      </c>
    </row>
    <row r="2108" spans="7:12" ht="43.2" x14ac:dyDescent="0.3">
      <c r="G2108" s="1217">
        <v>3106</v>
      </c>
      <c r="H2108" s="1218" t="s">
        <v>1549</v>
      </c>
      <c r="I2108" s="1184"/>
      <c r="K2108" s="1217">
        <v>4306</v>
      </c>
      <c r="L2108" s="1218" t="s">
        <v>1558</v>
      </c>
    </row>
    <row r="2109" spans="7:12" ht="43.2" x14ac:dyDescent="0.3">
      <c r="G2109" s="1217">
        <v>3107</v>
      </c>
      <c r="H2109" s="1218" t="s">
        <v>1549</v>
      </c>
      <c r="I2109" s="1184"/>
      <c r="K2109" s="1217">
        <v>4307</v>
      </c>
      <c r="L2109" s="1218" t="s">
        <v>1558</v>
      </c>
    </row>
    <row r="2110" spans="7:12" ht="43.2" x14ac:dyDescent="0.3">
      <c r="G2110" s="1217">
        <v>3108</v>
      </c>
      <c r="H2110" s="1218" t="s">
        <v>1549</v>
      </c>
      <c r="I2110" s="1184"/>
      <c r="K2110" s="1217">
        <v>4308</v>
      </c>
      <c r="L2110" s="1218" t="s">
        <v>1558</v>
      </c>
    </row>
    <row r="2111" spans="7:12" ht="43.2" x14ac:dyDescent="0.3">
      <c r="G2111" s="1217">
        <v>3109</v>
      </c>
      <c r="H2111" s="1218" t="s">
        <v>1549</v>
      </c>
      <c r="I2111" s="1184"/>
      <c r="K2111" s="1217">
        <v>4309</v>
      </c>
      <c r="L2111" s="1218" t="s">
        <v>1558</v>
      </c>
    </row>
    <row r="2112" spans="7:12" ht="43.2" x14ac:dyDescent="0.3">
      <c r="G2112" s="1217">
        <v>3110</v>
      </c>
      <c r="H2112" s="1218" t="s">
        <v>1549</v>
      </c>
      <c r="I2112" s="1184"/>
      <c r="K2112" s="1217">
        <v>4310</v>
      </c>
      <c r="L2112" s="1218" t="s">
        <v>1558</v>
      </c>
    </row>
    <row r="2113" spans="7:12" ht="43.2" x14ac:dyDescent="0.3">
      <c r="G2113" s="1217">
        <v>3111</v>
      </c>
      <c r="H2113" s="1218" t="s">
        <v>1549</v>
      </c>
      <c r="I2113" s="1184"/>
      <c r="K2113" s="1217">
        <v>4311</v>
      </c>
      <c r="L2113" s="1218" t="s">
        <v>1558</v>
      </c>
    </row>
    <row r="2114" spans="7:12" ht="43.2" x14ac:dyDescent="0.3">
      <c r="G2114" s="1217">
        <v>3112</v>
      </c>
      <c r="H2114" s="1218" t="s">
        <v>1549</v>
      </c>
      <c r="I2114" s="1184"/>
      <c r="K2114" s="1217">
        <v>4312</v>
      </c>
      <c r="L2114" s="1218" t="s">
        <v>1558</v>
      </c>
    </row>
    <row r="2115" spans="7:12" ht="43.2" x14ac:dyDescent="0.3">
      <c r="G2115" s="1217">
        <v>3113</v>
      </c>
      <c r="H2115" s="1218" t="s">
        <v>1549</v>
      </c>
      <c r="I2115" s="1184"/>
      <c r="K2115" s="1217">
        <v>4313</v>
      </c>
      <c r="L2115" s="1218" t="s">
        <v>1558</v>
      </c>
    </row>
    <row r="2116" spans="7:12" ht="43.2" x14ac:dyDescent="0.3">
      <c r="G2116" s="1217">
        <v>3114</v>
      </c>
      <c r="H2116" s="1218" t="s">
        <v>1549</v>
      </c>
      <c r="I2116" s="1184"/>
      <c r="K2116" s="1217">
        <v>4314</v>
      </c>
      <c r="L2116" s="1218" t="s">
        <v>1558</v>
      </c>
    </row>
    <row r="2117" spans="7:12" ht="43.2" x14ac:dyDescent="0.3">
      <c r="G2117" s="1217">
        <v>3115</v>
      </c>
      <c r="H2117" s="1218" t="s">
        <v>1549</v>
      </c>
      <c r="I2117" s="1184"/>
      <c r="K2117" s="1217">
        <v>4315</v>
      </c>
      <c r="L2117" s="1218" t="s">
        <v>1558</v>
      </c>
    </row>
    <row r="2118" spans="7:12" ht="43.2" x14ac:dyDescent="0.3">
      <c r="G2118" s="1217">
        <v>3116</v>
      </c>
      <c r="H2118" s="1218" t="s">
        <v>1549</v>
      </c>
      <c r="I2118" s="1184"/>
      <c r="K2118" s="1217">
        <v>4316</v>
      </c>
      <c r="L2118" s="1218" t="s">
        <v>1558</v>
      </c>
    </row>
    <row r="2119" spans="7:12" ht="43.2" x14ac:dyDescent="0.3">
      <c r="G2119" s="1217">
        <v>3117</v>
      </c>
      <c r="H2119" s="1218" t="s">
        <v>1549</v>
      </c>
      <c r="I2119" s="1184"/>
      <c r="K2119" s="1217">
        <v>4317</v>
      </c>
      <c r="L2119" s="1218" t="s">
        <v>1558</v>
      </c>
    </row>
    <row r="2120" spans="7:12" ht="43.2" x14ac:dyDescent="0.3">
      <c r="G2120" s="1217">
        <v>3118</v>
      </c>
      <c r="H2120" s="1218" t="s">
        <v>1549</v>
      </c>
      <c r="I2120" s="1184"/>
      <c r="K2120" s="1217">
        <v>4318</v>
      </c>
      <c r="L2120" s="1218" t="s">
        <v>1558</v>
      </c>
    </row>
    <row r="2121" spans="7:12" ht="43.2" x14ac:dyDescent="0.3">
      <c r="G2121" s="1217">
        <v>3119</v>
      </c>
      <c r="H2121" s="1218" t="s">
        <v>1549</v>
      </c>
      <c r="I2121" s="1184"/>
      <c r="K2121" s="1217">
        <v>4319</v>
      </c>
      <c r="L2121" s="1218" t="s">
        <v>1558</v>
      </c>
    </row>
    <row r="2122" spans="7:12" ht="43.2" x14ac:dyDescent="0.3">
      <c r="G2122" s="1217">
        <v>3120</v>
      </c>
      <c r="H2122" s="1218" t="s">
        <v>1549</v>
      </c>
      <c r="I2122" s="1184"/>
      <c r="K2122" s="1217">
        <v>4320</v>
      </c>
      <c r="L2122" s="1218" t="s">
        <v>1558</v>
      </c>
    </row>
    <row r="2123" spans="7:12" ht="43.2" x14ac:dyDescent="0.3">
      <c r="G2123" s="1217">
        <v>3121</v>
      </c>
      <c r="H2123" s="1218" t="s">
        <v>1549</v>
      </c>
      <c r="I2123" s="1184"/>
      <c r="K2123" s="1217">
        <v>4321</v>
      </c>
      <c r="L2123" s="1218" t="s">
        <v>1558</v>
      </c>
    </row>
    <row r="2124" spans="7:12" ht="43.2" x14ac:dyDescent="0.3">
      <c r="G2124" s="1217">
        <v>3122</v>
      </c>
      <c r="H2124" s="1218" t="s">
        <v>1549</v>
      </c>
      <c r="I2124" s="1184"/>
      <c r="K2124" s="1217">
        <v>4322</v>
      </c>
      <c r="L2124" s="1218" t="s">
        <v>1558</v>
      </c>
    </row>
    <row r="2125" spans="7:12" ht="43.2" x14ac:dyDescent="0.3">
      <c r="G2125" s="1217">
        <v>3123</v>
      </c>
      <c r="H2125" s="1218" t="s">
        <v>1549</v>
      </c>
      <c r="I2125" s="1184"/>
      <c r="K2125" s="1217">
        <v>4323</v>
      </c>
      <c r="L2125" s="1218" t="s">
        <v>1558</v>
      </c>
    </row>
    <row r="2126" spans="7:12" ht="43.2" x14ac:dyDescent="0.3">
      <c r="G2126" s="1217">
        <v>3124</v>
      </c>
      <c r="H2126" s="1218" t="s">
        <v>1549</v>
      </c>
      <c r="I2126" s="1184"/>
      <c r="K2126" s="1217">
        <v>4324</v>
      </c>
      <c r="L2126" s="1218" t="s">
        <v>1558</v>
      </c>
    </row>
    <row r="2127" spans="7:12" ht="43.2" x14ac:dyDescent="0.3">
      <c r="G2127" s="1217">
        <v>3125</v>
      </c>
      <c r="H2127" s="1218" t="s">
        <v>1549</v>
      </c>
      <c r="I2127" s="1184"/>
      <c r="K2127" s="1217">
        <v>4325</v>
      </c>
      <c r="L2127" s="1218" t="s">
        <v>1558</v>
      </c>
    </row>
    <row r="2128" spans="7:12" ht="43.2" x14ac:dyDescent="0.3">
      <c r="G2128" s="1217">
        <v>3126</v>
      </c>
      <c r="H2128" s="1218" t="s">
        <v>1549</v>
      </c>
      <c r="I2128" s="1184"/>
      <c r="K2128" s="1217">
        <v>4326</v>
      </c>
      <c r="L2128" s="1218" t="s">
        <v>1558</v>
      </c>
    </row>
    <row r="2129" spans="7:12" ht="43.2" x14ac:dyDescent="0.3">
      <c r="G2129" s="1217">
        <v>3127</v>
      </c>
      <c r="H2129" s="1218" t="s">
        <v>1549</v>
      </c>
      <c r="I2129" s="1184"/>
      <c r="K2129" s="1217">
        <v>4327</v>
      </c>
      <c r="L2129" s="1218" t="s">
        <v>1558</v>
      </c>
    </row>
    <row r="2130" spans="7:12" ht="43.2" x14ac:dyDescent="0.3">
      <c r="G2130" s="1217">
        <v>3128</v>
      </c>
      <c r="H2130" s="1218" t="s">
        <v>1549</v>
      </c>
      <c r="I2130" s="1184"/>
      <c r="K2130" s="1217">
        <v>4328</v>
      </c>
      <c r="L2130" s="1218" t="s">
        <v>1558</v>
      </c>
    </row>
    <row r="2131" spans="7:12" ht="43.2" x14ac:dyDescent="0.3">
      <c r="G2131" s="1217">
        <v>3129</v>
      </c>
      <c r="H2131" s="1218" t="s">
        <v>1549</v>
      </c>
      <c r="I2131" s="1184"/>
      <c r="K2131" s="1217">
        <v>4329</v>
      </c>
      <c r="L2131" s="1218" t="s">
        <v>1558</v>
      </c>
    </row>
    <row r="2132" spans="7:12" ht="43.2" x14ac:dyDescent="0.3">
      <c r="G2132" s="1217">
        <v>3130</v>
      </c>
      <c r="H2132" s="1218" t="s">
        <v>1549</v>
      </c>
      <c r="I2132" s="1184"/>
      <c r="K2132" s="1217">
        <v>4330</v>
      </c>
      <c r="L2132" s="1218" t="s">
        <v>1558</v>
      </c>
    </row>
    <row r="2133" spans="7:12" ht="43.2" x14ac:dyDescent="0.3">
      <c r="G2133" s="1217">
        <v>3131</v>
      </c>
      <c r="H2133" s="1218" t="s">
        <v>1549</v>
      </c>
      <c r="I2133" s="1184"/>
      <c r="K2133" s="1217">
        <v>4331</v>
      </c>
      <c r="L2133" s="1218" t="s">
        <v>1558</v>
      </c>
    </row>
    <row r="2134" spans="7:12" ht="43.2" x14ac:dyDescent="0.3">
      <c r="G2134" s="1217">
        <v>3132</v>
      </c>
      <c r="H2134" s="1218" t="s">
        <v>1549</v>
      </c>
      <c r="I2134" s="1184"/>
      <c r="K2134" s="1217">
        <v>4332</v>
      </c>
      <c r="L2134" s="1218" t="s">
        <v>1558</v>
      </c>
    </row>
    <row r="2135" spans="7:12" ht="43.2" x14ac:dyDescent="0.3">
      <c r="G2135" s="1217">
        <v>3133</v>
      </c>
      <c r="H2135" s="1218" t="s">
        <v>1549</v>
      </c>
      <c r="I2135" s="1184"/>
      <c r="K2135" s="1217">
        <v>4333</v>
      </c>
      <c r="L2135" s="1218" t="s">
        <v>1558</v>
      </c>
    </row>
    <row r="2136" spans="7:12" ht="43.2" x14ac:dyDescent="0.3">
      <c r="G2136" s="1217">
        <v>3134</v>
      </c>
      <c r="H2136" s="1218" t="s">
        <v>1549</v>
      </c>
      <c r="I2136" s="1184"/>
      <c r="K2136" s="1217">
        <v>4334</v>
      </c>
      <c r="L2136" s="1218" t="s">
        <v>1558</v>
      </c>
    </row>
    <row r="2137" spans="7:12" ht="43.2" x14ac:dyDescent="0.3">
      <c r="G2137" s="1217">
        <v>3135</v>
      </c>
      <c r="H2137" s="1218" t="s">
        <v>1549</v>
      </c>
      <c r="I2137" s="1184"/>
      <c r="K2137" s="1217">
        <v>4335</v>
      </c>
      <c r="L2137" s="1218" t="s">
        <v>1558</v>
      </c>
    </row>
    <row r="2138" spans="7:12" ht="43.2" x14ac:dyDescent="0.3">
      <c r="G2138" s="1217">
        <v>3136</v>
      </c>
      <c r="H2138" s="1218" t="s">
        <v>1549</v>
      </c>
      <c r="I2138" s="1184"/>
      <c r="K2138" s="1217">
        <v>4336</v>
      </c>
      <c r="L2138" s="1218" t="s">
        <v>1558</v>
      </c>
    </row>
    <row r="2139" spans="7:12" ht="43.2" x14ac:dyDescent="0.3">
      <c r="G2139" s="1217">
        <v>3137</v>
      </c>
      <c r="H2139" s="1218" t="s">
        <v>1549</v>
      </c>
      <c r="I2139" s="1184"/>
      <c r="K2139" s="1217">
        <v>4337</v>
      </c>
      <c r="L2139" s="1218" t="s">
        <v>1558</v>
      </c>
    </row>
    <row r="2140" spans="7:12" ht="43.2" x14ac:dyDescent="0.3">
      <c r="G2140" s="1217">
        <v>3138</v>
      </c>
      <c r="H2140" s="1218" t="s">
        <v>1549</v>
      </c>
      <c r="I2140" s="1184"/>
      <c r="K2140" s="1217">
        <v>4338</v>
      </c>
      <c r="L2140" s="1218" t="s">
        <v>1558</v>
      </c>
    </row>
    <row r="2141" spans="7:12" ht="43.2" x14ac:dyDescent="0.3">
      <c r="G2141" s="1217">
        <v>3139</v>
      </c>
      <c r="H2141" s="1218" t="s">
        <v>1549</v>
      </c>
      <c r="I2141" s="1184"/>
      <c r="K2141" s="1217">
        <v>4339</v>
      </c>
      <c r="L2141" s="1218" t="s">
        <v>1558</v>
      </c>
    </row>
    <row r="2142" spans="7:12" ht="43.2" x14ac:dyDescent="0.3">
      <c r="G2142" s="1217">
        <v>3140</v>
      </c>
      <c r="H2142" s="1218" t="s">
        <v>1549</v>
      </c>
      <c r="I2142" s="1184"/>
      <c r="K2142" s="1217">
        <v>4340</v>
      </c>
      <c r="L2142" s="1218" t="s">
        <v>1558</v>
      </c>
    </row>
    <row r="2143" spans="7:12" ht="43.2" x14ac:dyDescent="0.3">
      <c r="G2143" s="1217">
        <v>3141</v>
      </c>
      <c r="H2143" s="1218" t="s">
        <v>1549</v>
      </c>
      <c r="I2143" s="1184"/>
      <c r="K2143" s="1217">
        <v>4341</v>
      </c>
      <c r="L2143" s="1218" t="s">
        <v>1558</v>
      </c>
    </row>
    <row r="2144" spans="7:12" ht="43.2" x14ac:dyDescent="0.3">
      <c r="G2144" s="1217">
        <v>3142</v>
      </c>
      <c r="H2144" s="1218" t="s">
        <v>1549</v>
      </c>
      <c r="I2144" s="1184"/>
      <c r="K2144" s="1217">
        <v>4342</v>
      </c>
      <c r="L2144" s="1218" t="s">
        <v>1558</v>
      </c>
    </row>
    <row r="2145" spans="7:12" ht="43.2" x14ac:dyDescent="0.3">
      <c r="G2145" s="1217">
        <v>3143</v>
      </c>
      <c r="H2145" s="1218" t="s">
        <v>1549</v>
      </c>
      <c r="I2145" s="1184"/>
      <c r="K2145" s="1217">
        <v>4343</v>
      </c>
      <c r="L2145" s="1218" t="s">
        <v>1558</v>
      </c>
    </row>
    <row r="2146" spans="7:12" ht="43.2" x14ac:dyDescent="0.3">
      <c r="G2146" s="1217">
        <v>3144</v>
      </c>
      <c r="H2146" s="1218" t="s">
        <v>1549</v>
      </c>
      <c r="I2146" s="1184"/>
      <c r="K2146" s="1217">
        <v>4344</v>
      </c>
      <c r="L2146" s="1218" t="s">
        <v>1558</v>
      </c>
    </row>
    <row r="2147" spans="7:12" ht="43.2" x14ac:dyDescent="0.3">
      <c r="G2147" s="1217">
        <v>3145</v>
      </c>
      <c r="H2147" s="1218" t="s">
        <v>1549</v>
      </c>
      <c r="I2147" s="1184"/>
      <c r="K2147" s="1217">
        <v>4345</v>
      </c>
      <c r="L2147" s="1218" t="s">
        <v>1558</v>
      </c>
    </row>
    <row r="2148" spans="7:12" ht="43.2" x14ac:dyDescent="0.3">
      <c r="G2148" s="1217">
        <v>3146</v>
      </c>
      <c r="H2148" s="1218" t="s">
        <v>1549</v>
      </c>
      <c r="I2148" s="1184"/>
      <c r="K2148" s="1217">
        <v>4346</v>
      </c>
      <c r="L2148" s="1218" t="s">
        <v>1558</v>
      </c>
    </row>
    <row r="2149" spans="7:12" ht="43.2" x14ac:dyDescent="0.3">
      <c r="G2149" s="1217">
        <v>3147</v>
      </c>
      <c r="H2149" s="1218" t="s">
        <v>1549</v>
      </c>
      <c r="I2149" s="1184"/>
      <c r="K2149" s="1217">
        <v>4347</v>
      </c>
      <c r="L2149" s="1218" t="s">
        <v>1558</v>
      </c>
    </row>
    <row r="2150" spans="7:12" ht="43.2" x14ac:dyDescent="0.3">
      <c r="G2150" s="1217">
        <v>3148</v>
      </c>
      <c r="H2150" s="1218" t="s">
        <v>1549</v>
      </c>
      <c r="I2150" s="1184"/>
      <c r="K2150" s="1217">
        <v>4348</v>
      </c>
      <c r="L2150" s="1218" t="s">
        <v>1558</v>
      </c>
    </row>
    <row r="2151" spans="7:12" ht="43.2" x14ac:dyDescent="0.3">
      <c r="G2151" s="1217">
        <v>3149</v>
      </c>
      <c r="H2151" s="1218" t="s">
        <v>1549</v>
      </c>
      <c r="I2151" s="1184"/>
      <c r="K2151" s="1217">
        <v>4349</v>
      </c>
      <c r="L2151" s="1218" t="s">
        <v>1558</v>
      </c>
    </row>
    <row r="2152" spans="7:12" ht="43.2" x14ac:dyDescent="0.3">
      <c r="G2152" s="1217">
        <v>3150</v>
      </c>
      <c r="H2152" s="1218" t="s">
        <v>1549</v>
      </c>
      <c r="I2152" s="1184"/>
      <c r="K2152" s="1217">
        <v>4350</v>
      </c>
      <c r="L2152" s="1218" t="s">
        <v>1558</v>
      </c>
    </row>
    <row r="2153" spans="7:12" ht="43.2" x14ac:dyDescent="0.3">
      <c r="G2153" s="1217">
        <v>3151</v>
      </c>
      <c r="H2153" s="1218" t="s">
        <v>1549</v>
      </c>
      <c r="I2153" s="1184"/>
      <c r="K2153" s="1217">
        <v>4351</v>
      </c>
      <c r="L2153" s="1218" t="s">
        <v>1558</v>
      </c>
    </row>
    <row r="2154" spans="7:12" ht="43.2" x14ac:dyDescent="0.3">
      <c r="G2154" s="1217">
        <v>3152</v>
      </c>
      <c r="H2154" s="1218" t="s">
        <v>1549</v>
      </c>
      <c r="I2154" s="1184"/>
      <c r="K2154" s="1217">
        <v>4352</v>
      </c>
      <c r="L2154" s="1218" t="s">
        <v>1558</v>
      </c>
    </row>
    <row r="2155" spans="7:12" ht="43.2" x14ac:dyDescent="0.3">
      <c r="G2155" s="1217">
        <v>3153</v>
      </c>
      <c r="H2155" s="1218" t="s">
        <v>1549</v>
      </c>
      <c r="I2155" s="1184"/>
      <c r="K2155" s="1217">
        <v>4353</v>
      </c>
      <c r="L2155" s="1218" t="s">
        <v>1558</v>
      </c>
    </row>
    <row r="2156" spans="7:12" ht="43.2" x14ac:dyDescent="0.3">
      <c r="G2156" s="1217">
        <v>3154</v>
      </c>
      <c r="H2156" s="1218" t="s">
        <v>1549</v>
      </c>
      <c r="I2156" s="1184"/>
      <c r="K2156" s="1217">
        <v>4354</v>
      </c>
      <c r="L2156" s="1218" t="s">
        <v>1558</v>
      </c>
    </row>
    <row r="2157" spans="7:12" ht="43.2" x14ac:dyDescent="0.3">
      <c r="G2157" s="1217">
        <v>3155</v>
      </c>
      <c r="H2157" s="1218" t="s">
        <v>1549</v>
      </c>
      <c r="I2157" s="1184"/>
      <c r="K2157" s="1217">
        <v>4355</v>
      </c>
      <c r="L2157" s="1218" t="s">
        <v>1558</v>
      </c>
    </row>
    <row r="2158" spans="7:12" ht="43.2" x14ac:dyDescent="0.3">
      <c r="G2158" s="1217">
        <v>3156</v>
      </c>
      <c r="H2158" s="1218" t="s">
        <v>1549</v>
      </c>
      <c r="I2158" s="1184"/>
      <c r="K2158" s="1217">
        <v>4356</v>
      </c>
      <c r="L2158" s="1218" t="s">
        <v>1558</v>
      </c>
    </row>
    <row r="2159" spans="7:12" ht="43.2" x14ac:dyDescent="0.3">
      <c r="G2159" s="1217">
        <v>3157</v>
      </c>
      <c r="H2159" s="1218" t="s">
        <v>1549</v>
      </c>
      <c r="I2159" s="1184"/>
      <c r="K2159" s="1217">
        <v>4357</v>
      </c>
      <c r="L2159" s="1218" t="s">
        <v>1558</v>
      </c>
    </row>
    <row r="2160" spans="7:12" ht="43.2" x14ac:dyDescent="0.3">
      <c r="G2160" s="1217">
        <v>3158</v>
      </c>
      <c r="H2160" s="1218" t="s">
        <v>1549</v>
      </c>
      <c r="I2160" s="1184"/>
      <c r="K2160" s="1217">
        <v>4358</v>
      </c>
      <c r="L2160" s="1218" t="s">
        <v>1558</v>
      </c>
    </row>
    <row r="2161" spans="7:12" ht="43.2" x14ac:dyDescent="0.3">
      <c r="G2161" s="1217">
        <v>3159</v>
      </c>
      <c r="H2161" s="1218" t="s">
        <v>1549</v>
      </c>
      <c r="I2161" s="1184"/>
      <c r="K2161" s="1217">
        <v>4359</v>
      </c>
      <c r="L2161" s="1218" t="s">
        <v>1558</v>
      </c>
    </row>
    <row r="2162" spans="7:12" ht="43.2" x14ac:dyDescent="0.3">
      <c r="G2162" s="1217">
        <v>3160</v>
      </c>
      <c r="H2162" s="1218" t="s">
        <v>1549</v>
      </c>
      <c r="I2162" s="1184"/>
      <c r="K2162" s="1217">
        <v>4360</v>
      </c>
      <c r="L2162" s="1218" t="s">
        <v>1558</v>
      </c>
    </row>
    <row r="2163" spans="7:12" ht="43.2" x14ac:dyDescent="0.3">
      <c r="G2163" s="1217">
        <v>3161</v>
      </c>
      <c r="H2163" s="1218" t="s">
        <v>1549</v>
      </c>
      <c r="I2163" s="1184"/>
      <c r="K2163" s="1217">
        <v>4361</v>
      </c>
      <c r="L2163" s="1218" t="s">
        <v>1558</v>
      </c>
    </row>
    <row r="2164" spans="7:12" ht="43.2" x14ac:dyDescent="0.3">
      <c r="G2164" s="1217">
        <v>3162</v>
      </c>
      <c r="H2164" s="1218" t="s">
        <v>1549</v>
      </c>
      <c r="I2164" s="1184"/>
      <c r="K2164" s="1217">
        <v>4362</v>
      </c>
      <c r="L2164" s="1218" t="s">
        <v>1558</v>
      </c>
    </row>
    <row r="2165" spans="7:12" ht="43.2" x14ac:dyDescent="0.3">
      <c r="G2165" s="1217">
        <v>3163</v>
      </c>
      <c r="H2165" s="1218" t="s">
        <v>1549</v>
      </c>
      <c r="I2165" s="1184"/>
      <c r="K2165" s="1217">
        <v>4363</v>
      </c>
      <c r="L2165" s="1218" t="s">
        <v>1558</v>
      </c>
    </row>
    <row r="2166" spans="7:12" ht="43.2" x14ac:dyDescent="0.3">
      <c r="G2166" s="1217">
        <v>3164</v>
      </c>
      <c r="H2166" s="1218" t="s">
        <v>1549</v>
      </c>
      <c r="I2166" s="1184"/>
      <c r="K2166" s="1217">
        <v>4364</v>
      </c>
      <c r="L2166" s="1218" t="s">
        <v>1558</v>
      </c>
    </row>
    <row r="2167" spans="7:12" ht="43.2" x14ac:dyDescent="0.3">
      <c r="G2167" s="1217">
        <v>3165</v>
      </c>
      <c r="H2167" s="1218" t="s">
        <v>1549</v>
      </c>
      <c r="I2167" s="1184"/>
      <c r="K2167" s="1217">
        <v>4365</v>
      </c>
      <c r="L2167" s="1218" t="s">
        <v>1558</v>
      </c>
    </row>
    <row r="2168" spans="7:12" ht="43.2" x14ac:dyDescent="0.3">
      <c r="G2168" s="1217">
        <v>3166</v>
      </c>
      <c r="H2168" s="1218" t="s">
        <v>1549</v>
      </c>
      <c r="I2168" s="1184"/>
      <c r="K2168" s="1217">
        <v>4366</v>
      </c>
      <c r="L2168" s="1218" t="s">
        <v>1558</v>
      </c>
    </row>
    <row r="2169" spans="7:12" ht="43.2" x14ac:dyDescent="0.3">
      <c r="G2169" s="1217">
        <v>3167</v>
      </c>
      <c r="H2169" s="1218" t="s">
        <v>1549</v>
      </c>
      <c r="I2169" s="1184"/>
      <c r="K2169" s="1217">
        <v>4367</v>
      </c>
      <c r="L2169" s="1218" t="s">
        <v>1558</v>
      </c>
    </row>
    <row r="2170" spans="7:12" ht="43.2" x14ac:dyDescent="0.3">
      <c r="G2170" s="1217">
        <v>3168</v>
      </c>
      <c r="H2170" s="1218" t="s">
        <v>1549</v>
      </c>
      <c r="I2170" s="1184"/>
      <c r="K2170" s="1217">
        <v>4368</v>
      </c>
      <c r="L2170" s="1218" t="s">
        <v>1558</v>
      </c>
    </row>
    <row r="2171" spans="7:12" ht="43.2" x14ac:dyDescent="0.3">
      <c r="G2171" s="1217">
        <v>3169</v>
      </c>
      <c r="H2171" s="1218" t="s">
        <v>1549</v>
      </c>
      <c r="I2171" s="1184"/>
      <c r="K2171" s="1217">
        <v>4369</v>
      </c>
      <c r="L2171" s="1218" t="s">
        <v>1558</v>
      </c>
    </row>
    <row r="2172" spans="7:12" ht="43.2" x14ac:dyDescent="0.3">
      <c r="G2172" s="1217">
        <v>3170</v>
      </c>
      <c r="H2172" s="1218" t="s">
        <v>1549</v>
      </c>
      <c r="I2172" s="1184"/>
      <c r="K2172" s="1217">
        <v>4370</v>
      </c>
      <c r="L2172" s="1218" t="s">
        <v>1558</v>
      </c>
    </row>
    <row r="2173" spans="7:12" ht="43.2" x14ac:dyDescent="0.3">
      <c r="G2173" s="1217">
        <v>3171</v>
      </c>
      <c r="H2173" s="1218" t="s">
        <v>1549</v>
      </c>
      <c r="I2173" s="1184"/>
      <c r="K2173" s="1217">
        <v>4371</v>
      </c>
      <c r="L2173" s="1218" t="s">
        <v>1558</v>
      </c>
    </row>
    <row r="2174" spans="7:12" ht="43.2" x14ac:dyDescent="0.3">
      <c r="G2174" s="1217">
        <v>3172</v>
      </c>
      <c r="H2174" s="1218" t="s">
        <v>1549</v>
      </c>
      <c r="I2174" s="1184"/>
      <c r="K2174" s="1217">
        <v>4372</v>
      </c>
      <c r="L2174" s="1218" t="s">
        <v>1558</v>
      </c>
    </row>
    <row r="2175" spans="7:12" ht="43.2" x14ac:dyDescent="0.3">
      <c r="G2175" s="1217">
        <v>3173</v>
      </c>
      <c r="H2175" s="1218" t="s">
        <v>1549</v>
      </c>
      <c r="I2175" s="1184"/>
      <c r="K2175" s="1217">
        <v>4373</v>
      </c>
      <c r="L2175" s="1218" t="s">
        <v>1558</v>
      </c>
    </row>
    <row r="2176" spans="7:12" ht="43.2" x14ac:dyDescent="0.3">
      <c r="G2176" s="1217">
        <v>3174</v>
      </c>
      <c r="H2176" s="1218" t="s">
        <v>1549</v>
      </c>
      <c r="I2176" s="1184"/>
      <c r="K2176" s="1217">
        <v>4374</v>
      </c>
      <c r="L2176" s="1218" t="s">
        <v>1558</v>
      </c>
    </row>
    <row r="2177" spans="7:12" ht="43.2" x14ac:dyDescent="0.3">
      <c r="G2177" s="1217">
        <v>3175</v>
      </c>
      <c r="H2177" s="1218" t="s">
        <v>1549</v>
      </c>
      <c r="I2177" s="1184"/>
      <c r="K2177" s="1217">
        <v>4375</v>
      </c>
      <c r="L2177" s="1218" t="s">
        <v>1558</v>
      </c>
    </row>
    <row r="2178" spans="7:12" ht="43.2" x14ac:dyDescent="0.3">
      <c r="G2178" s="1217">
        <v>3176</v>
      </c>
      <c r="H2178" s="1218" t="s">
        <v>1549</v>
      </c>
      <c r="I2178" s="1184"/>
      <c r="K2178" s="1217">
        <v>4376</v>
      </c>
      <c r="L2178" s="1218" t="s">
        <v>1558</v>
      </c>
    </row>
    <row r="2179" spans="7:12" ht="43.2" x14ac:dyDescent="0.3">
      <c r="G2179" s="1217">
        <v>3177</v>
      </c>
      <c r="H2179" s="1218" t="s">
        <v>1549</v>
      </c>
      <c r="I2179" s="1184"/>
      <c r="K2179" s="1217">
        <v>4377</v>
      </c>
      <c r="L2179" s="1218" t="s">
        <v>1558</v>
      </c>
    </row>
    <row r="2180" spans="7:12" ht="43.2" x14ac:dyDescent="0.3">
      <c r="G2180" s="1217">
        <v>3178</v>
      </c>
      <c r="H2180" s="1218" t="s">
        <v>1549</v>
      </c>
      <c r="I2180" s="1184"/>
      <c r="K2180" s="1217">
        <v>4378</v>
      </c>
      <c r="L2180" s="1218" t="s">
        <v>1558</v>
      </c>
    </row>
    <row r="2181" spans="7:12" ht="43.2" x14ac:dyDescent="0.3">
      <c r="G2181" s="1217">
        <v>3179</v>
      </c>
      <c r="H2181" s="1218" t="s">
        <v>1549</v>
      </c>
      <c r="I2181" s="1184"/>
      <c r="K2181" s="1217">
        <v>4379</v>
      </c>
      <c r="L2181" s="1218" t="s">
        <v>1558</v>
      </c>
    </row>
    <row r="2182" spans="7:12" ht="43.2" x14ac:dyDescent="0.3">
      <c r="G2182" s="1217">
        <v>3180</v>
      </c>
      <c r="H2182" s="1218" t="s">
        <v>1549</v>
      </c>
      <c r="I2182" s="1184"/>
      <c r="K2182" s="1217">
        <v>4380</v>
      </c>
      <c r="L2182" s="1218" t="s">
        <v>1558</v>
      </c>
    </row>
    <row r="2183" spans="7:12" ht="43.2" x14ac:dyDescent="0.3">
      <c r="G2183" s="1217">
        <v>3181</v>
      </c>
      <c r="H2183" s="1218" t="s">
        <v>1549</v>
      </c>
      <c r="I2183" s="1184"/>
      <c r="K2183" s="1217">
        <v>4381</v>
      </c>
      <c r="L2183" s="1218" t="s">
        <v>1558</v>
      </c>
    </row>
    <row r="2184" spans="7:12" ht="43.2" x14ac:dyDescent="0.3">
      <c r="G2184" s="1217">
        <v>3182</v>
      </c>
      <c r="H2184" s="1218" t="s">
        <v>1549</v>
      </c>
      <c r="I2184" s="1184"/>
      <c r="K2184" s="1217">
        <v>4382</v>
      </c>
      <c r="L2184" s="1218" t="s">
        <v>1558</v>
      </c>
    </row>
    <row r="2185" spans="7:12" ht="43.2" x14ac:dyDescent="0.3">
      <c r="G2185" s="1217">
        <v>3183</v>
      </c>
      <c r="H2185" s="1218" t="s">
        <v>1549</v>
      </c>
      <c r="I2185" s="1184"/>
      <c r="K2185" s="1217">
        <v>4383</v>
      </c>
      <c r="L2185" s="1218" t="s">
        <v>1558</v>
      </c>
    </row>
    <row r="2186" spans="7:12" ht="43.2" x14ac:dyDescent="0.3">
      <c r="G2186" s="1217">
        <v>3184</v>
      </c>
      <c r="H2186" s="1218" t="s">
        <v>1549</v>
      </c>
      <c r="I2186" s="1184"/>
      <c r="K2186" s="1217">
        <v>4384</v>
      </c>
      <c r="L2186" s="1218" t="s">
        <v>1558</v>
      </c>
    </row>
    <row r="2187" spans="7:12" ht="43.2" x14ac:dyDescent="0.3">
      <c r="G2187" s="1217">
        <v>3185</v>
      </c>
      <c r="H2187" s="1218" t="s">
        <v>1549</v>
      </c>
      <c r="I2187" s="1184"/>
      <c r="K2187" s="1217">
        <v>4385</v>
      </c>
      <c r="L2187" s="1218" t="s">
        <v>1558</v>
      </c>
    </row>
    <row r="2188" spans="7:12" ht="43.2" x14ac:dyDescent="0.3">
      <c r="G2188" s="1217">
        <v>3186</v>
      </c>
      <c r="H2188" s="1218" t="s">
        <v>1549</v>
      </c>
      <c r="I2188" s="1184"/>
      <c r="K2188" s="1217">
        <v>4386</v>
      </c>
      <c r="L2188" s="1218" t="s">
        <v>1558</v>
      </c>
    </row>
    <row r="2189" spans="7:12" ht="43.2" x14ac:dyDescent="0.3">
      <c r="G2189" s="1217">
        <v>3187</v>
      </c>
      <c r="H2189" s="1218" t="s">
        <v>1549</v>
      </c>
      <c r="I2189" s="1184"/>
      <c r="K2189" s="1217">
        <v>4387</v>
      </c>
      <c r="L2189" s="1218" t="s">
        <v>1558</v>
      </c>
    </row>
    <row r="2190" spans="7:12" ht="43.2" x14ac:dyDescent="0.3">
      <c r="G2190" s="1217">
        <v>3188</v>
      </c>
      <c r="H2190" s="1218" t="s">
        <v>1549</v>
      </c>
      <c r="I2190" s="1184"/>
      <c r="K2190" s="1217">
        <v>4388</v>
      </c>
      <c r="L2190" s="1218" t="s">
        <v>1558</v>
      </c>
    </row>
    <row r="2191" spans="7:12" ht="43.2" x14ac:dyDescent="0.3">
      <c r="G2191" s="1217">
        <v>3189</v>
      </c>
      <c r="H2191" s="1218" t="s">
        <v>1549</v>
      </c>
      <c r="I2191" s="1184"/>
      <c r="K2191" s="1217">
        <v>4389</v>
      </c>
      <c r="L2191" s="1218" t="s">
        <v>1558</v>
      </c>
    </row>
    <row r="2192" spans="7:12" ht="43.2" x14ac:dyDescent="0.3">
      <c r="G2192" s="1217">
        <v>3190</v>
      </c>
      <c r="H2192" s="1218" t="s">
        <v>1549</v>
      </c>
      <c r="I2192" s="1184"/>
      <c r="K2192" s="1217">
        <v>4390</v>
      </c>
      <c r="L2192" s="1218" t="s">
        <v>1558</v>
      </c>
    </row>
    <row r="2193" spans="7:12" ht="43.2" x14ac:dyDescent="0.3">
      <c r="G2193" s="1217">
        <v>3191</v>
      </c>
      <c r="H2193" s="1218" t="s">
        <v>1549</v>
      </c>
      <c r="I2193" s="1184"/>
      <c r="K2193" s="1217">
        <v>4391</v>
      </c>
      <c r="L2193" s="1218" t="s">
        <v>1558</v>
      </c>
    </row>
    <row r="2194" spans="7:12" ht="43.2" x14ac:dyDescent="0.3">
      <c r="G2194" s="1217">
        <v>3192</v>
      </c>
      <c r="H2194" s="1218" t="s">
        <v>1549</v>
      </c>
      <c r="I2194" s="1184"/>
      <c r="K2194" s="1217">
        <v>4392</v>
      </c>
      <c r="L2194" s="1218" t="s">
        <v>1558</v>
      </c>
    </row>
    <row r="2195" spans="7:12" ht="43.2" x14ac:dyDescent="0.3">
      <c r="G2195" s="1217">
        <v>3193</v>
      </c>
      <c r="H2195" s="1218" t="s">
        <v>1549</v>
      </c>
      <c r="I2195" s="1184"/>
      <c r="K2195" s="1217">
        <v>4393</v>
      </c>
      <c r="L2195" s="1218" t="s">
        <v>1558</v>
      </c>
    </row>
    <row r="2196" spans="7:12" ht="43.2" x14ac:dyDescent="0.3">
      <c r="G2196" s="1217">
        <v>3194</v>
      </c>
      <c r="H2196" s="1218" t="s">
        <v>1549</v>
      </c>
      <c r="I2196" s="1184"/>
      <c r="K2196" s="1217">
        <v>4394</v>
      </c>
      <c r="L2196" s="1218" t="s">
        <v>1558</v>
      </c>
    </row>
    <row r="2197" spans="7:12" ht="43.2" x14ac:dyDescent="0.3">
      <c r="G2197" s="1217">
        <v>3195</v>
      </c>
      <c r="H2197" s="1218" t="s">
        <v>1549</v>
      </c>
      <c r="I2197" s="1184"/>
      <c r="K2197" s="1217">
        <v>4395</v>
      </c>
      <c r="L2197" s="1218" t="s">
        <v>1558</v>
      </c>
    </row>
    <row r="2198" spans="7:12" ht="43.2" x14ac:dyDescent="0.3">
      <c r="G2198" s="1217">
        <v>3196</v>
      </c>
      <c r="H2198" s="1218" t="s">
        <v>1549</v>
      </c>
      <c r="I2198" s="1184"/>
      <c r="K2198" s="1217">
        <v>4396</v>
      </c>
      <c r="L2198" s="1218" t="s">
        <v>1558</v>
      </c>
    </row>
    <row r="2199" spans="7:12" ht="43.2" x14ac:dyDescent="0.3">
      <c r="G2199" s="1217">
        <v>3197</v>
      </c>
      <c r="H2199" s="1218" t="s">
        <v>1549</v>
      </c>
      <c r="I2199" s="1184"/>
      <c r="K2199" s="1217">
        <v>4397</v>
      </c>
      <c r="L2199" s="1218" t="s">
        <v>1558</v>
      </c>
    </row>
    <row r="2200" spans="7:12" ht="43.2" x14ac:dyDescent="0.3">
      <c r="G2200" s="1217">
        <v>3198</v>
      </c>
      <c r="H2200" s="1218" t="s">
        <v>1549</v>
      </c>
      <c r="I2200" s="1184"/>
      <c r="K2200" s="1217">
        <v>4398</v>
      </c>
      <c r="L2200" s="1218" t="s">
        <v>1558</v>
      </c>
    </row>
    <row r="2201" spans="7:12" ht="43.2" x14ac:dyDescent="0.3">
      <c r="G2201" s="1217">
        <v>3199</v>
      </c>
      <c r="H2201" s="1218" t="s">
        <v>1549</v>
      </c>
      <c r="I2201" s="1184"/>
      <c r="K2201" s="1217">
        <v>4399</v>
      </c>
      <c r="L2201" s="1218" t="s">
        <v>1558</v>
      </c>
    </row>
    <row r="2202" spans="7:12" ht="28.8" x14ac:dyDescent="0.3">
      <c r="G2202" s="1217">
        <v>3200</v>
      </c>
      <c r="H2202" s="1218" t="s">
        <v>1550</v>
      </c>
      <c r="I2202" s="1184"/>
      <c r="K2202" s="1217">
        <v>4400</v>
      </c>
      <c r="L2202" s="1218" t="s">
        <v>1559</v>
      </c>
    </row>
    <row r="2203" spans="7:12" ht="28.8" x14ac:dyDescent="0.3">
      <c r="G2203" s="1217">
        <v>3201</v>
      </c>
      <c r="H2203" s="1218" t="s">
        <v>1551</v>
      </c>
      <c r="I2203" s="1184"/>
      <c r="K2203" s="1217">
        <v>4401</v>
      </c>
      <c r="L2203" s="1218" t="s">
        <v>1559</v>
      </c>
    </row>
    <row r="2204" spans="7:12" ht="28.8" x14ac:dyDescent="0.3">
      <c r="G2204" s="1217">
        <v>3202</v>
      </c>
      <c r="H2204" s="1218" t="s">
        <v>1551</v>
      </c>
      <c r="I2204" s="1184"/>
      <c r="K2204" s="1217">
        <v>4402</v>
      </c>
      <c r="L2204" s="1218" t="s">
        <v>1559</v>
      </c>
    </row>
    <row r="2205" spans="7:12" ht="28.8" x14ac:dyDescent="0.3">
      <c r="G2205" s="1217">
        <v>3203</v>
      </c>
      <c r="H2205" s="1218" t="s">
        <v>1551</v>
      </c>
      <c r="I2205" s="1184"/>
      <c r="K2205" s="1217">
        <v>4403</v>
      </c>
      <c r="L2205" s="1218" t="s">
        <v>1559</v>
      </c>
    </row>
    <row r="2206" spans="7:12" ht="28.8" x14ac:dyDescent="0.3">
      <c r="G2206" s="1217">
        <v>3204</v>
      </c>
      <c r="H2206" s="1218" t="s">
        <v>1551</v>
      </c>
      <c r="I2206" s="1184"/>
      <c r="K2206" s="1217">
        <v>4404</v>
      </c>
      <c r="L2206" s="1218" t="s">
        <v>1559</v>
      </c>
    </row>
    <row r="2207" spans="7:12" ht="28.8" x14ac:dyDescent="0.3">
      <c r="G2207" s="1217">
        <v>3205</v>
      </c>
      <c r="H2207" s="1218" t="s">
        <v>1551</v>
      </c>
      <c r="I2207" s="1184"/>
      <c r="K2207" s="1217">
        <v>4405</v>
      </c>
      <c r="L2207" s="1218" t="s">
        <v>1559</v>
      </c>
    </row>
    <row r="2208" spans="7:12" ht="28.8" x14ac:dyDescent="0.3">
      <c r="G2208" s="1217">
        <v>3206</v>
      </c>
      <c r="H2208" s="1218" t="s">
        <v>1551</v>
      </c>
      <c r="I2208" s="1184"/>
      <c r="K2208" s="1217">
        <v>4406</v>
      </c>
      <c r="L2208" s="1218" t="s">
        <v>1559</v>
      </c>
    </row>
    <row r="2209" spans="7:12" ht="28.8" x14ac:dyDescent="0.3">
      <c r="G2209" s="1217">
        <v>3207</v>
      </c>
      <c r="H2209" s="1218" t="s">
        <v>1551</v>
      </c>
      <c r="I2209" s="1184"/>
      <c r="K2209" s="1217">
        <v>4407</v>
      </c>
      <c r="L2209" s="1218" t="s">
        <v>1559</v>
      </c>
    </row>
    <row r="2210" spans="7:12" ht="28.8" x14ac:dyDescent="0.3">
      <c r="G2210" s="1217">
        <v>3208</v>
      </c>
      <c r="H2210" s="1218" t="s">
        <v>1551</v>
      </c>
      <c r="I2210" s="1184"/>
      <c r="K2210" s="1217">
        <v>4408</v>
      </c>
      <c r="L2210" s="1218" t="s">
        <v>1559</v>
      </c>
    </row>
    <row r="2211" spans="7:12" ht="28.8" x14ac:dyDescent="0.3">
      <c r="G2211" s="1217">
        <v>3209</v>
      </c>
      <c r="H2211" s="1218" t="s">
        <v>1551</v>
      </c>
      <c r="I2211" s="1184"/>
      <c r="K2211" s="1217">
        <v>4409</v>
      </c>
      <c r="L2211" s="1218" t="s">
        <v>1559</v>
      </c>
    </row>
    <row r="2212" spans="7:12" ht="28.8" x14ac:dyDescent="0.3">
      <c r="G2212" s="1217">
        <v>3210</v>
      </c>
      <c r="H2212" s="1218" t="s">
        <v>1551</v>
      </c>
      <c r="I2212" s="1184"/>
      <c r="K2212" s="1217">
        <v>4410</v>
      </c>
      <c r="L2212" s="1218" t="s">
        <v>1559</v>
      </c>
    </row>
    <row r="2213" spans="7:12" ht="28.8" x14ac:dyDescent="0.3">
      <c r="G2213" s="1217">
        <v>3211</v>
      </c>
      <c r="H2213" s="1218" t="s">
        <v>1551</v>
      </c>
      <c r="I2213" s="1184"/>
      <c r="K2213" s="1217">
        <v>4411</v>
      </c>
      <c r="L2213" s="1218" t="s">
        <v>1559</v>
      </c>
    </row>
    <row r="2214" spans="7:12" ht="28.8" x14ac:dyDescent="0.3">
      <c r="G2214" s="1217">
        <v>3212</v>
      </c>
      <c r="H2214" s="1218" t="s">
        <v>1551</v>
      </c>
      <c r="I2214" s="1184"/>
      <c r="K2214" s="1217">
        <v>4412</v>
      </c>
      <c r="L2214" s="1218" t="s">
        <v>1559</v>
      </c>
    </row>
    <row r="2215" spans="7:12" ht="28.8" x14ac:dyDescent="0.3">
      <c r="G2215" s="1217">
        <v>3213</v>
      </c>
      <c r="H2215" s="1218" t="s">
        <v>1551</v>
      </c>
      <c r="I2215" s="1184"/>
      <c r="K2215" s="1217">
        <v>4413</v>
      </c>
      <c r="L2215" s="1218" t="s">
        <v>1559</v>
      </c>
    </row>
    <row r="2216" spans="7:12" ht="28.8" x14ac:dyDescent="0.3">
      <c r="G2216" s="1217">
        <v>3214</v>
      </c>
      <c r="H2216" s="1218" t="s">
        <v>1551</v>
      </c>
      <c r="I2216" s="1184"/>
      <c r="K2216" s="1217">
        <v>4414</v>
      </c>
      <c r="L2216" s="1218" t="s">
        <v>1559</v>
      </c>
    </row>
    <row r="2217" spans="7:12" ht="28.8" x14ac:dyDescent="0.3">
      <c r="G2217" s="1217">
        <v>3215</v>
      </c>
      <c r="H2217" s="1218" t="s">
        <v>1551</v>
      </c>
      <c r="I2217" s="1184"/>
      <c r="K2217" s="1217">
        <v>4415</v>
      </c>
      <c r="L2217" s="1218" t="s">
        <v>1559</v>
      </c>
    </row>
    <row r="2218" spans="7:12" ht="28.8" x14ac:dyDescent="0.3">
      <c r="G2218" s="1217">
        <v>3216</v>
      </c>
      <c r="H2218" s="1218" t="s">
        <v>1551</v>
      </c>
      <c r="I2218" s="1184"/>
      <c r="K2218" s="1217">
        <v>4416</v>
      </c>
      <c r="L2218" s="1218" t="s">
        <v>1559</v>
      </c>
    </row>
    <row r="2219" spans="7:12" ht="28.8" x14ac:dyDescent="0.3">
      <c r="G2219" s="1217">
        <v>3217</v>
      </c>
      <c r="H2219" s="1218" t="s">
        <v>1551</v>
      </c>
      <c r="I2219" s="1184"/>
      <c r="K2219" s="1217">
        <v>4417</v>
      </c>
      <c r="L2219" s="1218" t="s">
        <v>1559</v>
      </c>
    </row>
    <row r="2220" spans="7:12" ht="28.8" x14ac:dyDescent="0.3">
      <c r="G2220" s="1217">
        <v>3218</v>
      </c>
      <c r="H2220" s="1218" t="s">
        <v>1551</v>
      </c>
      <c r="I2220" s="1184"/>
      <c r="K2220" s="1217">
        <v>4418</v>
      </c>
      <c r="L2220" s="1218" t="s">
        <v>1559</v>
      </c>
    </row>
    <row r="2221" spans="7:12" ht="28.8" x14ac:dyDescent="0.3">
      <c r="G2221" s="1217">
        <v>3219</v>
      </c>
      <c r="H2221" s="1218" t="s">
        <v>1551</v>
      </c>
      <c r="I2221" s="1184"/>
      <c r="K2221" s="1217">
        <v>4419</v>
      </c>
      <c r="L2221" s="1218" t="s">
        <v>1559</v>
      </c>
    </row>
    <row r="2222" spans="7:12" ht="28.8" x14ac:dyDescent="0.3">
      <c r="G2222" s="1217">
        <v>3220</v>
      </c>
      <c r="H2222" s="1218" t="s">
        <v>1551</v>
      </c>
      <c r="I2222" s="1184"/>
      <c r="K2222" s="1217">
        <v>4420</v>
      </c>
      <c r="L2222" s="1218" t="s">
        <v>1559</v>
      </c>
    </row>
    <row r="2223" spans="7:12" ht="28.8" x14ac:dyDescent="0.3">
      <c r="G2223" s="1217">
        <v>3221</v>
      </c>
      <c r="H2223" s="1218" t="s">
        <v>1551</v>
      </c>
      <c r="I2223" s="1184"/>
      <c r="K2223" s="1217">
        <v>4421</v>
      </c>
      <c r="L2223" s="1218" t="s">
        <v>1559</v>
      </c>
    </row>
    <row r="2224" spans="7:12" ht="28.8" x14ac:dyDescent="0.3">
      <c r="G2224" s="1217">
        <v>3222</v>
      </c>
      <c r="H2224" s="1218" t="s">
        <v>1551</v>
      </c>
      <c r="I2224" s="1184"/>
      <c r="K2224" s="1217">
        <v>4422</v>
      </c>
      <c r="L2224" s="1218" t="s">
        <v>1559</v>
      </c>
    </row>
    <row r="2225" spans="7:12" ht="28.8" x14ac:dyDescent="0.3">
      <c r="G2225" s="1217">
        <v>3223</v>
      </c>
      <c r="H2225" s="1218" t="s">
        <v>1551</v>
      </c>
      <c r="I2225" s="1184"/>
      <c r="K2225" s="1217">
        <v>4423</v>
      </c>
      <c r="L2225" s="1218" t="s">
        <v>1559</v>
      </c>
    </row>
    <row r="2226" spans="7:12" ht="28.8" x14ac:dyDescent="0.3">
      <c r="G2226" s="1217">
        <v>3224</v>
      </c>
      <c r="H2226" s="1218" t="s">
        <v>1551</v>
      </c>
      <c r="I2226" s="1184"/>
      <c r="K2226" s="1217">
        <v>4424</v>
      </c>
      <c r="L2226" s="1218" t="s">
        <v>1559</v>
      </c>
    </row>
    <row r="2227" spans="7:12" ht="28.8" x14ac:dyDescent="0.3">
      <c r="G2227" s="1217">
        <v>3225</v>
      </c>
      <c r="H2227" s="1218" t="s">
        <v>1551</v>
      </c>
      <c r="I2227" s="1184"/>
      <c r="K2227" s="1217">
        <v>4425</v>
      </c>
      <c r="L2227" s="1218" t="s">
        <v>1559</v>
      </c>
    </row>
    <row r="2228" spans="7:12" ht="28.8" x14ac:dyDescent="0.3">
      <c r="G2228" s="1217">
        <v>3226</v>
      </c>
      <c r="H2228" s="1218" t="s">
        <v>1551</v>
      </c>
      <c r="I2228" s="1184"/>
      <c r="K2228" s="1217">
        <v>4426</v>
      </c>
      <c r="L2228" s="1218" t="s">
        <v>1559</v>
      </c>
    </row>
    <row r="2229" spans="7:12" ht="28.8" x14ac:dyDescent="0.3">
      <c r="G2229" s="1217">
        <v>3227</v>
      </c>
      <c r="H2229" s="1218" t="s">
        <v>1551</v>
      </c>
      <c r="I2229" s="1184"/>
      <c r="K2229" s="1217">
        <v>4427</v>
      </c>
      <c r="L2229" s="1218" t="s">
        <v>1559</v>
      </c>
    </row>
    <row r="2230" spans="7:12" ht="28.8" x14ac:dyDescent="0.3">
      <c r="G2230" s="1217">
        <v>3228</v>
      </c>
      <c r="H2230" s="1218" t="s">
        <v>1551</v>
      </c>
      <c r="I2230" s="1184"/>
      <c r="K2230" s="1217">
        <v>4428</v>
      </c>
      <c r="L2230" s="1218" t="s">
        <v>1559</v>
      </c>
    </row>
    <row r="2231" spans="7:12" ht="28.8" x14ac:dyDescent="0.3">
      <c r="G2231" s="1217">
        <v>3229</v>
      </c>
      <c r="H2231" s="1218" t="s">
        <v>1551</v>
      </c>
      <c r="I2231" s="1184"/>
      <c r="K2231" s="1217">
        <v>4429</v>
      </c>
      <c r="L2231" s="1218" t="s">
        <v>1559</v>
      </c>
    </row>
    <row r="2232" spans="7:12" ht="28.8" x14ac:dyDescent="0.3">
      <c r="G2232" s="1217">
        <v>3230</v>
      </c>
      <c r="H2232" s="1218" t="s">
        <v>1551</v>
      </c>
      <c r="I2232" s="1184"/>
      <c r="K2232" s="1217">
        <v>4430</v>
      </c>
      <c r="L2232" s="1218" t="s">
        <v>1559</v>
      </c>
    </row>
    <row r="2233" spans="7:12" ht="28.8" x14ac:dyDescent="0.3">
      <c r="G2233" s="1217">
        <v>3231</v>
      </c>
      <c r="H2233" s="1218" t="s">
        <v>1551</v>
      </c>
      <c r="I2233" s="1184"/>
      <c r="K2233" s="1217">
        <v>4431</v>
      </c>
      <c r="L2233" s="1218" t="s">
        <v>1559</v>
      </c>
    </row>
    <row r="2234" spans="7:12" ht="28.8" x14ac:dyDescent="0.3">
      <c r="G2234" s="1217">
        <v>3232</v>
      </c>
      <c r="H2234" s="1218" t="s">
        <v>1551</v>
      </c>
      <c r="I2234" s="1184"/>
      <c r="K2234" s="1217">
        <v>4432</v>
      </c>
      <c r="L2234" s="1218" t="s">
        <v>1559</v>
      </c>
    </row>
    <row r="2235" spans="7:12" ht="28.8" x14ac:dyDescent="0.3">
      <c r="G2235" s="1217">
        <v>3233</v>
      </c>
      <c r="H2235" s="1218" t="s">
        <v>1551</v>
      </c>
      <c r="I2235" s="1184"/>
      <c r="K2235" s="1217">
        <v>4433</v>
      </c>
      <c r="L2235" s="1218" t="s">
        <v>1559</v>
      </c>
    </row>
    <row r="2236" spans="7:12" ht="28.8" x14ac:dyDescent="0.3">
      <c r="G2236" s="1217">
        <v>3234</v>
      </c>
      <c r="H2236" s="1218" t="s">
        <v>1551</v>
      </c>
      <c r="I2236" s="1184"/>
      <c r="K2236" s="1217">
        <v>4434</v>
      </c>
      <c r="L2236" s="1218" t="s">
        <v>1559</v>
      </c>
    </row>
    <row r="2237" spans="7:12" ht="28.8" x14ac:dyDescent="0.3">
      <c r="G2237" s="1217">
        <v>3235</v>
      </c>
      <c r="H2237" s="1218" t="s">
        <v>1551</v>
      </c>
      <c r="I2237" s="1184"/>
      <c r="K2237" s="1217">
        <v>4435</v>
      </c>
      <c r="L2237" s="1218" t="s">
        <v>1559</v>
      </c>
    </row>
    <row r="2238" spans="7:12" ht="28.8" x14ac:dyDescent="0.3">
      <c r="G2238" s="1217">
        <v>3236</v>
      </c>
      <c r="H2238" s="1218" t="s">
        <v>1551</v>
      </c>
      <c r="I2238" s="1184"/>
      <c r="K2238" s="1217">
        <v>4436</v>
      </c>
      <c r="L2238" s="1218" t="s">
        <v>1559</v>
      </c>
    </row>
    <row r="2239" spans="7:12" ht="28.8" x14ac:dyDescent="0.3">
      <c r="G2239" s="1217">
        <v>3237</v>
      </c>
      <c r="H2239" s="1218" t="s">
        <v>1551</v>
      </c>
      <c r="I2239" s="1184"/>
      <c r="K2239" s="1217">
        <v>4437</v>
      </c>
      <c r="L2239" s="1218" t="s">
        <v>1559</v>
      </c>
    </row>
    <row r="2240" spans="7:12" ht="28.8" x14ac:dyDescent="0.3">
      <c r="G2240" s="1217">
        <v>3238</v>
      </c>
      <c r="H2240" s="1218" t="s">
        <v>1551</v>
      </c>
      <c r="I2240" s="1184"/>
      <c r="K2240" s="1217">
        <v>4438</v>
      </c>
      <c r="L2240" s="1218" t="s">
        <v>1559</v>
      </c>
    </row>
    <row r="2241" spans="7:12" ht="28.8" x14ac:dyDescent="0.3">
      <c r="G2241" s="1217">
        <v>3239</v>
      </c>
      <c r="H2241" s="1218" t="s">
        <v>1551</v>
      </c>
      <c r="I2241" s="1184"/>
      <c r="K2241" s="1217">
        <v>4439</v>
      </c>
      <c r="L2241" s="1218" t="s">
        <v>1559</v>
      </c>
    </row>
    <row r="2242" spans="7:12" ht="28.8" x14ac:dyDescent="0.3">
      <c r="G2242" s="1217">
        <v>3240</v>
      </c>
      <c r="H2242" s="1218" t="s">
        <v>1551</v>
      </c>
      <c r="I2242" s="1184"/>
      <c r="K2242" s="1217">
        <v>4440</v>
      </c>
      <c r="L2242" s="1218" t="s">
        <v>1559</v>
      </c>
    </row>
    <row r="2243" spans="7:12" ht="28.8" x14ac:dyDescent="0.3">
      <c r="G2243" s="1217">
        <v>3241</v>
      </c>
      <c r="H2243" s="1218" t="s">
        <v>1551</v>
      </c>
      <c r="I2243" s="1184"/>
      <c r="K2243" s="1217">
        <v>4441</v>
      </c>
      <c r="L2243" s="1218" t="s">
        <v>1559</v>
      </c>
    </row>
    <row r="2244" spans="7:12" ht="28.8" x14ac:dyDescent="0.3">
      <c r="G2244" s="1217">
        <v>3242</v>
      </c>
      <c r="H2244" s="1218" t="s">
        <v>1551</v>
      </c>
      <c r="I2244" s="1184"/>
      <c r="K2244" s="1217">
        <v>4442</v>
      </c>
      <c r="L2244" s="1218" t="s">
        <v>1559</v>
      </c>
    </row>
    <row r="2245" spans="7:12" ht="28.8" x14ac:dyDescent="0.3">
      <c r="G2245" s="1217">
        <v>3243</v>
      </c>
      <c r="H2245" s="1218" t="s">
        <v>1551</v>
      </c>
      <c r="I2245" s="1184"/>
      <c r="K2245" s="1217">
        <v>4443</v>
      </c>
      <c r="L2245" s="1218" t="s">
        <v>1559</v>
      </c>
    </row>
    <row r="2246" spans="7:12" ht="28.8" x14ac:dyDescent="0.3">
      <c r="G2246" s="1217">
        <v>3244</v>
      </c>
      <c r="H2246" s="1218" t="s">
        <v>1551</v>
      </c>
      <c r="I2246" s="1184"/>
      <c r="K2246" s="1217">
        <v>4444</v>
      </c>
      <c r="L2246" s="1218" t="s">
        <v>1559</v>
      </c>
    </row>
    <row r="2247" spans="7:12" ht="28.8" x14ac:dyDescent="0.3">
      <c r="G2247" s="1217">
        <v>3245</v>
      </c>
      <c r="H2247" s="1218" t="s">
        <v>1551</v>
      </c>
      <c r="I2247" s="1184"/>
      <c r="K2247" s="1217">
        <v>4445</v>
      </c>
      <c r="L2247" s="1218" t="s">
        <v>1559</v>
      </c>
    </row>
    <row r="2248" spans="7:12" ht="28.8" x14ac:dyDescent="0.3">
      <c r="G2248" s="1217">
        <v>3246</v>
      </c>
      <c r="H2248" s="1218" t="s">
        <v>1551</v>
      </c>
      <c r="I2248" s="1184"/>
      <c r="K2248" s="1217">
        <v>4446</v>
      </c>
      <c r="L2248" s="1218" t="s">
        <v>1559</v>
      </c>
    </row>
    <row r="2249" spans="7:12" ht="28.8" x14ac:dyDescent="0.3">
      <c r="G2249" s="1217">
        <v>3247</v>
      </c>
      <c r="H2249" s="1218" t="s">
        <v>1551</v>
      </c>
      <c r="I2249" s="1184"/>
      <c r="K2249" s="1217">
        <v>4447</v>
      </c>
      <c r="L2249" s="1218" t="s">
        <v>1559</v>
      </c>
    </row>
    <row r="2250" spans="7:12" ht="28.8" x14ac:dyDescent="0.3">
      <c r="G2250" s="1217">
        <v>3248</v>
      </c>
      <c r="H2250" s="1218" t="s">
        <v>1551</v>
      </c>
      <c r="I2250" s="1184"/>
      <c r="K2250" s="1217">
        <v>4448</v>
      </c>
      <c r="L2250" s="1218" t="s">
        <v>1559</v>
      </c>
    </row>
    <row r="2251" spans="7:12" ht="28.8" x14ac:dyDescent="0.3">
      <c r="G2251" s="1217">
        <v>3249</v>
      </c>
      <c r="H2251" s="1218" t="s">
        <v>1551</v>
      </c>
      <c r="I2251" s="1184"/>
      <c r="K2251" s="1217">
        <v>4449</v>
      </c>
      <c r="L2251" s="1218" t="s">
        <v>1559</v>
      </c>
    </row>
    <row r="2252" spans="7:12" ht="28.8" x14ac:dyDescent="0.3">
      <c r="G2252" s="1217">
        <v>3250</v>
      </c>
      <c r="H2252" s="1218" t="s">
        <v>1551</v>
      </c>
      <c r="I2252" s="1184"/>
      <c r="K2252" s="1217">
        <v>4450</v>
      </c>
      <c r="L2252" s="1218" t="s">
        <v>1559</v>
      </c>
    </row>
    <row r="2253" spans="7:12" ht="28.8" x14ac:dyDescent="0.3">
      <c r="G2253" s="1217">
        <v>3251</v>
      </c>
      <c r="H2253" s="1218" t="s">
        <v>1551</v>
      </c>
      <c r="I2253" s="1184"/>
      <c r="K2253" s="1217">
        <v>4451</v>
      </c>
      <c r="L2253" s="1218" t="s">
        <v>1559</v>
      </c>
    </row>
    <row r="2254" spans="7:12" ht="28.8" x14ac:dyDescent="0.3">
      <c r="G2254" s="1217">
        <v>3252</v>
      </c>
      <c r="H2254" s="1218" t="s">
        <v>1551</v>
      </c>
      <c r="I2254" s="1184"/>
      <c r="K2254" s="1217">
        <v>4452</v>
      </c>
      <c r="L2254" s="1218" t="s">
        <v>1559</v>
      </c>
    </row>
    <row r="2255" spans="7:12" ht="28.8" x14ac:dyDescent="0.3">
      <c r="G2255" s="1217">
        <v>3253</v>
      </c>
      <c r="H2255" s="1218" t="s">
        <v>1551</v>
      </c>
      <c r="I2255" s="1184"/>
      <c r="K2255" s="1217">
        <v>4453</v>
      </c>
      <c r="L2255" s="1218" t="s">
        <v>1559</v>
      </c>
    </row>
    <row r="2256" spans="7:12" ht="28.8" x14ac:dyDescent="0.3">
      <c r="G2256" s="1217">
        <v>3254</v>
      </c>
      <c r="H2256" s="1218" t="s">
        <v>1551</v>
      </c>
      <c r="I2256" s="1184"/>
      <c r="K2256" s="1217">
        <v>4454</v>
      </c>
      <c r="L2256" s="1218" t="s">
        <v>1559</v>
      </c>
    </row>
    <row r="2257" spans="7:12" ht="28.8" x14ac:dyDescent="0.3">
      <c r="G2257" s="1217">
        <v>3255</v>
      </c>
      <c r="H2257" s="1218" t="s">
        <v>1551</v>
      </c>
      <c r="I2257" s="1184"/>
      <c r="K2257" s="1217">
        <v>4455</v>
      </c>
      <c r="L2257" s="1218" t="s">
        <v>1559</v>
      </c>
    </row>
    <row r="2258" spans="7:12" ht="28.8" x14ac:dyDescent="0.3">
      <c r="G2258" s="1217">
        <v>3256</v>
      </c>
      <c r="H2258" s="1218" t="s">
        <v>1551</v>
      </c>
      <c r="I2258" s="1184"/>
      <c r="K2258" s="1217">
        <v>4456</v>
      </c>
      <c r="L2258" s="1218" t="s">
        <v>1559</v>
      </c>
    </row>
    <row r="2259" spans="7:12" ht="28.8" x14ac:dyDescent="0.3">
      <c r="G2259" s="1217">
        <v>3257</v>
      </c>
      <c r="H2259" s="1218" t="s">
        <v>1551</v>
      </c>
      <c r="I2259" s="1184"/>
      <c r="K2259" s="1217">
        <v>4457</v>
      </c>
      <c r="L2259" s="1218" t="s">
        <v>1559</v>
      </c>
    </row>
    <row r="2260" spans="7:12" ht="28.8" x14ac:dyDescent="0.3">
      <c r="G2260" s="1217">
        <v>3258</v>
      </c>
      <c r="H2260" s="1218" t="s">
        <v>1551</v>
      </c>
      <c r="I2260" s="1184"/>
      <c r="K2260" s="1217">
        <v>4458</v>
      </c>
      <c r="L2260" s="1218" t="s">
        <v>1559</v>
      </c>
    </row>
    <row r="2261" spans="7:12" ht="28.8" x14ac:dyDescent="0.3">
      <c r="G2261" s="1217">
        <v>3259</v>
      </c>
      <c r="H2261" s="1218" t="s">
        <v>1551</v>
      </c>
      <c r="I2261" s="1184"/>
      <c r="K2261" s="1217">
        <v>4459</v>
      </c>
      <c r="L2261" s="1218" t="s">
        <v>1559</v>
      </c>
    </row>
    <row r="2262" spans="7:12" ht="28.8" x14ac:dyDescent="0.3">
      <c r="G2262" s="1217">
        <v>3260</v>
      </c>
      <c r="H2262" s="1218" t="s">
        <v>1551</v>
      </c>
      <c r="I2262" s="1184"/>
      <c r="K2262" s="1217">
        <v>4460</v>
      </c>
      <c r="L2262" s="1218" t="s">
        <v>1559</v>
      </c>
    </row>
    <row r="2263" spans="7:12" ht="28.8" x14ac:dyDescent="0.3">
      <c r="G2263" s="1217">
        <v>3261</v>
      </c>
      <c r="H2263" s="1218" t="s">
        <v>1551</v>
      </c>
      <c r="I2263" s="1184"/>
      <c r="K2263" s="1217">
        <v>4461</v>
      </c>
      <c r="L2263" s="1218" t="s">
        <v>1559</v>
      </c>
    </row>
    <row r="2264" spans="7:12" ht="28.8" x14ac:dyDescent="0.3">
      <c r="G2264" s="1217">
        <v>3262</v>
      </c>
      <c r="H2264" s="1218" t="s">
        <v>1551</v>
      </c>
      <c r="I2264" s="1184"/>
      <c r="K2264" s="1217">
        <v>4462</v>
      </c>
      <c r="L2264" s="1218" t="s">
        <v>1559</v>
      </c>
    </row>
    <row r="2265" spans="7:12" ht="28.8" x14ac:dyDescent="0.3">
      <c r="G2265" s="1217">
        <v>3263</v>
      </c>
      <c r="H2265" s="1218" t="s">
        <v>1551</v>
      </c>
      <c r="I2265" s="1184"/>
      <c r="K2265" s="1217">
        <v>4463</v>
      </c>
      <c r="L2265" s="1218" t="s">
        <v>1559</v>
      </c>
    </row>
    <row r="2266" spans="7:12" ht="28.8" x14ac:dyDescent="0.3">
      <c r="G2266" s="1217">
        <v>3264</v>
      </c>
      <c r="H2266" s="1218" t="s">
        <v>1551</v>
      </c>
      <c r="I2266" s="1184"/>
      <c r="K2266" s="1217">
        <v>4464</v>
      </c>
      <c r="L2266" s="1218" t="s">
        <v>1559</v>
      </c>
    </row>
    <row r="2267" spans="7:12" ht="28.8" x14ac:dyDescent="0.3">
      <c r="G2267" s="1217">
        <v>3265</v>
      </c>
      <c r="H2267" s="1218" t="s">
        <v>1551</v>
      </c>
      <c r="I2267" s="1184"/>
      <c r="K2267" s="1217">
        <v>4465</v>
      </c>
      <c r="L2267" s="1218" t="s">
        <v>1559</v>
      </c>
    </row>
    <row r="2268" spans="7:12" ht="28.8" x14ac:dyDescent="0.3">
      <c r="G2268" s="1217">
        <v>3266</v>
      </c>
      <c r="H2268" s="1218" t="s">
        <v>1551</v>
      </c>
      <c r="I2268" s="1184"/>
      <c r="K2268" s="1217">
        <v>4466</v>
      </c>
      <c r="L2268" s="1218" t="s">
        <v>1559</v>
      </c>
    </row>
    <row r="2269" spans="7:12" ht="28.8" x14ac:dyDescent="0.3">
      <c r="G2269" s="1217">
        <v>3267</v>
      </c>
      <c r="H2269" s="1218" t="s">
        <v>1551</v>
      </c>
      <c r="I2269" s="1184"/>
      <c r="K2269" s="1217">
        <v>4467</v>
      </c>
      <c r="L2269" s="1218" t="s">
        <v>1559</v>
      </c>
    </row>
    <row r="2270" spans="7:12" ht="28.8" x14ac:dyDescent="0.3">
      <c r="G2270" s="1217">
        <v>3268</v>
      </c>
      <c r="H2270" s="1218" t="s">
        <v>1551</v>
      </c>
      <c r="I2270" s="1184"/>
      <c r="K2270" s="1217">
        <v>4468</v>
      </c>
      <c r="L2270" s="1218" t="s">
        <v>1559</v>
      </c>
    </row>
    <row r="2271" spans="7:12" ht="28.8" x14ac:dyDescent="0.3">
      <c r="G2271" s="1217">
        <v>3269</v>
      </c>
      <c r="H2271" s="1218" t="s">
        <v>1551</v>
      </c>
      <c r="I2271" s="1184"/>
      <c r="K2271" s="1217">
        <v>4469</v>
      </c>
      <c r="L2271" s="1218" t="s">
        <v>1559</v>
      </c>
    </row>
    <row r="2272" spans="7:12" ht="28.8" x14ac:dyDescent="0.3">
      <c r="G2272" s="1217">
        <v>3270</v>
      </c>
      <c r="H2272" s="1218" t="s">
        <v>1551</v>
      </c>
      <c r="I2272" s="1184"/>
      <c r="K2272" s="1217">
        <v>4470</v>
      </c>
      <c r="L2272" s="1218" t="s">
        <v>1559</v>
      </c>
    </row>
    <row r="2273" spans="7:12" ht="28.8" x14ac:dyDescent="0.3">
      <c r="G2273" s="1217">
        <v>3271</v>
      </c>
      <c r="H2273" s="1218" t="s">
        <v>1551</v>
      </c>
      <c r="I2273" s="1184"/>
      <c r="K2273" s="1217">
        <v>4471</v>
      </c>
      <c r="L2273" s="1218" t="s">
        <v>1559</v>
      </c>
    </row>
    <row r="2274" spans="7:12" ht="28.8" x14ac:dyDescent="0.3">
      <c r="G2274" s="1217">
        <v>3272</v>
      </c>
      <c r="H2274" s="1218" t="s">
        <v>1551</v>
      </c>
      <c r="I2274" s="1184"/>
      <c r="K2274" s="1217">
        <v>4472</v>
      </c>
      <c r="L2274" s="1218" t="s">
        <v>1559</v>
      </c>
    </row>
    <row r="2275" spans="7:12" ht="28.8" x14ac:dyDescent="0.3">
      <c r="G2275" s="1217">
        <v>3273</v>
      </c>
      <c r="H2275" s="1218" t="s">
        <v>1551</v>
      </c>
      <c r="I2275" s="1184"/>
      <c r="K2275" s="1217">
        <v>4473</v>
      </c>
      <c r="L2275" s="1218" t="s">
        <v>1559</v>
      </c>
    </row>
    <row r="2276" spans="7:12" ht="28.8" x14ac:dyDescent="0.3">
      <c r="G2276" s="1217">
        <v>3274</v>
      </c>
      <c r="H2276" s="1218" t="s">
        <v>1551</v>
      </c>
      <c r="I2276" s="1184"/>
      <c r="K2276" s="1217">
        <v>4474</v>
      </c>
      <c r="L2276" s="1218" t="s">
        <v>1559</v>
      </c>
    </row>
    <row r="2277" spans="7:12" ht="28.8" x14ac:dyDescent="0.3">
      <c r="G2277" s="1217">
        <v>3275</v>
      </c>
      <c r="H2277" s="1218" t="s">
        <v>1551</v>
      </c>
      <c r="I2277" s="1184"/>
      <c r="K2277" s="1217">
        <v>4475</v>
      </c>
      <c r="L2277" s="1218" t="s">
        <v>1559</v>
      </c>
    </row>
    <row r="2278" spans="7:12" ht="28.8" x14ac:dyDescent="0.3">
      <c r="G2278" s="1217">
        <v>3276</v>
      </c>
      <c r="H2278" s="1218" t="s">
        <v>1551</v>
      </c>
      <c r="I2278" s="1184"/>
      <c r="K2278" s="1217">
        <v>4476</v>
      </c>
      <c r="L2278" s="1218" t="s">
        <v>1559</v>
      </c>
    </row>
    <row r="2279" spans="7:12" ht="28.8" x14ac:dyDescent="0.3">
      <c r="G2279" s="1217">
        <v>3277</v>
      </c>
      <c r="H2279" s="1218" t="s">
        <v>1551</v>
      </c>
      <c r="I2279" s="1184"/>
      <c r="K2279" s="1217">
        <v>4477</v>
      </c>
      <c r="L2279" s="1218" t="s">
        <v>1559</v>
      </c>
    </row>
    <row r="2280" spans="7:12" ht="28.8" x14ac:dyDescent="0.3">
      <c r="G2280" s="1217">
        <v>3278</v>
      </c>
      <c r="H2280" s="1218" t="s">
        <v>1551</v>
      </c>
      <c r="I2280" s="1184"/>
      <c r="K2280" s="1217">
        <v>4478</v>
      </c>
      <c r="L2280" s="1218" t="s">
        <v>1559</v>
      </c>
    </row>
    <row r="2281" spans="7:12" ht="28.8" x14ac:dyDescent="0.3">
      <c r="G2281" s="1217">
        <v>3279</v>
      </c>
      <c r="H2281" s="1218" t="s">
        <v>1551</v>
      </c>
      <c r="I2281" s="1184"/>
      <c r="K2281" s="1217">
        <v>4479</v>
      </c>
      <c r="L2281" s="1218" t="s">
        <v>1559</v>
      </c>
    </row>
    <row r="2282" spans="7:12" ht="28.8" x14ac:dyDescent="0.3">
      <c r="G2282" s="1217">
        <v>3280</v>
      </c>
      <c r="H2282" s="1218" t="s">
        <v>1551</v>
      </c>
      <c r="I2282" s="1184"/>
      <c r="K2282" s="1217">
        <v>4480</v>
      </c>
      <c r="L2282" s="1218" t="s">
        <v>1559</v>
      </c>
    </row>
    <row r="2283" spans="7:12" ht="28.8" x14ac:dyDescent="0.3">
      <c r="G2283" s="1217">
        <v>3281</v>
      </c>
      <c r="H2283" s="1218" t="s">
        <v>1551</v>
      </c>
      <c r="I2283" s="1184"/>
      <c r="K2283" s="1217">
        <v>4481</v>
      </c>
      <c r="L2283" s="1218" t="s">
        <v>1559</v>
      </c>
    </row>
    <row r="2284" spans="7:12" ht="28.8" x14ac:dyDescent="0.3">
      <c r="G2284" s="1217">
        <v>3282</v>
      </c>
      <c r="H2284" s="1218" t="s">
        <v>1551</v>
      </c>
      <c r="I2284" s="1184"/>
      <c r="K2284" s="1217">
        <v>4482</v>
      </c>
      <c r="L2284" s="1218" t="s">
        <v>1559</v>
      </c>
    </row>
    <row r="2285" spans="7:12" ht="28.8" x14ac:dyDescent="0.3">
      <c r="G2285" s="1217">
        <v>3283</v>
      </c>
      <c r="H2285" s="1218" t="s">
        <v>1551</v>
      </c>
      <c r="I2285" s="1184"/>
      <c r="K2285" s="1217">
        <v>4483</v>
      </c>
      <c r="L2285" s="1218" t="s">
        <v>1559</v>
      </c>
    </row>
    <row r="2286" spans="7:12" ht="28.8" x14ac:dyDescent="0.3">
      <c r="G2286" s="1217">
        <v>3284</v>
      </c>
      <c r="H2286" s="1218" t="s">
        <v>1551</v>
      </c>
      <c r="I2286" s="1184"/>
      <c r="K2286" s="1217">
        <v>4484</v>
      </c>
      <c r="L2286" s="1218" t="s">
        <v>1559</v>
      </c>
    </row>
    <row r="2287" spans="7:12" ht="28.8" x14ac:dyDescent="0.3">
      <c r="G2287" s="1217">
        <v>3285</v>
      </c>
      <c r="H2287" s="1218" t="s">
        <v>1551</v>
      </c>
      <c r="I2287" s="1184"/>
      <c r="K2287" s="1217">
        <v>4485</v>
      </c>
      <c r="L2287" s="1218" t="s">
        <v>1559</v>
      </c>
    </row>
    <row r="2288" spans="7:12" ht="28.8" x14ac:dyDescent="0.3">
      <c r="G2288" s="1217">
        <v>3286</v>
      </c>
      <c r="H2288" s="1218" t="s">
        <v>1551</v>
      </c>
      <c r="I2288" s="1184"/>
      <c r="K2288" s="1217">
        <v>4486</v>
      </c>
      <c r="L2288" s="1218" t="s">
        <v>1559</v>
      </c>
    </row>
    <row r="2289" spans="7:12" ht="28.8" x14ac:dyDescent="0.3">
      <c r="G2289" s="1217">
        <v>3287</v>
      </c>
      <c r="H2289" s="1218" t="s">
        <v>1551</v>
      </c>
      <c r="I2289" s="1184"/>
      <c r="K2289" s="1217">
        <v>4487</v>
      </c>
      <c r="L2289" s="1218" t="s">
        <v>1559</v>
      </c>
    </row>
    <row r="2290" spans="7:12" ht="28.8" x14ac:dyDescent="0.3">
      <c r="G2290" s="1217">
        <v>3288</v>
      </c>
      <c r="H2290" s="1218" t="s">
        <v>1551</v>
      </c>
      <c r="I2290" s="1184"/>
      <c r="K2290" s="1217">
        <v>4488</v>
      </c>
      <c r="L2290" s="1218" t="s">
        <v>1559</v>
      </c>
    </row>
    <row r="2291" spans="7:12" ht="28.8" x14ac:dyDescent="0.3">
      <c r="G2291" s="1217">
        <v>3289</v>
      </c>
      <c r="H2291" s="1218" t="s">
        <v>1551</v>
      </c>
      <c r="I2291" s="1184"/>
      <c r="K2291" s="1217">
        <v>4489</v>
      </c>
      <c r="L2291" s="1218" t="s">
        <v>1559</v>
      </c>
    </row>
    <row r="2292" spans="7:12" ht="28.8" x14ac:dyDescent="0.3">
      <c r="G2292" s="1217">
        <v>3290</v>
      </c>
      <c r="H2292" s="1218" t="s">
        <v>1551</v>
      </c>
      <c r="I2292" s="1184"/>
      <c r="K2292" s="1217">
        <v>4490</v>
      </c>
      <c r="L2292" s="1218" t="s">
        <v>1559</v>
      </c>
    </row>
    <row r="2293" spans="7:12" ht="28.8" x14ac:dyDescent="0.3">
      <c r="G2293" s="1217">
        <v>3291</v>
      </c>
      <c r="H2293" s="1218" t="s">
        <v>1551</v>
      </c>
      <c r="I2293" s="1184"/>
      <c r="K2293" s="1217">
        <v>4491</v>
      </c>
      <c r="L2293" s="1218" t="s">
        <v>1559</v>
      </c>
    </row>
    <row r="2294" spans="7:12" ht="28.8" x14ac:dyDescent="0.3">
      <c r="G2294" s="1217">
        <v>3292</v>
      </c>
      <c r="H2294" s="1218" t="s">
        <v>1551</v>
      </c>
      <c r="I2294" s="1184"/>
      <c r="K2294" s="1217">
        <v>4492</v>
      </c>
      <c r="L2294" s="1218" t="s">
        <v>1559</v>
      </c>
    </row>
    <row r="2295" spans="7:12" ht="28.8" x14ac:dyDescent="0.3">
      <c r="G2295" s="1217">
        <v>3293</v>
      </c>
      <c r="H2295" s="1218" t="s">
        <v>1551</v>
      </c>
      <c r="I2295" s="1184"/>
      <c r="K2295" s="1217">
        <v>4493</v>
      </c>
      <c r="L2295" s="1218" t="s">
        <v>1559</v>
      </c>
    </row>
    <row r="2296" spans="7:12" ht="28.8" x14ac:dyDescent="0.3">
      <c r="G2296" s="1217">
        <v>3294</v>
      </c>
      <c r="H2296" s="1218" t="s">
        <v>1551</v>
      </c>
      <c r="I2296" s="1184"/>
      <c r="K2296" s="1217">
        <v>4494</v>
      </c>
      <c r="L2296" s="1218" t="s">
        <v>1559</v>
      </c>
    </row>
    <row r="2297" spans="7:12" ht="28.8" x14ac:dyDescent="0.3">
      <c r="G2297" s="1217">
        <v>3295</v>
      </c>
      <c r="H2297" s="1218" t="s">
        <v>1551</v>
      </c>
      <c r="I2297" s="1184"/>
      <c r="K2297" s="1217">
        <v>4495</v>
      </c>
      <c r="L2297" s="1218" t="s">
        <v>1559</v>
      </c>
    </row>
    <row r="2298" spans="7:12" ht="28.8" x14ac:dyDescent="0.3">
      <c r="G2298" s="1217">
        <v>3296</v>
      </c>
      <c r="H2298" s="1218" t="s">
        <v>1551</v>
      </c>
      <c r="I2298" s="1184"/>
      <c r="K2298" s="1217">
        <v>4496</v>
      </c>
      <c r="L2298" s="1218" t="s">
        <v>1559</v>
      </c>
    </row>
    <row r="2299" spans="7:12" ht="28.8" x14ac:dyDescent="0.3">
      <c r="G2299" s="1217">
        <v>3297</v>
      </c>
      <c r="H2299" s="1218" t="s">
        <v>1551</v>
      </c>
      <c r="I2299" s="1184"/>
      <c r="K2299" s="1217">
        <v>4497</v>
      </c>
      <c r="L2299" s="1218" t="s">
        <v>1559</v>
      </c>
    </row>
    <row r="2300" spans="7:12" ht="28.8" x14ac:dyDescent="0.3">
      <c r="G2300" s="1217">
        <v>3298</v>
      </c>
      <c r="H2300" s="1218" t="s">
        <v>1551</v>
      </c>
      <c r="I2300" s="1184"/>
      <c r="K2300" s="1217">
        <v>4498</v>
      </c>
      <c r="L2300" s="1218" t="s">
        <v>1559</v>
      </c>
    </row>
    <row r="2301" spans="7:12" ht="28.8" x14ac:dyDescent="0.3">
      <c r="G2301" s="1217">
        <v>3299</v>
      </c>
      <c r="H2301" s="1218" t="s">
        <v>1551</v>
      </c>
      <c r="I2301" s="1184"/>
      <c r="K2301" s="1217">
        <v>4499</v>
      </c>
      <c r="L2301" s="1218" t="s">
        <v>1559</v>
      </c>
    </row>
    <row r="2302" spans="7:12" ht="15.6" x14ac:dyDescent="0.3">
      <c r="G2302" s="1217">
        <v>3300</v>
      </c>
      <c r="H2302" s="1218" t="s">
        <v>1552</v>
      </c>
      <c r="I2302" s="1184"/>
      <c r="K2302" s="1217">
        <v>4500</v>
      </c>
      <c r="L2302" s="1218" t="s">
        <v>1555</v>
      </c>
    </row>
    <row r="2303" spans="7:12" ht="15.6" x14ac:dyDescent="0.3">
      <c r="G2303" s="1217">
        <v>3301</v>
      </c>
      <c r="H2303" s="1218" t="s">
        <v>1552</v>
      </c>
      <c r="I2303" s="1184"/>
      <c r="K2303" s="1217">
        <v>4501</v>
      </c>
      <c r="L2303" s="1218" t="s">
        <v>1555</v>
      </c>
    </row>
    <row r="2304" spans="7:12" ht="15.6" x14ac:dyDescent="0.3">
      <c r="G2304" s="1217">
        <v>3302</v>
      </c>
      <c r="H2304" s="1218" t="s">
        <v>1552</v>
      </c>
      <c r="I2304" s="1184"/>
      <c r="K2304" s="1217">
        <v>4502</v>
      </c>
      <c r="L2304" s="1218" t="s">
        <v>1555</v>
      </c>
    </row>
    <row r="2305" spans="7:12" ht="15.6" x14ac:dyDescent="0.3">
      <c r="G2305" s="1217">
        <v>3303</v>
      </c>
      <c r="H2305" s="1218" t="s">
        <v>1552</v>
      </c>
      <c r="I2305" s="1184"/>
      <c r="K2305" s="1217">
        <v>4503</v>
      </c>
      <c r="L2305" s="1218" t="s">
        <v>1555</v>
      </c>
    </row>
    <row r="2306" spans="7:12" ht="15.6" x14ac:dyDescent="0.3">
      <c r="G2306" s="1217">
        <v>3304</v>
      </c>
      <c r="H2306" s="1218" t="s">
        <v>1552</v>
      </c>
      <c r="I2306" s="1184"/>
      <c r="K2306" s="1217">
        <v>4504</v>
      </c>
      <c r="L2306" s="1218" t="s">
        <v>1555</v>
      </c>
    </row>
    <row r="2307" spans="7:12" ht="15.6" x14ac:dyDescent="0.3">
      <c r="G2307" s="1217">
        <v>3305</v>
      </c>
      <c r="H2307" s="1218" t="s">
        <v>1552</v>
      </c>
      <c r="I2307" s="1184"/>
      <c r="K2307" s="1217">
        <v>4505</v>
      </c>
      <c r="L2307" s="1218" t="s">
        <v>1555</v>
      </c>
    </row>
    <row r="2308" spans="7:12" ht="15.6" x14ac:dyDescent="0.3">
      <c r="G2308" s="1217">
        <v>3306</v>
      </c>
      <c r="H2308" s="1218" t="s">
        <v>1552</v>
      </c>
      <c r="I2308" s="1184"/>
      <c r="K2308" s="1217">
        <v>4506</v>
      </c>
      <c r="L2308" s="1218" t="s">
        <v>1555</v>
      </c>
    </row>
    <row r="2309" spans="7:12" ht="15.6" x14ac:dyDescent="0.3">
      <c r="G2309" s="1217">
        <v>3307</v>
      </c>
      <c r="H2309" s="1218" t="s">
        <v>1552</v>
      </c>
      <c r="I2309" s="1184"/>
      <c r="K2309" s="1217">
        <v>4507</v>
      </c>
      <c r="L2309" s="1218" t="s">
        <v>1555</v>
      </c>
    </row>
    <row r="2310" spans="7:12" ht="15.6" x14ac:dyDescent="0.3">
      <c r="G2310" s="1217">
        <v>3308</v>
      </c>
      <c r="H2310" s="1218" t="s">
        <v>1552</v>
      </c>
      <c r="I2310" s="1184"/>
      <c r="K2310" s="1217">
        <v>4508</v>
      </c>
      <c r="L2310" s="1218" t="s">
        <v>1555</v>
      </c>
    </row>
    <row r="2311" spans="7:12" ht="15.6" x14ac:dyDescent="0.3">
      <c r="G2311" s="1217">
        <v>3309</v>
      </c>
      <c r="H2311" s="1218" t="s">
        <v>1552</v>
      </c>
      <c r="I2311" s="1184"/>
      <c r="K2311" s="1217">
        <v>4509</v>
      </c>
      <c r="L2311" s="1218" t="s">
        <v>1555</v>
      </c>
    </row>
    <row r="2312" spans="7:12" ht="15.6" x14ac:dyDescent="0.3">
      <c r="G2312" s="1217">
        <v>3310</v>
      </c>
      <c r="H2312" s="1218" t="s">
        <v>1552</v>
      </c>
      <c r="I2312" s="1184"/>
      <c r="K2312" s="1217">
        <v>4510</v>
      </c>
      <c r="L2312" s="1218" t="s">
        <v>1555</v>
      </c>
    </row>
    <row r="2313" spans="7:12" ht="15.6" x14ac:dyDescent="0.3">
      <c r="G2313" s="1217">
        <v>3311</v>
      </c>
      <c r="H2313" s="1218" t="s">
        <v>1552</v>
      </c>
      <c r="I2313" s="1184"/>
      <c r="K2313" s="1217">
        <v>4511</v>
      </c>
      <c r="L2313" s="1218" t="s">
        <v>1555</v>
      </c>
    </row>
    <row r="2314" spans="7:12" ht="15.6" x14ac:dyDescent="0.3">
      <c r="G2314" s="1217">
        <v>3312</v>
      </c>
      <c r="H2314" s="1218" t="s">
        <v>1552</v>
      </c>
      <c r="I2314" s="1184"/>
      <c r="K2314" s="1217">
        <v>4512</v>
      </c>
      <c r="L2314" s="1218" t="s">
        <v>1555</v>
      </c>
    </row>
    <row r="2315" spans="7:12" ht="15.6" x14ac:dyDescent="0.3">
      <c r="G2315" s="1217">
        <v>3313</v>
      </c>
      <c r="H2315" s="1218" t="s">
        <v>1552</v>
      </c>
      <c r="I2315" s="1184"/>
      <c r="K2315" s="1217">
        <v>4513</v>
      </c>
      <c r="L2315" s="1218" t="s">
        <v>1555</v>
      </c>
    </row>
    <row r="2316" spans="7:12" ht="15.6" x14ac:dyDescent="0.3">
      <c r="G2316" s="1217">
        <v>3314</v>
      </c>
      <c r="H2316" s="1218" t="s">
        <v>1552</v>
      </c>
      <c r="I2316" s="1184"/>
      <c r="K2316" s="1217">
        <v>4514</v>
      </c>
      <c r="L2316" s="1218" t="s">
        <v>1555</v>
      </c>
    </row>
    <row r="2317" spans="7:12" ht="15.6" x14ac:dyDescent="0.3">
      <c r="G2317" s="1217">
        <v>3315</v>
      </c>
      <c r="H2317" s="1218" t="s">
        <v>1552</v>
      </c>
      <c r="I2317" s="1184"/>
      <c r="K2317" s="1217">
        <v>4515</v>
      </c>
      <c r="L2317" s="1218" t="s">
        <v>1555</v>
      </c>
    </row>
    <row r="2318" spans="7:12" ht="15.6" x14ac:dyDescent="0.3">
      <c r="G2318" s="1217">
        <v>3316</v>
      </c>
      <c r="H2318" s="1218" t="s">
        <v>1552</v>
      </c>
      <c r="I2318" s="1184"/>
      <c r="K2318" s="1217">
        <v>4516</v>
      </c>
      <c r="L2318" s="1218" t="s">
        <v>1555</v>
      </c>
    </row>
    <row r="2319" spans="7:12" ht="15.6" x14ac:dyDescent="0.3">
      <c r="G2319" s="1217">
        <v>3317</v>
      </c>
      <c r="H2319" s="1218" t="s">
        <v>1552</v>
      </c>
      <c r="I2319" s="1184"/>
      <c r="K2319" s="1217">
        <v>4517</v>
      </c>
      <c r="L2319" s="1218" t="s">
        <v>1555</v>
      </c>
    </row>
    <row r="2320" spans="7:12" ht="15.6" x14ac:dyDescent="0.3">
      <c r="G2320" s="1217">
        <v>3318</v>
      </c>
      <c r="H2320" s="1218" t="s">
        <v>1552</v>
      </c>
      <c r="I2320" s="1184"/>
      <c r="K2320" s="1217">
        <v>4518</v>
      </c>
      <c r="L2320" s="1218" t="s">
        <v>1555</v>
      </c>
    </row>
    <row r="2321" spans="7:12" ht="15.6" x14ac:dyDescent="0.3">
      <c r="G2321" s="1217">
        <v>3319</v>
      </c>
      <c r="H2321" s="1218" t="s">
        <v>1552</v>
      </c>
      <c r="I2321" s="1184"/>
      <c r="K2321" s="1217">
        <v>4519</v>
      </c>
      <c r="L2321" s="1218" t="s">
        <v>1555</v>
      </c>
    </row>
    <row r="2322" spans="7:12" ht="15.6" x14ac:dyDescent="0.3">
      <c r="G2322" s="1217">
        <v>3320</v>
      </c>
      <c r="H2322" s="1218" t="s">
        <v>1552</v>
      </c>
      <c r="I2322" s="1184"/>
      <c r="K2322" s="1217">
        <v>4520</v>
      </c>
      <c r="L2322" s="1218" t="s">
        <v>1555</v>
      </c>
    </row>
    <row r="2323" spans="7:12" ht="15.6" x14ac:dyDescent="0.3">
      <c r="G2323" s="1217">
        <v>3321</v>
      </c>
      <c r="H2323" s="1218" t="s">
        <v>1552</v>
      </c>
      <c r="I2323" s="1184"/>
      <c r="K2323" s="1217">
        <v>4521</v>
      </c>
      <c r="L2323" s="1218" t="s">
        <v>1555</v>
      </c>
    </row>
    <row r="2324" spans="7:12" ht="15.6" x14ac:dyDescent="0.3">
      <c r="G2324" s="1217">
        <v>3322</v>
      </c>
      <c r="H2324" s="1218" t="s">
        <v>1552</v>
      </c>
      <c r="I2324" s="1184"/>
      <c r="K2324" s="1217">
        <v>4522</v>
      </c>
      <c r="L2324" s="1218" t="s">
        <v>1555</v>
      </c>
    </row>
    <row r="2325" spans="7:12" ht="15.6" x14ac:dyDescent="0.3">
      <c r="G2325" s="1217">
        <v>3323</v>
      </c>
      <c r="H2325" s="1218" t="s">
        <v>1552</v>
      </c>
      <c r="I2325" s="1184"/>
      <c r="K2325" s="1217">
        <v>4523</v>
      </c>
      <c r="L2325" s="1218" t="s">
        <v>1555</v>
      </c>
    </row>
    <row r="2326" spans="7:12" ht="15.6" x14ac:dyDescent="0.3">
      <c r="G2326" s="1217">
        <v>3324</v>
      </c>
      <c r="H2326" s="1218" t="s">
        <v>1552</v>
      </c>
      <c r="I2326" s="1184"/>
      <c r="K2326" s="1217">
        <v>4524</v>
      </c>
      <c r="L2326" s="1218" t="s">
        <v>1555</v>
      </c>
    </row>
    <row r="2327" spans="7:12" ht="15.6" x14ac:dyDescent="0.3">
      <c r="G2327" s="1217">
        <v>3325</v>
      </c>
      <c r="H2327" s="1218" t="s">
        <v>1552</v>
      </c>
      <c r="I2327" s="1184"/>
      <c r="K2327" s="1217">
        <v>4525</v>
      </c>
      <c r="L2327" s="1218" t="s">
        <v>1555</v>
      </c>
    </row>
    <row r="2328" spans="7:12" ht="15.6" x14ac:dyDescent="0.3">
      <c r="G2328" s="1217">
        <v>3326</v>
      </c>
      <c r="H2328" s="1218" t="s">
        <v>1552</v>
      </c>
      <c r="I2328" s="1184"/>
      <c r="K2328" s="1217">
        <v>4526</v>
      </c>
      <c r="L2328" s="1218" t="s">
        <v>1555</v>
      </c>
    </row>
    <row r="2329" spans="7:12" ht="15.6" x14ac:dyDescent="0.3">
      <c r="G2329" s="1217">
        <v>3327</v>
      </c>
      <c r="H2329" s="1218" t="s">
        <v>1552</v>
      </c>
      <c r="I2329" s="1184"/>
      <c r="K2329" s="1217">
        <v>4527</v>
      </c>
      <c r="L2329" s="1218" t="s">
        <v>1555</v>
      </c>
    </row>
    <row r="2330" spans="7:12" ht="15.6" x14ac:dyDescent="0.3">
      <c r="G2330" s="1217">
        <v>3328</v>
      </c>
      <c r="H2330" s="1218" t="s">
        <v>1552</v>
      </c>
      <c r="I2330" s="1184"/>
      <c r="K2330" s="1217">
        <v>4528</v>
      </c>
      <c r="L2330" s="1218" t="s">
        <v>1555</v>
      </c>
    </row>
    <row r="2331" spans="7:12" ht="15.6" x14ac:dyDescent="0.3">
      <c r="G2331" s="1217">
        <v>3329</v>
      </c>
      <c r="H2331" s="1218" t="s">
        <v>1552</v>
      </c>
      <c r="I2331" s="1184"/>
      <c r="K2331" s="1217">
        <v>4529</v>
      </c>
      <c r="L2331" s="1218" t="s">
        <v>1555</v>
      </c>
    </row>
    <row r="2332" spans="7:12" ht="15.6" x14ac:dyDescent="0.3">
      <c r="G2332" s="1217">
        <v>3330</v>
      </c>
      <c r="H2332" s="1218" t="s">
        <v>1552</v>
      </c>
      <c r="I2332" s="1184"/>
      <c r="K2332" s="1217">
        <v>4530</v>
      </c>
      <c r="L2332" s="1218" t="s">
        <v>1555</v>
      </c>
    </row>
    <row r="2333" spans="7:12" ht="15.6" x14ac:dyDescent="0.3">
      <c r="G2333" s="1217">
        <v>3331</v>
      </c>
      <c r="H2333" s="1218" t="s">
        <v>1552</v>
      </c>
      <c r="I2333" s="1184"/>
      <c r="K2333" s="1217">
        <v>4531</v>
      </c>
      <c r="L2333" s="1218" t="s">
        <v>1555</v>
      </c>
    </row>
    <row r="2334" spans="7:12" ht="15.6" x14ac:dyDescent="0.3">
      <c r="G2334" s="1217">
        <v>3332</v>
      </c>
      <c r="H2334" s="1218" t="s">
        <v>1552</v>
      </c>
      <c r="I2334" s="1184"/>
      <c r="K2334" s="1217">
        <v>4532</v>
      </c>
      <c r="L2334" s="1218" t="s">
        <v>1555</v>
      </c>
    </row>
    <row r="2335" spans="7:12" ht="15.6" x14ac:dyDescent="0.3">
      <c r="G2335" s="1217">
        <v>3333</v>
      </c>
      <c r="H2335" s="1218" t="s">
        <v>1552</v>
      </c>
      <c r="I2335" s="1184"/>
      <c r="K2335" s="1217">
        <v>4533</v>
      </c>
      <c r="L2335" s="1218" t="s">
        <v>1555</v>
      </c>
    </row>
    <row r="2336" spans="7:12" ht="15.6" x14ac:dyDescent="0.3">
      <c r="G2336" s="1217">
        <v>3334</v>
      </c>
      <c r="H2336" s="1218" t="s">
        <v>1552</v>
      </c>
      <c r="I2336" s="1184"/>
      <c r="K2336" s="1217">
        <v>4534</v>
      </c>
      <c r="L2336" s="1218" t="s">
        <v>1555</v>
      </c>
    </row>
    <row r="2337" spans="7:12" ht="15.6" x14ac:dyDescent="0.3">
      <c r="G2337" s="1217">
        <v>3335</v>
      </c>
      <c r="H2337" s="1218" t="s">
        <v>1552</v>
      </c>
      <c r="I2337" s="1184"/>
      <c r="K2337" s="1217">
        <v>4535</v>
      </c>
      <c r="L2337" s="1218" t="s">
        <v>1555</v>
      </c>
    </row>
    <row r="2338" spans="7:12" ht="15.6" x14ac:dyDescent="0.3">
      <c r="G2338" s="1217">
        <v>3336</v>
      </c>
      <c r="H2338" s="1218" t="s">
        <v>1552</v>
      </c>
      <c r="I2338" s="1184"/>
      <c r="K2338" s="1217">
        <v>4536</v>
      </c>
      <c r="L2338" s="1218" t="s">
        <v>1555</v>
      </c>
    </row>
    <row r="2339" spans="7:12" ht="15.6" x14ac:dyDescent="0.3">
      <c r="G2339" s="1217">
        <v>3337</v>
      </c>
      <c r="H2339" s="1218" t="s">
        <v>1552</v>
      </c>
      <c r="I2339" s="1184"/>
      <c r="K2339" s="1217">
        <v>4537</v>
      </c>
      <c r="L2339" s="1218" t="s">
        <v>1555</v>
      </c>
    </row>
    <row r="2340" spans="7:12" ht="15.6" x14ac:dyDescent="0.3">
      <c r="G2340" s="1217">
        <v>3338</v>
      </c>
      <c r="H2340" s="1218" t="s">
        <v>1552</v>
      </c>
      <c r="I2340" s="1184"/>
      <c r="K2340" s="1217">
        <v>4538</v>
      </c>
      <c r="L2340" s="1218" t="s">
        <v>1555</v>
      </c>
    </row>
    <row r="2341" spans="7:12" ht="15.6" x14ac:dyDescent="0.3">
      <c r="G2341" s="1217">
        <v>3339</v>
      </c>
      <c r="H2341" s="1218" t="s">
        <v>1552</v>
      </c>
      <c r="I2341" s="1184"/>
      <c r="K2341" s="1217">
        <v>4539</v>
      </c>
      <c r="L2341" s="1218" t="s">
        <v>1555</v>
      </c>
    </row>
    <row r="2342" spans="7:12" ht="15.6" x14ac:dyDescent="0.3">
      <c r="G2342" s="1217">
        <v>3340</v>
      </c>
      <c r="H2342" s="1218" t="s">
        <v>1552</v>
      </c>
      <c r="I2342" s="1184"/>
      <c r="K2342" s="1217">
        <v>4540</v>
      </c>
      <c r="L2342" s="1218" t="s">
        <v>1555</v>
      </c>
    </row>
    <row r="2343" spans="7:12" ht="15.6" x14ac:dyDescent="0.3">
      <c r="G2343" s="1217">
        <v>3341</v>
      </c>
      <c r="H2343" s="1218" t="s">
        <v>1552</v>
      </c>
      <c r="I2343" s="1184"/>
      <c r="K2343" s="1217">
        <v>4541</v>
      </c>
      <c r="L2343" s="1218" t="s">
        <v>1555</v>
      </c>
    </row>
    <row r="2344" spans="7:12" ht="15.6" x14ac:dyDescent="0.3">
      <c r="G2344" s="1217">
        <v>3342</v>
      </c>
      <c r="H2344" s="1218" t="s">
        <v>1552</v>
      </c>
      <c r="I2344" s="1184"/>
      <c r="K2344" s="1217">
        <v>4542</v>
      </c>
      <c r="L2344" s="1218" t="s">
        <v>1555</v>
      </c>
    </row>
    <row r="2345" spans="7:12" ht="15.6" x14ac:dyDescent="0.3">
      <c r="G2345" s="1217">
        <v>3343</v>
      </c>
      <c r="H2345" s="1218" t="s">
        <v>1552</v>
      </c>
      <c r="I2345" s="1184"/>
      <c r="K2345" s="1217">
        <v>4543</v>
      </c>
      <c r="L2345" s="1218" t="s">
        <v>1555</v>
      </c>
    </row>
    <row r="2346" spans="7:12" ht="15.6" x14ac:dyDescent="0.3">
      <c r="G2346" s="1217">
        <v>3344</v>
      </c>
      <c r="H2346" s="1218" t="s">
        <v>1552</v>
      </c>
      <c r="I2346" s="1184"/>
      <c r="K2346" s="1217">
        <v>4544</v>
      </c>
      <c r="L2346" s="1218" t="s">
        <v>1555</v>
      </c>
    </row>
    <row r="2347" spans="7:12" ht="15.6" x14ac:dyDescent="0.3">
      <c r="G2347" s="1217">
        <v>3345</v>
      </c>
      <c r="H2347" s="1218" t="s">
        <v>1552</v>
      </c>
      <c r="I2347" s="1184"/>
      <c r="K2347" s="1217">
        <v>4545</v>
      </c>
      <c r="L2347" s="1218" t="s">
        <v>1555</v>
      </c>
    </row>
    <row r="2348" spans="7:12" ht="15.6" x14ac:dyDescent="0.3">
      <c r="G2348" s="1217">
        <v>3346</v>
      </c>
      <c r="H2348" s="1218" t="s">
        <v>1552</v>
      </c>
      <c r="I2348" s="1184"/>
      <c r="K2348" s="1217">
        <v>4546</v>
      </c>
      <c r="L2348" s="1218" t="s">
        <v>1555</v>
      </c>
    </row>
    <row r="2349" spans="7:12" ht="15.6" x14ac:dyDescent="0.3">
      <c r="G2349" s="1217">
        <v>3347</v>
      </c>
      <c r="H2349" s="1218" t="s">
        <v>1552</v>
      </c>
      <c r="I2349" s="1184"/>
      <c r="K2349" s="1217">
        <v>4547</v>
      </c>
      <c r="L2349" s="1218" t="s">
        <v>1555</v>
      </c>
    </row>
    <row r="2350" spans="7:12" ht="15.6" x14ac:dyDescent="0.3">
      <c r="G2350" s="1217">
        <v>3348</v>
      </c>
      <c r="H2350" s="1218" t="s">
        <v>1552</v>
      </c>
      <c r="I2350" s="1184"/>
      <c r="K2350" s="1217">
        <v>4548</v>
      </c>
      <c r="L2350" s="1218" t="s">
        <v>1555</v>
      </c>
    </row>
    <row r="2351" spans="7:12" ht="15.6" x14ac:dyDescent="0.3">
      <c r="G2351" s="1217">
        <v>3349</v>
      </c>
      <c r="H2351" s="1218" t="s">
        <v>1552</v>
      </c>
      <c r="I2351" s="1184"/>
      <c r="K2351" s="1217">
        <v>4549</v>
      </c>
      <c r="L2351" s="1218" t="s">
        <v>1555</v>
      </c>
    </row>
    <row r="2352" spans="7:12" ht="15.6" x14ac:dyDescent="0.3">
      <c r="G2352" s="1217">
        <v>3350</v>
      </c>
      <c r="H2352" s="1218" t="s">
        <v>1552</v>
      </c>
      <c r="I2352" s="1184"/>
      <c r="K2352" s="1217">
        <v>4550</v>
      </c>
      <c r="L2352" s="1218" t="s">
        <v>1555</v>
      </c>
    </row>
    <row r="2353" spans="7:12" ht="15.6" x14ac:dyDescent="0.3">
      <c r="G2353" s="1217">
        <v>3351</v>
      </c>
      <c r="H2353" s="1218" t="s">
        <v>1552</v>
      </c>
      <c r="I2353" s="1184"/>
      <c r="K2353" s="1217">
        <v>4551</v>
      </c>
      <c r="L2353" s="1218" t="s">
        <v>1555</v>
      </c>
    </row>
    <row r="2354" spans="7:12" ht="15.6" x14ac:dyDescent="0.3">
      <c r="G2354" s="1217">
        <v>3352</v>
      </c>
      <c r="H2354" s="1218" t="s">
        <v>1552</v>
      </c>
      <c r="I2354" s="1184"/>
      <c r="K2354" s="1217">
        <v>4552</v>
      </c>
      <c r="L2354" s="1218" t="s">
        <v>1555</v>
      </c>
    </row>
    <row r="2355" spans="7:12" ht="15.6" x14ac:dyDescent="0.3">
      <c r="G2355" s="1217">
        <v>3353</v>
      </c>
      <c r="H2355" s="1218" t="s">
        <v>1552</v>
      </c>
      <c r="I2355" s="1184"/>
      <c r="K2355" s="1217">
        <v>4553</v>
      </c>
      <c r="L2355" s="1218" t="s">
        <v>1555</v>
      </c>
    </row>
    <row r="2356" spans="7:12" ht="15.6" x14ac:dyDescent="0.3">
      <c r="G2356" s="1217">
        <v>3354</v>
      </c>
      <c r="H2356" s="1218" t="s">
        <v>1552</v>
      </c>
      <c r="I2356" s="1184"/>
      <c r="K2356" s="1217">
        <v>4554</v>
      </c>
      <c r="L2356" s="1218" t="s">
        <v>1555</v>
      </c>
    </row>
    <row r="2357" spans="7:12" ht="15.6" x14ac:dyDescent="0.3">
      <c r="G2357" s="1217">
        <v>3355</v>
      </c>
      <c r="H2357" s="1218" t="s">
        <v>1552</v>
      </c>
      <c r="I2357" s="1184"/>
      <c r="K2357" s="1217">
        <v>4555</v>
      </c>
      <c r="L2357" s="1218" t="s">
        <v>1555</v>
      </c>
    </row>
    <row r="2358" spans="7:12" ht="15.6" x14ac:dyDescent="0.3">
      <c r="G2358" s="1217">
        <v>3356</v>
      </c>
      <c r="H2358" s="1218" t="s">
        <v>1552</v>
      </c>
      <c r="I2358" s="1184"/>
      <c r="K2358" s="1217">
        <v>4556</v>
      </c>
      <c r="L2358" s="1218" t="s">
        <v>1555</v>
      </c>
    </row>
    <row r="2359" spans="7:12" ht="15.6" x14ac:dyDescent="0.3">
      <c r="G2359" s="1217">
        <v>3357</v>
      </c>
      <c r="H2359" s="1218" t="s">
        <v>1552</v>
      </c>
      <c r="I2359" s="1184"/>
      <c r="K2359" s="1217">
        <v>4557</v>
      </c>
      <c r="L2359" s="1218" t="s">
        <v>1555</v>
      </c>
    </row>
    <row r="2360" spans="7:12" ht="15.6" x14ac:dyDescent="0.3">
      <c r="G2360" s="1217">
        <v>3358</v>
      </c>
      <c r="H2360" s="1218" t="s">
        <v>1552</v>
      </c>
      <c r="I2360" s="1184"/>
      <c r="K2360" s="1217">
        <v>4558</v>
      </c>
      <c r="L2360" s="1218" t="s">
        <v>1555</v>
      </c>
    </row>
    <row r="2361" spans="7:12" ht="15.6" x14ac:dyDescent="0.3">
      <c r="G2361" s="1217">
        <v>3359</v>
      </c>
      <c r="H2361" s="1218" t="s">
        <v>1552</v>
      </c>
      <c r="I2361" s="1184"/>
      <c r="K2361" s="1217">
        <v>4559</v>
      </c>
      <c r="L2361" s="1218" t="s">
        <v>1555</v>
      </c>
    </row>
    <row r="2362" spans="7:12" ht="15.6" x14ac:dyDescent="0.3">
      <c r="G2362" s="1217">
        <v>3360</v>
      </c>
      <c r="H2362" s="1218" t="s">
        <v>1552</v>
      </c>
      <c r="I2362" s="1184"/>
      <c r="K2362" s="1217">
        <v>4560</v>
      </c>
      <c r="L2362" s="1218" t="s">
        <v>1555</v>
      </c>
    </row>
    <row r="2363" spans="7:12" ht="15.6" x14ac:dyDescent="0.3">
      <c r="G2363" s="1217">
        <v>3361</v>
      </c>
      <c r="H2363" s="1218" t="s">
        <v>1552</v>
      </c>
      <c r="I2363" s="1184"/>
      <c r="K2363" s="1217">
        <v>4561</v>
      </c>
      <c r="L2363" s="1218" t="s">
        <v>1555</v>
      </c>
    </row>
    <row r="2364" spans="7:12" ht="15.6" x14ac:dyDescent="0.3">
      <c r="G2364" s="1217">
        <v>3362</v>
      </c>
      <c r="H2364" s="1218" t="s">
        <v>1552</v>
      </c>
      <c r="I2364" s="1184"/>
      <c r="K2364" s="1217">
        <v>4562</v>
      </c>
      <c r="L2364" s="1218" t="s">
        <v>1555</v>
      </c>
    </row>
    <row r="2365" spans="7:12" ht="15.6" x14ac:dyDescent="0.3">
      <c r="G2365" s="1217">
        <v>3363</v>
      </c>
      <c r="H2365" s="1218" t="s">
        <v>1552</v>
      </c>
      <c r="I2365" s="1184"/>
      <c r="K2365" s="1217">
        <v>4563</v>
      </c>
      <c r="L2365" s="1218" t="s">
        <v>1555</v>
      </c>
    </row>
    <row r="2366" spans="7:12" ht="15.6" x14ac:dyDescent="0.3">
      <c r="G2366" s="1217">
        <v>3364</v>
      </c>
      <c r="H2366" s="1218" t="s">
        <v>1552</v>
      </c>
      <c r="I2366" s="1184"/>
      <c r="K2366" s="1217">
        <v>4564</v>
      </c>
      <c r="L2366" s="1218" t="s">
        <v>1555</v>
      </c>
    </row>
    <row r="2367" spans="7:12" ht="15.6" x14ac:dyDescent="0.3">
      <c r="G2367" s="1217">
        <v>3365</v>
      </c>
      <c r="H2367" s="1218" t="s">
        <v>1552</v>
      </c>
      <c r="I2367" s="1184"/>
      <c r="K2367" s="1217">
        <v>4565</v>
      </c>
      <c r="L2367" s="1218" t="s">
        <v>1555</v>
      </c>
    </row>
    <row r="2368" spans="7:12" ht="15.6" x14ac:dyDescent="0.3">
      <c r="G2368" s="1217">
        <v>3366</v>
      </c>
      <c r="H2368" s="1218" t="s">
        <v>1552</v>
      </c>
      <c r="I2368" s="1184"/>
      <c r="K2368" s="1217">
        <v>4566</v>
      </c>
      <c r="L2368" s="1218" t="s">
        <v>1555</v>
      </c>
    </row>
    <row r="2369" spans="7:12" ht="15.6" x14ac:dyDescent="0.3">
      <c r="G2369" s="1217">
        <v>3367</v>
      </c>
      <c r="H2369" s="1218" t="s">
        <v>1552</v>
      </c>
      <c r="I2369" s="1184"/>
      <c r="K2369" s="1217">
        <v>4567</v>
      </c>
      <c r="L2369" s="1218" t="s">
        <v>1555</v>
      </c>
    </row>
    <row r="2370" spans="7:12" ht="15.6" x14ac:dyDescent="0.3">
      <c r="G2370" s="1217">
        <v>3368</v>
      </c>
      <c r="H2370" s="1218" t="s">
        <v>1552</v>
      </c>
      <c r="I2370" s="1184"/>
      <c r="K2370" s="1217">
        <v>4568</v>
      </c>
      <c r="L2370" s="1218" t="s">
        <v>1555</v>
      </c>
    </row>
    <row r="2371" spans="7:12" ht="15.6" x14ac:dyDescent="0.3">
      <c r="G2371" s="1217">
        <v>3369</v>
      </c>
      <c r="H2371" s="1218" t="s">
        <v>1552</v>
      </c>
      <c r="I2371" s="1184"/>
      <c r="K2371" s="1217">
        <v>4569</v>
      </c>
      <c r="L2371" s="1218" t="s">
        <v>1555</v>
      </c>
    </row>
    <row r="2372" spans="7:12" ht="15.6" x14ac:dyDescent="0.3">
      <c r="G2372" s="1217">
        <v>3370</v>
      </c>
      <c r="H2372" s="1218" t="s">
        <v>1552</v>
      </c>
      <c r="I2372" s="1184"/>
      <c r="K2372" s="1217">
        <v>4570</v>
      </c>
      <c r="L2372" s="1218" t="s">
        <v>1555</v>
      </c>
    </row>
    <row r="2373" spans="7:12" ht="15.6" x14ac:dyDescent="0.3">
      <c r="G2373" s="1217">
        <v>3371</v>
      </c>
      <c r="H2373" s="1218" t="s">
        <v>1552</v>
      </c>
      <c r="I2373" s="1184"/>
      <c r="K2373" s="1217">
        <v>4571</v>
      </c>
      <c r="L2373" s="1218" t="s">
        <v>1555</v>
      </c>
    </row>
    <row r="2374" spans="7:12" ht="15.6" x14ac:dyDescent="0.3">
      <c r="G2374" s="1217">
        <v>3372</v>
      </c>
      <c r="H2374" s="1218" t="s">
        <v>1552</v>
      </c>
      <c r="I2374" s="1184"/>
      <c r="K2374" s="1217">
        <v>4572</v>
      </c>
      <c r="L2374" s="1218" t="s">
        <v>1555</v>
      </c>
    </row>
    <row r="2375" spans="7:12" ht="15.6" x14ac:dyDescent="0.3">
      <c r="G2375" s="1217">
        <v>3373</v>
      </c>
      <c r="H2375" s="1218" t="s">
        <v>1552</v>
      </c>
      <c r="I2375" s="1184"/>
      <c r="K2375" s="1217">
        <v>4573</v>
      </c>
      <c r="L2375" s="1218" t="s">
        <v>1555</v>
      </c>
    </row>
    <row r="2376" spans="7:12" ht="15.6" x14ac:dyDescent="0.3">
      <c r="G2376" s="1217">
        <v>3374</v>
      </c>
      <c r="H2376" s="1218" t="s">
        <v>1552</v>
      </c>
      <c r="I2376" s="1184"/>
      <c r="K2376" s="1217">
        <v>4574</v>
      </c>
      <c r="L2376" s="1218" t="s">
        <v>1555</v>
      </c>
    </row>
    <row r="2377" spans="7:12" ht="15.6" x14ac:dyDescent="0.3">
      <c r="G2377" s="1217">
        <v>3375</v>
      </c>
      <c r="H2377" s="1218" t="s">
        <v>1552</v>
      </c>
      <c r="I2377" s="1184"/>
      <c r="K2377" s="1217">
        <v>4575</v>
      </c>
      <c r="L2377" s="1218" t="s">
        <v>1555</v>
      </c>
    </row>
    <row r="2378" spans="7:12" ht="15.6" x14ac:dyDescent="0.3">
      <c r="G2378" s="1217">
        <v>3376</v>
      </c>
      <c r="H2378" s="1218" t="s">
        <v>1552</v>
      </c>
      <c r="I2378" s="1184"/>
      <c r="K2378" s="1217">
        <v>4576</v>
      </c>
      <c r="L2378" s="1218" t="s">
        <v>1555</v>
      </c>
    </row>
    <row r="2379" spans="7:12" ht="15.6" x14ac:dyDescent="0.3">
      <c r="G2379" s="1217">
        <v>3377</v>
      </c>
      <c r="H2379" s="1218" t="s">
        <v>1552</v>
      </c>
      <c r="I2379" s="1184"/>
      <c r="K2379" s="1217">
        <v>4577</v>
      </c>
      <c r="L2379" s="1218" t="s">
        <v>1555</v>
      </c>
    </row>
    <row r="2380" spans="7:12" ht="15.6" x14ac:dyDescent="0.3">
      <c r="G2380" s="1217">
        <v>3378</v>
      </c>
      <c r="H2380" s="1218" t="s">
        <v>1552</v>
      </c>
      <c r="I2380" s="1184"/>
      <c r="K2380" s="1217">
        <v>4578</v>
      </c>
      <c r="L2380" s="1218" t="s">
        <v>1555</v>
      </c>
    </row>
    <row r="2381" spans="7:12" ht="15.6" x14ac:dyDescent="0.3">
      <c r="G2381" s="1217">
        <v>3379</v>
      </c>
      <c r="H2381" s="1218" t="s">
        <v>1552</v>
      </c>
      <c r="I2381" s="1184"/>
      <c r="K2381" s="1217">
        <v>4579</v>
      </c>
      <c r="L2381" s="1218" t="s">
        <v>1555</v>
      </c>
    </row>
    <row r="2382" spans="7:12" ht="15.6" x14ac:dyDescent="0.3">
      <c r="G2382" s="1217">
        <v>3380</v>
      </c>
      <c r="H2382" s="1218" t="s">
        <v>1552</v>
      </c>
      <c r="I2382" s="1184"/>
      <c r="K2382" s="1217">
        <v>4580</v>
      </c>
      <c r="L2382" s="1218" t="s">
        <v>1555</v>
      </c>
    </row>
    <row r="2383" spans="7:12" ht="15.6" x14ac:dyDescent="0.3">
      <c r="G2383" s="1217">
        <v>3381</v>
      </c>
      <c r="H2383" s="1218" t="s">
        <v>1552</v>
      </c>
      <c r="I2383" s="1184"/>
      <c r="K2383" s="1217">
        <v>4581</v>
      </c>
      <c r="L2383" s="1218" t="s">
        <v>1555</v>
      </c>
    </row>
    <row r="2384" spans="7:12" ht="15.6" x14ac:dyDescent="0.3">
      <c r="G2384" s="1217">
        <v>3382</v>
      </c>
      <c r="H2384" s="1218" t="s">
        <v>1552</v>
      </c>
      <c r="I2384" s="1184"/>
      <c r="K2384" s="1217">
        <v>4582</v>
      </c>
      <c r="L2384" s="1218" t="s">
        <v>1555</v>
      </c>
    </row>
    <row r="2385" spans="7:12" ht="15.6" x14ac:dyDescent="0.3">
      <c r="G2385" s="1217">
        <v>3383</v>
      </c>
      <c r="H2385" s="1218" t="s">
        <v>1552</v>
      </c>
      <c r="I2385" s="1184"/>
      <c r="K2385" s="1217">
        <v>4583</v>
      </c>
      <c r="L2385" s="1218" t="s">
        <v>1555</v>
      </c>
    </row>
    <row r="2386" spans="7:12" ht="15.6" x14ac:dyDescent="0.3">
      <c r="G2386" s="1217">
        <v>3384</v>
      </c>
      <c r="H2386" s="1218" t="s">
        <v>1552</v>
      </c>
      <c r="I2386" s="1184"/>
      <c r="K2386" s="1217">
        <v>4584</v>
      </c>
      <c r="L2386" s="1218" t="s">
        <v>1555</v>
      </c>
    </row>
    <row r="2387" spans="7:12" ht="15.6" x14ac:dyDescent="0.3">
      <c r="G2387" s="1217">
        <v>3385</v>
      </c>
      <c r="H2387" s="1218" t="s">
        <v>1552</v>
      </c>
      <c r="I2387" s="1184"/>
      <c r="K2387" s="1217">
        <v>4585</v>
      </c>
      <c r="L2387" s="1218" t="s">
        <v>1555</v>
      </c>
    </row>
    <row r="2388" spans="7:12" ht="15.6" x14ac:dyDescent="0.3">
      <c r="G2388" s="1217">
        <v>3386</v>
      </c>
      <c r="H2388" s="1218" t="s">
        <v>1552</v>
      </c>
      <c r="I2388" s="1184"/>
      <c r="K2388" s="1217">
        <v>4586</v>
      </c>
      <c r="L2388" s="1218" t="s">
        <v>1555</v>
      </c>
    </row>
    <row r="2389" spans="7:12" ht="15.6" x14ac:dyDescent="0.3">
      <c r="G2389" s="1217">
        <v>3387</v>
      </c>
      <c r="H2389" s="1218" t="s">
        <v>1552</v>
      </c>
      <c r="I2389" s="1184"/>
      <c r="K2389" s="1217">
        <v>4587</v>
      </c>
      <c r="L2389" s="1218" t="s">
        <v>1555</v>
      </c>
    </row>
    <row r="2390" spans="7:12" ht="15.6" x14ac:dyDescent="0.3">
      <c r="G2390" s="1217">
        <v>3388</v>
      </c>
      <c r="H2390" s="1218" t="s">
        <v>1552</v>
      </c>
      <c r="I2390" s="1184"/>
      <c r="K2390" s="1217">
        <v>4588</v>
      </c>
      <c r="L2390" s="1218" t="s">
        <v>1555</v>
      </c>
    </row>
    <row r="2391" spans="7:12" ht="15.6" x14ac:dyDescent="0.3">
      <c r="G2391" s="1217">
        <v>3389</v>
      </c>
      <c r="H2391" s="1218" t="s">
        <v>1552</v>
      </c>
      <c r="I2391" s="1184"/>
      <c r="K2391" s="1217">
        <v>4589</v>
      </c>
      <c r="L2391" s="1218" t="s">
        <v>1555</v>
      </c>
    </row>
    <row r="2392" spans="7:12" ht="15.6" x14ac:dyDescent="0.3">
      <c r="G2392" s="1217">
        <v>3390</v>
      </c>
      <c r="H2392" s="1218" t="s">
        <v>1552</v>
      </c>
      <c r="I2392" s="1184"/>
      <c r="K2392" s="1217">
        <v>4590</v>
      </c>
      <c r="L2392" s="1218" t="s">
        <v>1555</v>
      </c>
    </row>
    <row r="2393" spans="7:12" ht="15.6" x14ac:dyDescent="0.3">
      <c r="G2393" s="1217">
        <v>3391</v>
      </c>
      <c r="H2393" s="1218" t="s">
        <v>1552</v>
      </c>
      <c r="I2393" s="1184"/>
      <c r="K2393" s="1217">
        <v>4591</v>
      </c>
      <c r="L2393" s="1218" t="s">
        <v>1555</v>
      </c>
    </row>
    <row r="2394" spans="7:12" ht="15.6" x14ac:dyDescent="0.3">
      <c r="G2394" s="1217">
        <v>3392</v>
      </c>
      <c r="H2394" s="1218" t="s">
        <v>1552</v>
      </c>
      <c r="I2394" s="1184"/>
      <c r="K2394" s="1217">
        <v>4592</v>
      </c>
      <c r="L2394" s="1218" t="s">
        <v>1555</v>
      </c>
    </row>
    <row r="2395" spans="7:12" ht="15.6" x14ac:dyDescent="0.3">
      <c r="G2395" s="1217">
        <v>3393</v>
      </c>
      <c r="H2395" s="1218" t="s">
        <v>1552</v>
      </c>
      <c r="I2395" s="1184"/>
      <c r="K2395" s="1217">
        <v>4593</v>
      </c>
      <c r="L2395" s="1218" t="s">
        <v>1555</v>
      </c>
    </row>
    <row r="2396" spans="7:12" ht="15.6" x14ac:dyDescent="0.3">
      <c r="G2396" s="1217">
        <v>3394</v>
      </c>
      <c r="H2396" s="1218" t="s">
        <v>1552</v>
      </c>
      <c r="I2396" s="1184"/>
      <c r="K2396" s="1217">
        <v>4594</v>
      </c>
      <c r="L2396" s="1218" t="s">
        <v>1555</v>
      </c>
    </row>
    <row r="2397" spans="7:12" ht="15.6" x14ac:dyDescent="0.3">
      <c r="G2397" s="1217">
        <v>3395</v>
      </c>
      <c r="H2397" s="1218" t="s">
        <v>1552</v>
      </c>
      <c r="I2397" s="1184"/>
      <c r="K2397" s="1217">
        <v>4595</v>
      </c>
      <c r="L2397" s="1218" t="s">
        <v>1555</v>
      </c>
    </row>
    <row r="2398" spans="7:12" ht="15.6" x14ac:dyDescent="0.3">
      <c r="G2398" s="1217">
        <v>3396</v>
      </c>
      <c r="H2398" s="1218" t="s">
        <v>1552</v>
      </c>
      <c r="I2398" s="1184"/>
      <c r="K2398" s="1217">
        <v>4596</v>
      </c>
      <c r="L2398" s="1218" t="s">
        <v>1555</v>
      </c>
    </row>
    <row r="2399" spans="7:12" ht="15.6" x14ac:dyDescent="0.3">
      <c r="G2399" s="1217">
        <v>3397</v>
      </c>
      <c r="H2399" s="1218" t="s">
        <v>1552</v>
      </c>
      <c r="I2399" s="1184"/>
      <c r="K2399" s="1217">
        <v>4597</v>
      </c>
      <c r="L2399" s="1218" t="s">
        <v>1555</v>
      </c>
    </row>
    <row r="2400" spans="7:12" ht="15.6" x14ac:dyDescent="0.3">
      <c r="G2400" s="1217">
        <v>3398</v>
      </c>
      <c r="H2400" s="1218" t="s">
        <v>1552</v>
      </c>
      <c r="I2400" s="1184"/>
      <c r="K2400" s="1217">
        <v>4598</v>
      </c>
      <c r="L2400" s="1218" t="s">
        <v>1555</v>
      </c>
    </row>
    <row r="2401" spans="7:12" ht="15.6" x14ac:dyDescent="0.3">
      <c r="G2401" s="1217">
        <v>3399</v>
      </c>
      <c r="H2401" s="1218" t="s">
        <v>1552</v>
      </c>
      <c r="I2401" s="1184"/>
      <c r="K2401" s="1217">
        <v>4599</v>
      </c>
      <c r="L2401" s="1218" t="s">
        <v>1555</v>
      </c>
    </row>
    <row r="2402" spans="7:12" ht="15.6" x14ac:dyDescent="0.3">
      <c r="G2402" s="1217">
        <v>3400</v>
      </c>
      <c r="H2402" s="1218" t="s">
        <v>1553</v>
      </c>
      <c r="I2402" s="1184"/>
      <c r="K2402" s="1217">
        <v>4600</v>
      </c>
      <c r="L2402" s="1218" t="s">
        <v>1555</v>
      </c>
    </row>
    <row r="2403" spans="7:12" ht="15.6" x14ac:dyDescent="0.3">
      <c r="G2403" s="1217">
        <v>3401</v>
      </c>
      <c r="H2403" s="1218" t="s">
        <v>1553</v>
      </c>
      <c r="I2403" s="1184"/>
      <c r="K2403" s="1217">
        <v>4601</v>
      </c>
      <c r="L2403" s="1218" t="s">
        <v>1555</v>
      </c>
    </row>
    <row r="2404" spans="7:12" ht="15.6" x14ac:dyDescent="0.3">
      <c r="G2404" s="1217">
        <v>3402</v>
      </c>
      <c r="H2404" s="1218" t="s">
        <v>1553</v>
      </c>
      <c r="I2404" s="1184"/>
      <c r="K2404" s="1217">
        <v>4602</v>
      </c>
      <c r="L2404" s="1218" t="s">
        <v>1555</v>
      </c>
    </row>
    <row r="2405" spans="7:12" ht="15.6" x14ac:dyDescent="0.3">
      <c r="G2405" s="1217">
        <v>3403</v>
      </c>
      <c r="H2405" s="1218" t="s">
        <v>1553</v>
      </c>
      <c r="I2405" s="1184"/>
      <c r="K2405" s="1217">
        <v>4603</v>
      </c>
      <c r="L2405" s="1218" t="s">
        <v>1555</v>
      </c>
    </row>
    <row r="2406" spans="7:12" ht="15.6" x14ac:dyDescent="0.3">
      <c r="G2406" s="1217">
        <v>3404</v>
      </c>
      <c r="H2406" s="1218" t="s">
        <v>1553</v>
      </c>
      <c r="I2406" s="1184"/>
      <c r="K2406" s="1217">
        <v>4604</v>
      </c>
      <c r="L2406" s="1218" t="s">
        <v>1555</v>
      </c>
    </row>
    <row r="2407" spans="7:12" ht="15.6" x14ac:dyDescent="0.3">
      <c r="G2407" s="1217">
        <v>3405</v>
      </c>
      <c r="H2407" s="1218" t="s">
        <v>1553</v>
      </c>
      <c r="I2407" s="1184"/>
      <c r="K2407" s="1217">
        <v>4605</v>
      </c>
      <c r="L2407" s="1218" t="s">
        <v>1555</v>
      </c>
    </row>
    <row r="2408" spans="7:12" ht="15.6" x14ac:dyDescent="0.3">
      <c r="G2408" s="1217">
        <v>3406</v>
      </c>
      <c r="H2408" s="1218" t="s">
        <v>1553</v>
      </c>
      <c r="I2408" s="1184"/>
      <c r="K2408" s="1217">
        <v>4606</v>
      </c>
      <c r="L2408" s="1218" t="s">
        <v>1555</v>
      </c>
    </row>
    <row r="2409" spans="7:12" ht="15.6" x14ac:dyDescent="0.3">
      <c r="G2409" s="1217">
        <v>3407</v>
      </c>
      <c r="H2409" s="1218" t="s">
        <v>1553</v>
      </c>
      <c r="I2409" s="1184"/>
      <c r="K2409" s="1217">
        <v>4607</v>
      </c>
      <c r="L2409" s="1218" t="s">
        <v>1555</v>
      </c>
    </row>
    <row r="2410" spans="7:12" ht="15.6" x14ac:dyDescent="0.3">
      <c r="G2410" s="1217">
        <v>3408</v>
      </c>
      <c r="H2410" s="1218" t="s">
        <v>1553</v>
      </c>
      <c r="I2410" s="1184"/>
      <c r="K2410" s="1217">
        <v>4608</v>
      </c>
      <c r="L2410" s="1218" t="s">
        <v>1555</v>
      </c>
    </row>
    <row r="2411" spans="7:12" ht="15.6" x14ac:dyDescent="0.3">
      <c r="G2411" s="1217">
        <v>3409</v>
      </c>
      <c r="H2411" s="1218" t="s">
        <v>1553</v>
      </c>
      <c r="I2411" s="1184"/>
      <c r="K2411" s="1217">
        <v>4609</v>
      </c>
      <c r="L2411" s="1218" t="s">
        <v>1555</v>
      </c>
    </row>
    <row r="2412" spans="7:12" ht="15.6" x14ac:dyDescent="0.3">
      <c r="G2412" s="1217">
        <v>3410</v>
      </c>
      <c r="H2412" s="1218" t="s">
        <v>1553</v>
      </c>
      <c r="I2412" s="1184"/>
      <c r="K2412" s="1217">
        <v>4610</v>
      </c>
      <c r="L2412" s="1218" t="s">
        <v>1555</v>
      </c>
    </row>
    <row r="2413" spans="7:12" ht="15.6" x14ac:dyDescent="0.3">
      <c r="G2413" s="1217">
        <v>3411</v>
      </c>
      <c r="H2413" s="1218" t="s">
        <v>1553</v>
      </c>
      <c r="I2413" s="1184"/>
      <c r="K2413" s="1217">
        <v>4611</v>
      </c>
      <c r="L2413" s="1218" t="s">
        <v>1555</v>
      </c>
    </row>
    <row r="2414" spans="7:12" ht="15.6" x14ac:dyDescent="0.3">
      <c r="G2414" s="1217">
        <v>3412</v>
      </c>
      <c r="H2414" s="1218" t="s">
        <v>1553</v>
      </c>
      <c r="I2414" s="1184"/>
      <c r="K2414" s="1217">
        <v>4612</v>
      </c>
      <c r="L2414" s="1218" t="s">
        <v>1555</v>
      </c>
    </row>
    <row r="2415" spans="7:12" ht="15.6" x14ac:dyDescent="0.3">
      <c r="G2415" s="1217">
        <v>3413</v>
      </c>
      <c r="H2415" s="1218" t="s">
        <v>1553</v>
      </c>
      <c r="I2415" s="1184"/>
      <c r="K2415" s="1217">
        <v>4613</v>
      </c>
      <c r="L2415" s="1218" t="s">
        <v>1555</v>
      </c>
    </row>
    <row r="2416" spans="7:12" ht="15.6" x14ac:dyDescent="0.3">
      <c r="G2416" s="1217">
        <v>3414</v>
      </c>
      <c r="H2416" s="1218" t="s">
        <v>1553</v>
      </c>
      <c r="I2416" s="1184"/>
      <c r="K2416" s="1217">
        <v>4614</v>
      </c>
      <c r="L2416" s="1218" t="s">
        <v>1555</v>
      </c>
    </row>
    <row r="2417" spans="7:12" ht="15.6" x14ac:dyDescent="0.3">
      <c r="G2417" s="1217">
        <v>3415</v>
      </c>
      <c r="H2417" s="1218" t="s">
        <v>1553</v>
      </c>
      <c r="I2417" s="1184"/>
      <c r="K2417" s="1217">
        <v>4615</v>
      </c>
      <c r="L2417" s="1218" t="s">
        <v>1555</v>
      </c>
    </row>
    <row r="2418" spans="7:12" ht="15.6" x14ac:dyDescent="0.3">
      <c r="G2418" s="1217">
        <v>3416</v>
      </c>
      <c r="H2418" s="1218" t="s">
        <v>1553</v>
      </c>
      <c r="I2418" s="1184"/>
      <c r="K2418" s="1217">
        <v>4616</v>
      </c>
      <c r="L2418" s="1218" t="s">
        <v>1555</v>
      </c>
    </row>
    <row r="2419" spans="7:12" ht="15.6" x14ac:dyDescent="0.3">
      <c r="G2419" s="1217">
        <v>3417</v>
      </c>
      <c r="H2419" s="1218" t="s">
        <v>1553</v>
      </c>
      <c r="I2419" s="1184"/>
      <c r="K2419" s="1217">
        <v>4617</v>
      </c>
      <c r="L2419" s="1218" t="s">
        <v>1555</v>
      </c>
    </row>
    <row r="2420" spans="7:12" ht="15.6" x14ac:dyDescent="0.3">
      <c r="G2420" s="1217">
        <v>3418</v>
      </c>
      <c r="H2420" s="1218" t="s">
        <v>1553</v>
      </c>
      <c r="I2420" s="1184"/>
      <c r="K2420" s="1217">
        <v>4618</v>
      </c>
      <c r="L2420" s="1218" t="s">
        <v>1555</v>
      </c>
    </row>
    <row r="2421" spans="7:12" ht="15.6" x14ac:dyDescent="0.3">
      <c r="G2421" s="1217">
        <v>3419</v>
      </c>
      <c r="H2421" s="1218" t="s">
        <v>1553</v>
      </c>
      <c r="I2421" s="1184"/>
      <c r="K2421" s="1217">
        <v>4619</v>
      </c>
      <c r="L2421" s="1218" t="s">
        <v>1555</v>
      </c>
    </row>
    <row r="2422" spans="7:12" ht="15.6" x14ac:dyDescent="0.3">
      <c r="G2422" s="1217">
        <v>3420</v>
      </c>
      <c r="H2422" s="1218" t="s">
        <v>1553</v>
      </c>
      <c r="I2422" s="1184"/>
      <c r="K2422" s="1217">
        <v>4620</v>
      </c>
      <c r="L2422" s="1218" t="s">
        <v>1555</v>
      </c>
    </row>
    <row r="2423" spans="7:12" ht="15.6" x14ac:dyDescent="0.3">
      <c r="G2423" s="1217">
        <v>3421</v>
      </c>
      <c r="H2423" s="1218" t="s">
        <v>1553</v>
      </c>
      <c r="I2423" s="1184"/>
      <c r="K2423" s="1217">
        <v>4621</v>
      </c>
      <c r="L2423" s="1218" t="s">
        <v>1555</v>
      </c>
    </row>
    <row r="2424" spans="7:12" ht="15.6" x14ac:dyDescent="0.3">
      <c r="G2424" s="1217">
        <v>3422</v>
      </c>
      <c r="H2424" s="1218" t="s">
        <v>1553</v>
      </c>
      <c r="I2424" s="1184"/>
      <c r="K2424" s="1217">
        <v>4622</v>
      </c>
      <c r="L2424" s="1218" t="s">
        <v>1555</v>
      </c>
    </row>
    <row r="2425" spans="7:12" ht="15.6" x14ac:dyDescent="0.3">
      <c r="G2425" s="1217">
        <v>3423</v>
      </c>
      <c r="H2425" s="1218" t="s">
        <v>1553</v>
      </c>
      <c r="I2425" s="1184"/>
      <c r="K2425" s="1217">
        <v>4623</v>
      </c>
      <c r="L2425" s="1218" t="s">
        <v>1555</v>
      </c>
    </row>
    <row r="2426" spans="7:12" ht="15.6" x14ac:dyDescent="0.3">
      <c r="G2426" s="1217">
        <v>3424</v>
      </c>
      <c r="H2426" s="1218" t="s">
        <v>1553</v>
      </c>
      <c r="I2426" s="1184"/>
      <c r="K2426" s="1217">
        <v>4624</v>
      </c>
      <c r="L2426" s="1218" t="s">
        <v>1555</v>
      </c>
    </row>
    <row r="2427" spans="7:12" ht="15.6" x14ac:dyDescent="0.3">
      <c r="G2427" s="1217">
        <v>3425</v>
      </c>
      <c r="H2427" s="1218" t="s">
        <v>1553</v>
      </c>
      <c r="I2427" s="1184"/>
      <c r="K2427" s="1217">
        <v>4625</v>
      </c>
      <c r="L2427" s="1218" t="s">
        <v>1555</v>
      </c>
    </row>
    <row r="2428" spans="7:12" ht="15.6" x14ac:dyDescent="0.3">
      <c r="G2428" s="1217">
        <v>3426</v>
      </c>
      <c r="H2428" s="1218" t="s">
        <v>1553</v>
      </c>
      <c r="I2428" s="1184"/>
      <c r="K2428" s="1217">
        <v>4626</v>
      </c>
      <c r="L2428" s="1218" t="s">
        <v>1555</v>
      </c>
    </row>
    <row r="2429" spans="7:12" ht="15.6" x14ac:dyDescent="0.3">
      <c r="G2429" s="1217">
        <v>3427</v>
      </c>
      <c r="H2429" s="1218" t="s">
        <v>1553</v>
      </c>
      <c r="I2429" s="1184"/>
      <c r="K2429" s="1217">
        <v>4627</v>
      </c>
      <c r="L2429" s="1218" t="s">
        <v>1555</v>
      </c>
    </row>
    <row r="2430" spans="7:12" ht="15.6" x14ac:dyDescent="0.3">
      <c r="G2430" s="1217">
        <v>3428</v>
      </c>
      <c r="H2430" s="1218" t="s">
        <v>1553</v>
      </c>
      <c r="I2430" s="1184"/>
      <c r="K2430" s="1217">
        <v>4628</v>
      </c>
      <c r="L2430" s="1218" t="s">
        <v>1555</v>
      </c>
    </row>
    <row r="2431" spans="7:12" ht="15.6" x14ac:dyDescent="0.3">
      <c r="G2431" s="1217">
        <v>3429</v>
      </c>
      <c r="H2431" s="1218" t="s">
        <v>1553</v>
      </c>
      <c r="I2431" s="1184"/>
      <c r="K2431" s="1217">
        <v>4629</v>
      </c>
      <c r="L2431" s="1218" t="s">
        <v>1555</v>
      </c>
    </row>
    <row r="2432" spans="7:12" ht="15.6" x14ac:dyDescent="0.3">
      <c r="G2432" s="1217">
        <v>3430</v>
      </c>
      <c r="H2432" s="1218" t="s">
        <v>1553</v>
      </c>
      <c r="I2432" s="1184"/>
      <c r="K2432" s="1217">
        <v>4630</v>
      </c>
      <c r="L2432" s="1218" t="s">
        <v>1555</v>
      </c>
    </row>
    <row r="2433" spans="7:12" ht="15.6" x14ac:dyDescent="0.3">
      <c r="G2433" s="1217">
        <v>3431</v>
      </c>
      <c r="H2433" s="1218" t="s">
        <v>1553</v>
      </c>
      <c r="I2433" s="1184"/>
      <c r="K2433" s="1217">
        <v>4631</v>
      </c>
      <c r="L2433" s="1218" t="s">
        <v>1555</v>
      </c>
    </row>
    <row r="2434" spans="7:12" ht="15.6" x14ac:dyDescent="0.3">
      <c r="G2434" s="1217">
        <v>3432</v>
      </c>
      <c r="H2434" s="1218" t="s">
        <v>1553</v>
      </c>
      <c r="I2434" s="1184"/>
      <c r="K2434" s="1217">
        <v>4632</v>
      </c>
      <c r="L2434" s="1218" t="s">
        <v>1555</v>
      </c>
    </row>
    <row r="2435" spans="7:12" ht="15.6" x14ac:dyDescent="0.3">
      <c r="G2435" s="1217">
        <v>3433</v>
      </c>
      <c r="H2435" s="1218" t="s">
        <v>1553</v>
      </c>
      <c r="I2435" s="1184"/>
      <c r="K2435" s="1217">
        <v>4633</v>
      </c>
      <c r="L2435" s="1218" t="s">
        <v>1555</v>
      </c>
    </row>
    <row r="2436" spans="7:12" ht="15.6" x14ac:dyDescent="0.3">
      <c r="G2436" s="1217">
        <v>3434</v>
      </c>
      <c r="H2436" s="1218" t="s">
        <v>1553</v>
      </c>
      <c r="I2436" s="1184"/>
      <c r="K2436" s="1217">
        <v>4634</v>
      </c>
      <c r="L2436" s="1218" t="s">
        <v>1555</v>
      </c>
    </row>
    <row r="2437" spans="7:12" ht="15.6" x14ac:dyDescent="0.3">
      <c r="G2437" s="1217">
        <v>3435</v>
      </c>
      <c r="H2437" s="1218" t="s">
        <v>1553</v>
      </c>
      <c r="I2437" s="1184"/>
      <c r="K2437" s="1217">
        <v>4635</v>
      </c>
      <c r="L2437" s="1218" t="s">
        <v>1555</v>
      </c>
    </row>
    <row r="2438" spans="7:12" ht="15.6" x14ac:dyDescent="0.3">
      <c r="G2438" s="1217">
        <v>3436</v>
      </c>
      <c r="H2438" s="1218" t="s">
        <v>1553</v>
      </c>
      <c r="I2438" s="1184"/>
      <c r="K2438" s="1217">
        <v>4636</v>
      </c>
      <c r="L2438" s="1218" t="s">
        <v>1555</v>
      </c>
    </row>
    <row r="2439" spans="7:12" ht="15.6" x14ac:dyDescent="0.3">
      <c r="G2439" s="1217">
        <v>3437</v>
      </c>
      <c r="H2439" s="1218" t="s">
        <v>1553</v>
      </c>
      <c r="I2439" s="1184"/>
      <c r="K2439" s="1217">
        <v>4637</v>
      </c>
      <c r="L2439" s="1218" t="s">
        <v>1555</v>
      </c>
    </row>
    <row r="2440" spans="7:12" ht="15.6" x14ac:dyDescent="0.3">
      <c r="G2440" s="1217">
        <v>3438</v>
      </c>
      <c r="H2440" s="1218" t="s">
        <v>1553</v>
      </c>
      <c r="I2440" s="1184"/>
      <c r="K2440" s="1217">
        <v>4638</v>
      </c>
      <c r="L2440" s="1218" t="s">
        <v>1555</v>
      </c>
    </row>
    <row r="2441" spans="7:12" ht="15.6" x14ac:dyDescent="0.3">
      <c r="G2441" s="1217">
        <v>3439</v>
      </c>
      <c r="H2441" s="1218" t="s">
        <v>1553</v>
      </c>
      <c r="I2441" s="1184"/>
      <c r="K2441" s="1217">
        <v>4639</v>
      </c>
      <c r="L2441" s="1218" t="s">
        <v>1555</v>
      </c>
    </row>
    <row r="2442" spans="7:12" ht="15.6" x14ac:dyDescent="0.3">
      <c r="G2442" s="1217">
        <v>3440</v>
      </c>
      <c r="H2442" s="1218" t="s">
        <v>1553</v>
      </c>
      <c r="I2442" s="1184"/>
      <c r="K2442" s="1217">
        <v>4640</v>
      </c>
      <c r="L2442" s="1218" t="s">
        <v>1555</v>
      </c>
    </row>
    <row r="2443" spans="7:12" ht="15.6" x14ac:dyDescent="0.3">
      <c r="G2443" s="1217">
        <v>3441</v>
      </c>
      <c r="H2443" s="1218" t="s">
        <v>1553</v>
      </c>
      <c r="I2443" s="1184"/>
      <c r="K2443" s="1217">
        <v>4641</v>
      </c>
      <c r="L2443" s="1218" t="s">
        <v>1555</v>
      </c>
    </row>
    <row r="2444" spans="7:12" ht="15.6" x14ac:dyDescent="0.3">
      <c r="G2444" s="1217">
        <v>3442</v>
      </c>
      <c r="H2444" s="1218" t="s">
        <v>1553</v>
      </c>
      <c r="I2444" s="1184"/>
      <c r="K2444" s="1217">
        <v>4642</v>
      </c>
      <c r="L2444" s="1218" t="s">
        <v>1555</v>
      </c>
    </row>
    <row r="2445" spans="7:12" ht="15.6" x14ac:dyDescent="0.3">
      <c r="G2445" s="1217">
        <v>3443</v>
      </c>
      <c r="H2445" s="1218" t="s">
        <v>1553</v>
      </c>
      <c r="I2445" s="1184"/>
      <c r="K2445" s="1217">
        <v>4643</v>
      </c>
      <c r="L2445" s="1218" t="s">
        <v>1555</v>
      </c>
    </row>
    <row r="2446" spans="7:12" ht="15.6" x14ac:dyDescent="0.3">
      <c r="G2446" s="1217">
        <v>3444</v>
      </c>
      <c r="H2446" s="1218" t="s">
        <v>1553</v>
      </c>
      <c r="I2446" s="1184"/>
      <c r="K2446" s="1217">
        <v>4644</v>
      </c>
      <c r="L2446" s="1218" t="s">
        <v>1555</v>
      </c>
    </row>
    <row r="2447" spans="7:12" ht="15.6" x14ac:dyDescent="0.3">
      <c r="G2447" s="1217">
        <v>3445</v>
      </c>
      <c r="H2447" s="1218" t="s">
        <v>1553</v>
      </c>
      <c r="I2447" s="1184"/>
      <c r="K2447" s="1217">
        <v>4645</v>
      </c>
      <c r="L2447" s="1218" t="s">
        <v>1555</v>
      </c>
    </row>
    <row r="2448" spans="7:12" ht="15.6" x14ac:dyDescent="0.3">
      <c r="G2448" s="1217">
        <v>3446</v>
      </c>
      <c r="H2448" s="1218" t="s">
        <v>1553</v>
      </c>
      <c r="I2448" s="1184"/>
      <c r="K2448" s="1217">
        <v>4646</v>
      </c>
      <c r="L2448" s="1218" t="s">
        <v>1555</v>
      </c>
    </row>
    <row r="2449" spans="7:12" ht="15.6" x14ac:dyDescent="0.3">
      <c r="G2449" s="1217">
        <v>3447</v>
      </c>
      <c r="H2449" s="1218" t="s">
        <v>1553</v>
      </c>
      <c r="I2449" s="1184"/>
      <c r="K2449" s="1217">
        <v>4647</v>
      </c>
      <c r="L2449" s="1218" t="s">
        <v>1555</v>
      </c>
    </row>
    <row r="2450" spans="7:12" ht="15.6" x14ac:dyDescent="0.3">
      <c r="G2450" s="1217">
        <v>3448</v>
      </c>
      <c r="H2450" s="1218" t="s">
        <v>1553</v>
      </c>
      <c r="I2450" s="1184"/>
      <c r="K2450" s="1217">
        <v>4648</v>
      </c>
      <c r="L2450" s="1218" t="s">
        <v>1555</v>
      </c>
    </row>
    <row r="2451" spans="7:12" ht="15.6" x14ac:dyDescent="0.3">
      <c r="G2451" s="1217">
        <v>3449</v>
      </c>
      <c r="H2451" s="1218" t="s">
        <v>1553</v>
      </c>
      <c r="I2451" s="1184"/>
      <c r="K2451" s="1217">
        <v>4649</v>
      </c>
      <c r="L2451" s="1218" t="s">
        <v>1555</v>
      </c>
    </row>
    <row r="2452" spans="7:12" ht="15.6" x14ac:dyDescent="0.3">
      <c r="G2452" s="1217">
        <v>3450</v>
      </c>
      <c r="H2452" s="1218" t="s">
        <v>1553</v>
      </c>
      <c r="I2452" s="1184"/>
      <c r="K2452" s="1217">
        <v>4650</v>
      </c>
      <c r="L2452" s="1218" t="s">
        <v>1555</v>
      </c>
    </row>
    <row r="2453" spans="7:12" ht="15.6" x14ac:dyDescent="0.3">
      <c r="G2453" s="1217">
        <v>3451</v>
      </c>
      <c r="H2453" s="1218" t="s">
        <v>1553</v>
      </c>
      <c r="I2453" s="1184"/>
      <c r="K2453" s="1217">
        <v>4651</v>
      </c>
      <c r="L2453" s="1218" t="s">
        <v>1555</v>
      </c>
    </row>
    <row r="2454" spans="7:12" ht="15.6" x14ac:dyDescent="0.3">
      <c r="G2454" s="1217">
        <v>3452</v>
      </c>
      <c r="H2454" s="1218" t="s">
        <v>1553</v>
      </c>
      <c r="I2454" s="1184"/>
      <c r="K2454" s="1217">
        <v>4652</v>
      </c>
      <c r="L2454" s="1218" t="s">
        <v>1555</v>
      </c>
    </row>
    <row r="2455" spans="7:12" ht="15.6" x14ac:dyDescent="0.3">
      <c r="G2455" s="1217">
        <v>3453</v>
      </c>
      <c r="H2455" s="1218" t="s">
        <v>1553</v>
      </c>
      <c r="I2455" s="1184"/>
      <c r="K2455" s="1217">
        <v>4653</v>
      </c>
      <c r="L2455" s="1218" t="s">
        <v>1555</v>
      </c>
    </row>
    <row r="2456" spans="7:12" ht="15.6" x14ac:dyDescent="0.3">
      <c r="G2456" s="1217">
        <v>3454</v>
      </c>
      <c r="H2456" s="1218" t="s">
        <v>1553</v>
      </c>
      <c r="I2456" s="1184"/>
      <c r="K2456" s="1217">
        <v>4654</v>
      </c>
      <c r="L2456" s="1218" t="s">
        <v>1555</v>
      </c>
    </row>
    <row r="2457" spans="7:12" ht="15.6" x14ac:dyDescent="0.3">
      <c r="G2457" s="1217">
        <v>3455</v>
      </c>
      <c r="H2457" s="1218" t="s">
        <v>1553</v>
      </c>
      <c r="I2457" s="1184"/>
      <c r="K2457" s="1217">
        <v>4655</v>
      </c>
      <c r="L2457" s="1218" t="s">
        <v>1555</v>
      </c>
    </row>
    <row r="2458" spans="7:12" ht="15.6" x14ac:dyDescent="0.3">
      <c r="G2458" s="1217">
        <v>3456</v>
      </c>
      <c r="H2458" s="1218" t="s">
        <v>1553</v>
      </c>
      <c r="I2458" s="1184"/>
      <c r="K2458" s="1217">
        <v>4656</v>
      </c>
      <c r="L2458" s="1218" t="s">
        <v>1555</v>
      </c>
    </row>
    <row r="2459" spans="7:12" ht="15.6" x14ac:dyDescent="0.3">
      <c r="G2459" s="1217">
        <v>3457</v>
      </c>
      <c r="H2459" s="1218" t="s">
        <v>1553</v>
      </c>
      <c r="I2459" s="1184"/>
      <c r="K2459" s="1217">
        <v>4657</v>
      </c>
      <c r="L2459" s="1218" t="s">
        <v>1555</v>
      </c>
    </row>
    <row r="2460" spans="7:12" ht="15.6" x14ac:dyDescent="0.3">
      <c r="G2460" s="1217">
        <v>3458</v>
      </c>
      <c r="H2460" s="1218" t="s">
        <v>1553</v>
      </c>
      <c r="I2460" s="1184"/>
      <c r="K2460" s="1217">
        <v>4658</v>
      </c>
      <c r="L2460" s="1218" t="s">
        <v>1555</v>
      </c>
    </row>
    <row r="2461" spans="7:12" ht="15.6" x14ac:dyDescent="0.3">
      <c r="G2461" s="1217">
        <v>3459</v>
      </c>
      <c r="H2461" s="1218" t="s">
        <v>1553</v>
      </c>
      <c r="I2461" s="1184"/>
      <c r="K2461" s="1217">
        <v>4659</v>
      </c>
      <c r="L2461" s="1218" t="s">
        <v>1555</v>
      </c>
    </row>
    <row r="2462" spans="7:12" ht="15.6" x14ac:dyDescent="0.3">
      <c r="G2462" s="1217">
        <v>3460</v>
      </c>
      <c r="H2462" s="1218" t="s">
        <v>1553</v>
      </c>
      <c r="I2462" s="1184"/>
      <c r="K2462" s="1217">
        <v>4660</v>
      </c>
      <c r="L2462" s="1218" t="s">
        <v>1555</v>
      </c>
    </row>
    <row r="2463" spans="7:12" ht="15.6" x14ac:dyDescent="0.3">
      <c r="G2463" s="1217">
        <v>3461</v>
      </c>
      <c r="H2463" s="1218" t="s">
        <v>1553</v>
      </c>
      <c r="I2463" s="1184"/>
      <c r="K2463" s="1217">
        <v>4661</v>
      </c>
      <c r="L2463" s="1218" t="s">
        <v>1555</v>
      </c>
    </row>
    <row r="2464" spans="7:12" ht="15.6" x14ac:dyDescent="0.3">
      <c r="G2464" s="1217">
        <v>3462</v>
      </c>
      <c r="H2464" s="1218" t="s">
        <v>1553</v>
      </c>
      <c r="I2464" s="1184"/>
      <c r="K2464" s="1217">
        <v>4662</v>
      </c>
      <c r="L2464" s="1218" t="s">
        <v>1555</v>
      </c>
    </row>
    <row r="2465" spans="7:12" ht="15.6" x14ac:dyDescent="0.3">
      <c r="G2465" s="1217">
        <v>3463</v>
      </c>
      <c r="H2465" s="1218" t="s">
        <v>1553</v>
      </c>
      <c r="I2465" s="1184"/>
      <c r="K2465" s="1217">
        <v>4663</v>
      </c>
      <c r="L2465" s="1218" t="s">
        <v>1555</v>
      </c>
    </row>
    <row r="2466" spans="7:12" ht="15.6" x14ac:dyDescent="0.3">
      <c r="G2466" s="1217">
        <v>3464</v>
      </c>
      <c r="H2466" s="1218" t="s">
        <v>1553</v>
      </c>
      <c r="I2466" s="1184"/>
      <c r="K2466" s="1217">
        <v>4664</v>
      </c>
      <c r="L2466" s="1218" t="s">
        <v>1555</v>
      </c>
    </row>
    <row r="2467" spans="7:12" ht="15.6" x14ac:dyDescent="0.3">
      <c r="G2467" s="1217">
        <v>3465</v>
      </c>
      <c r="H2467" s="1218" t="s">
        <v>1553</v>
      </c>
      <c r="I2467" s="1184"/>
      <c r="K2467" s="1217">
        <v>4665</v>
      </c>
      <c r="L2467" s="1218" t="s">
        <v>1555</v>
      </c>
    </row>
    <row r="2468" spans="7:12" ht="15.6" x14ac:dyDescent="0.3">
      <c r="G2468" s="1217">
        <v>3466</v>
      </c>
      <c r="H2468" s="1218" t="s">
        <v>1553</v>
      </c>
      <c r="I2468" s="1184"/>
      <c r="K2468" s="1217">
        <v>4666</v>
      </c>
      <c r="L2468" s="1218" t="s">
        <v>1555</v>
      </c>
    </row>
    <row r="2469" spans="7:12" ht="15.6" x14ac:dyDescent="0.3">
      <c r="G2469" s="1217">
        <v>3467</v>
      </c>
      <c r="H2469" s="1218" t="s">
        <v>1553</v>
      </c>
      <c r="I2469" s="1184"/>
      <c r="K2469" s="1217">
        <v>4667</v>
      </c>
      <c r="L2469" s="1218" t="s">
        <v>1555</v>
      </c>
    </row>
    <row r="2470" spans="7:12" ht="15.6" x14ac:dyDescent="0.3">
      <c r="G2470" s="1217">
        <v>3468</v>
      </c>
      <c r="H2470" s="1218" t="s">
        <v>1553</v>
      </c>
      <c r="I2470" s="1184"/>
      <c r="K2470" s="1217">
        <v>4668</v>
      </c>
      <c r="L2470" s="1218" t="s">
        <v>1555</v>
      </c>
    </row>
    <row r="2471" spans="7:12" ht="15.6" x14ac:dyDescent="0.3">
      <c r="G2471" s="1217">
        <v>3469</v>
      </c>
      <c r="H2471" s="1218" t="s">
        <v>1553</v>
      </c>
      <c r="I2471" s="1184"/>
      <c r="K2471" s="1217">
        <v>4669</v>
      </c>
      <c r="L2471" s="1218" t="s">
        <v>1555</v>
      </c>
    </row>
    <row r="2472" spans="7:12" ht="15.6" x14ac:dyDescent="0.3">
      <c r="G2472" s="1217">
        <v>3470</v>
      </c>
      <c r="H2472" s="1218" t="s">
        <v>1553</v>
      </c>
      <c r="I2472" s="1184"/>
      <c r="K2472" s="1217">
        <v>4670</v>
      </c>
      <c r="L2472" s="1218" t="s">
        <v>1555</v>
      </c>
    </row>
    <row r="2473" spans="7:12" ht="15.6" x14ac:dyDescent="0.3">
      <c r="G2473" s="1217">
        <v>3471</v>
      </c>
      <c r="H2473" s="1218" t="s">
        <v>1553</v>
      </c>
      <c r="I2473" s="1184"/>
      <c r="K2473" s="1217">
        <v>4671</v>
      </c>
      <c r="L2473" s="1218" t="s">
        <v>1555</v>
      </c>
    </row>
    <row r="2474" spans="7:12" ht="15.6" x14ac:dyDescent="0.3">
      <c r="G2474" s="1217">
        <v>3472</v>
      </c>
      <c r="H2474" s="1218" t="s">
        <v>1553</v>
      </c>
      <c r="I2474" s="1184"/>
      <c r="K2474" s="1217">
        <v>4672</v>
      </c>
      <c r="L2474" s="1218" t="s">
        <v>1555</v>
      </c>
    </row>
    <row r="2475" spans="7:12" ht="15.6" x14ac:dyDescent="0.3">
      <c r="G2475" s="1217">
        <v>3473</v>
      </c>
      <c r="H2475" s="1218" t="s">
        <v>1553</v>
      </c>
      <c r="I2475" s="1184"/>
      <c r="K2475" s="1217">
        <v>4673</v>
      </c>
      <c r="L2475" s="1218" t="s">
        <v>1555</v>
      </c>
    </row>
    <row r="2476" spans="7:12" ht="15.6" x14ac:dyDescent="0.3">
      <c r="G2476" s="1217">
        <v>3474</v>
      </c>
      <c r="H2476" s="1218" t="s">
        <v>1553</v>
      </c>
      <c r="I2476" s="1184"/>
      <c r="K2476" s="1217">
        <v>4674</v>
      </c>
      <c r="L2476" s="1218" t="s">
        <v>1555</v>
      </c>
    </row>
    <row r="2477" spans="7:12" ht="15.6" x14ac:dyDescent="0.3">
      <c r="G2477" s="1217">
        <v>3475</v>
      </c>
      <c r="H2477" s="1218" t="s">
        <v>1553</v>
      </c>
      <c r="I2477" s="1184"/>
      <c r="K2477" s="1217">
        <v>4675</v>
      </c>
      <c r="L2477" s="1218" t="s">
        <v>1555</v>
      </c>
    </row>
    <row r="2478" spans="7:12" ht="15.6" x14ac:dyDescent="0.3">
      <c r="G2478" s="1217">
        <v>3476</v>
      </c>
      <c r="H2478" s="1218" t="s">
        <v>1553</v>
      </c>
      <c r="I2478" s="1184"/>
      <c r="K2478" s="1217">
        <v>4676</v>
      </c>
      <c r="L2478" s="1218" t="s">
        <v>1555</v>
      </c>
    </row>
    <row r="2479" spans="7:12" ht="15.6" x14ac:dyDescent="0.3">
      <c r="G2479" s="1217">
        <v>3477</v>
      </c>
      <c r="H2479" s="1218" t="s">
        <v>1553</v>
      </c>
      <c r="I2479" s="1184"/>
      <c r="K2479" s="1217">
        <v>4677</v>
      </c>
      <c r="L2479" s="1218" t="s">
        <v>1555</v>
      </c>
    </row>
    <row r="2480" spans="7:12" ht="15.6" x14ac:dyDescent="0.3">
      <c r="G2480" s="1217">
        <v>3478</v>
      </c>
      <c r="H2480" s="1218" t="s">
        <v>1553</v>
      </c>
      <c r="I2480" s="1184"/>
      <c r="K2480" s="1217">
        <v>4678</v>
      </c>
      <c r="L2480" s="1218" t="s">
        <v>1555</v>
      </c>
    </row>
    <row r="2481" spans="7:12" ht="15.6" x14ac:dyDescent="0.3">
      <c r="G2481" s="1217">
        <v>3479</v>
      </c>
      <c r="H2481" s="1218" t="s">
        <v>1553</v>
      </c>
      <c r="I2481" s="1184"/>
      <c r="K2481" s="1217">
        <v>4679</v>
      </c>
      <c r="L2481" s="1218" t="s">
        <v>1555</v>
      </c>
    </row>
    <row r="2482" spans="7:12" ht="15.6" x14ac:dyDescent="0.3">
      <c r="G2482" s="1217">
        <v>3480</v>
      </c>
      <c r="H2482" s="1218" t="s">
        <v>1553</v>
      </c>
      <c r="I2482" s="1184"/>
      <c r="K2482" s="1217">
        <v>4680</v>
      </c>
      <c r="L2482" s="1218" t="s">
        <v>1555</v>
      </c>
    </row>
    <row r="2483" spans="7:12" ht="15.6" x14ac:dyDescent="0.3">
      <c r="G2483" s="1217">
        <v>3481</v>
      </c>
      <c r="H2483" s="1218" t="s">
        <v>1553</v>
      </c>
      <c r="I2483" s="1184"/>
      <c r="K2483" s="1217">
        <v>4681</v>
      </c>
      <c r="L2483" s="1218" t="s">
        <v>1555</v>
      </c>
    </row>
    <row r="2484" spans="7:12" ht="15.6" x14ac:dyDescent="0.3">
      <c r="G2484" s="1217">
        <v>3482</v>
      </c>
      <c r="H2484" s="1218" t="s">
        <v>1553</v>
      </c>
      <c r="I2484" s="1184"/>
      <c r="K2484" s="1217">
        <v>4682</v>
      </c>
      <c r="L2484" s="1218" t="s">
        <v>1555</v>
      </c>
    </row>
    <row r="2485" spans="7:12" ht="15.6" x14ac:dyDescent="0.3">
      <c r="G2485" s="1217">
        <v>3483</v>
      </c>
      <c r="H2485" s="1218" t="s">
        <v>1553</v>
      </c>
      <c r="I2485" s="1184"/>
      <c r="K2485" s="1217">
        <v>4683</v>
      </c>
      <c r="L2485" s="1218" t="s">
        <v>1555</v>
      </c>
    </row>
    <row r="2486" spans="7:12" ht="15.6" x14ac:dyDescent="0.3">
      <c r="G2486" s="1217">
        <v>3484</v>
      </c>
      <c r="H2486" s="1218" t="s">
        <v>1553</v>
      </c>
      <c r="I2486" s="1184"/>
      <c r="K2486" s="1217">
        <v>4684</v>
      </c>
      <c r="L2486" s="1218" t="s">
        <v>1555</v>
      </c>
    </row>
    <row r="2487" spans="7:12" ht="15.6" x14ac:dyDescent="0.3">
      <c r="G2487" s="1217">
        <v>3485</v>
      </c>
      <c r="H2487" s="1218" t="s">
        <v>1553</v>
      </c>
      <c r="I2487" s="1184"/>
      <c r="K2487" s="1217">
        <v>4685</v>
      </c>
      <c r="L2487" s="1218" t="s">
        <v>1555</v>
      </c>
    </row>
    <row r="2488" spans="7:12" ht="15.6" x14ac:dyDescent="0.3">
      <c r="G2488" s="1217">
        <v>3486</v>
      </c>
      <c r="H2488" s="1218" t="s">
        <v>1553</v>
      </c>
      <c r="I2488" s="1184"/>
      <c r="K2488" s="1217">
        <v>4686</v>
      </c>
      <c r="L2488" s="1218" t="s">
        <v>1555</v>
      </c>
    </row>
    <row r="2489" spans="7:12" ht="15.6" x14ac:dyDescent="0.3">
      <c r="G2489" s="1217">
        <v>3487</v>
      </c>
      <c r="H2489" s="1218" t="s">
        <v>1553</v>
      </c>
      <c r="I2489" s="1184"/>
      <c r="K2489" s="1217">
        <v>4687</v>
      </c>
      <c r="L2489" s="1218" t="s">
        <v>1555</v>
      </c>
    </row>
    <row r="2490" spans="7:12" ht="15.6" x14ac:dyDescent="0.3">
      <c r="G2490" s="1217">
        <v>3488</v>
      </c>
      <c r="H2490" s="1218" t="s">
        <v>1553</v>
      </c>
      <c r="I2490" s="1184"/>
      <c r="K2490" s="1217">
        <v>4688</v>
      </c>
      <c r="L2490" s="1218" t="s">
        <v>1555</v>
      </c>
    </row>
    <row r="2491" spans="7:12" ht="15.6" x14ac:dyDescent="0.3">
      <c r="G2491" s="1217">
        <v>3489</v>
      </c>
      <c r="H2491" s="1218" t="s">
        <v>1553</v>
      </c>
      <c r="I2491" s="1184"/>
      <c r="K2491" s="1217">
        <v>4689</v>
      </c>
      <c r="L2491" s="1218" t="s">
        <v>1555</v>
      </c>
    </row>
    <row r="2492" spans="7:12" ht="15.6" x14ac:dyDescent="0.3">
      <c r="G2492" s="1217">
        <v>3490</v>
      </c>
      <c r="H2492" s="1218" t="s">
        <v>1553</v>
      </c>
      <c r="I2492" s="1184"/>
      <c r="K2492" s="1217">
        <v>4690</v>
      </c>
      <c r="L2492" s="1218" t="s">
        <v>1555</v>
      </c>
    </row>
    <row r="2493" spans="7:12" ht="15.6" x14ac:dyDescent="0.3">
      <c r="G2493" s="1217">
        <v>3491</v>
      </c>
      <c r="H2493" s="1218" t="s">
        <v>1553</v>
      </c>
      <c r="I2493" s="1184"/>
      <c r="K2493" s="1217">
        <v>4691</v>
      </c>
      <c r="L2493" s="1218" t="s">
        <v>1555</v>
      </c>
    </row>
    <row r="2494" spans="7:12" ht="15.6" x14ac:dyDescent="0.3">
      <c r="G2494" s="1217">
        <v>3492</v>
      </c>
      <c r="H2494" s="1218" t="s">
        <v>1553</v>
      </c>
      <c r="I2494" s="1184"/>
      <c r="K2494" s="1217">
        <v>4692</v>
      </c>
      <c r="L2494" s="1218" t="s">
        <v>1555</v>
      </c>
    </row>
    <row r="2495" spans="7:12" ht="15.6" x14ac:dyDescent="0.3">
      <c r="G2495" s="1217">
        <v>3493</v>
      </c>
      <c r="H2495" s="1218" t="s">
        <v>1553</v>
      </c>
      <c r="I2495" s="1184"/>
      <c r="K2495" s="1217">
        <v>4693</v>
      </c>
      <c r="L2495" s="1218" t="s">
        <v>1555</v>
      </c>
    </row>
    <row r="2496" spans="7:12" ht="15.6" x14ac:dyDescent="0.3">
      <c r="G2496" s="1217">
        <v>3494</v>
      </c>
      <c r="H2496" s="1218" t="s">
        <v>1553</v>
      </c>
      <c r="I2496" s="1184"/>
      <c r="K2496" s="1217">
        <v>4694</v>
      </c>
      <c r="L2496" s="1218" t="s">
        <v>1555</v>
      </c>
    </row>
    <row r="2497" spans="7:12" ht="15.6" x14ac:dyDescent="0.3">
      <c r="G2497" s="1217">
        <v>3495</v>
      </c>
      <c r="H2497" s="1218" t="s">
        <v>1553</v>
      </c>
      <c r="I2497" s="1184"/>
      <c r="K2497" s="1217">
        <v>4695</v>
      </c>
      <c r="L2497" s="1218" t="s">
        <v>1555</v>
      </c>
    </row>
    <row r="2498" spans="7:12" ht="15.6" x14ac:dyDescent="0.3">
      <c r="G2498" s="1217">
        <v>3496</v>
      </c>
      <c r="H2498" s="1218" t="s">
        <v>1553</v>
      </c>
      <c r="I2498" s="1184"/>
      <c r="K2498" s="1217">
        <v>4696</v>
      </c>
      <c r="L2498" s="1218" t="s">
        <v>1555</v>
      </c>
    </row>
    <row r="2499" spans="7:12" ht="15.6" x14ac:dyDescent="0.3">
      <c r="G2499" s="1217">
        <v>3497</v>
      </c>
      <c r="H2499" s="1218" t="s">
        <v>1553</v>
      </c>
      <c r="I2499" s="1184"/>
      <c r="K2499" s="1217">
        <v>4697</v>
      </c>
      <c r="L2499" s="1218" t="s">
        <v>1555</v>
      </c>
    </row>
    <row r="2500" spans="7:12" ht="15.6" x14ac:dyDescent="0.3">
      <c r="G2500" s="1217">
        <v>3498</v>
      </c>
      <c r="H2500" s="1218" t="s">
        <v>1553</v>
      </c>
      <c r="I2500" s="1184"/>
      <c r="K2500" s="1217">
        <v>4698</v>
      </c>
      <c r="L2500" s="1218" t="s">
        <v>1555</v>
      </c>
    </row>
    <row r="2501" spans="7:12" ht="15.6" x14ac:dyDescent="0.3">
      <c r="G2501" s="1217">
        <v>3499</v>
      </c>
      <c r="H2501" s="1218" t="s">
        <v>1553</v>
      </c>
      <c r="I2501" s="1184"/>
      <c r="K2501" s="1217">
        <v>4699</v>
      </c>
      <c r="L2501" s="1218" t="s">
        <v>1555</v>
      </c>
    </row>
    <row r="2502" spans="7:12" ht="15.6" x14ac:dyDescent="0.3">
      <c r="G2502" s="1217">
        <v>3500</v>
      </c>
      <c r="H2502" s="1218" t="s">
        <v>1554</v>
      </c>
      <c r="I2502" s="1184"/>
      <c r="K2502" s="1217">
        <v>4700</v>
      </c>
      <c r="L2502" s="1218" t="s">
        <v>1555</v>
      </c>
    </row>
    <row r="2503" spans="7:12" ht="15.6" x14ac:dyDescent="0.3">
      <c r="G2503" s="1217">
        <v>3501</v>
      </c>
      <c r="H2503" s="1218" t="s">
        <v>1554</v>
      </c>
      <c r="I2503" s="1184"/>
      <c r="K2503" s="1217">
        <v>4701</v>
      </c>
      <c r="L2503" s="1218" t="s">
        <v>1555</v>
      </c>
    </row>
    <row r="2504" spans="7:12" ht="15.6" x14ac:dyDescent="0.3">
      <c r="G2504" s="1217">
        <v>3502</v>
      </c>
      <c r="H2504" s="1218" t="s">
        <v>1554</v>
      </c>
      <c r="I2504" s="1184"/>
      <c r="K2504" s="1217">
        <v>4702</v>
      </c>
      <c r="L2504" s="1218" t="s">
        <v>1555</v>
      </c>
    </row>
    <row r="2505" spans="7:12" ht="15.6" x14ac:dyDescent="0.3">
      <c r="G2505" s="1217">
        <v>3503</v>
      </c>
      <c r="H2505" s="1218" t="s">
        <v>1554</v>
      </c>
      <c r="I2505" s="1184"/>
      <c r="K2505" s="1217">
        <v>4703</v>
      </c>
      <c r="L2505" s="1218" t="s">
        <v>1555</v>
      </c>
    </row>
    <row r="2506" spans="7:12" ht="15.6" x14ac:dyDescent="0.3">
      <c r="G2506" s="1217">
        <v>3504</v>
      </c>
      <c r="H2506" s="1218" t="s">
        <v>1554</v>
      </c>
      <c r="I2506" s="1184"/>
      <c r="K2506" s="1217">
        <v>4704</v>
      </c>
      <c r="L2506" s="1218" t="s">
        <v>1555</v>
      </c>
    </row>
    <row r="2507" spans="7:12" ht="15.6" x14ac:dyDescent="0.3">
      <c r="G2507" s="1217">
        <v>3505</v>
      </c>
      <c r="H2507" s="1218" t="s">
        <v>1554</v>
      </c>
      <c r="I2507" s="1184"/>
      <c r="K2507" s="1217">
        <v>4705</v>
      </c>
      <c r="L2507" s="1218" t="s">
        <v>1555</v>
      </c>
    </row>
    <row r="2508" spans="7:12" ht="15.6" x14ac:dyDescent="0.3">
      <c r="G2508" s="1217">
        <v>3506</v>
      </c>
      <c r="H2508" s="1218" t="s">
        <v>1554</v>
      </c>
      <c r="I2508" s="1184"/>
      <c r="K2508" s="1217">
        <v>4706</v>
      </c>
      <c r="L2508" s="1218" t="s">
        <v>1555</v>
      </c>
    </row>
    <row r="2509" spans="7:12" ht="15.6" x14ac:dyDescent="0.3">
      <c r="G2509" s="1217">
        <v>3507</v>
      </c>
      <c r="H2509" s="1218" t="s">
        <v>1554</v>
      </c>
      <c r="I2509" s="1184"/>
      <c r="K2509" s="1217">
        <v>4707</v>
      </c>
      <c r="L2509" s="1218" t="s">
        <v>1555</v>
      </c>
    </row>
    <row r="2510" spans="7:12" ht="15.6" x14ac:dyDescent="0.3">
      <c r="G2510" s="1217">
        <v>3508</v>
      </c>
      <c r="H2510" s="1218" t="s">
        <v>1554</v>
      </c>
      <c r="I2510" s="1184"/>
      <c r="K2510" s="1217">
        <v>4708</v>
      </c>
      <c r="L2510" s="1218" t="s">
        <v>1555</v>
      </c>
    </row>
    <row r="2511" spans="7:12" ht="15.6" x14ac:dyDescent="0.3">
      <c r="G2511" s="1217">
        <v>3509</v>
      </c>
      <c r="H2511" s="1218" t="s">
        <v>1554</v>
      </c>
      <c r="I2511" s="1184"/>
      <c r="K2511" s="1217">
        <v>4709</v>
      </c>
      <c r="L2511" s="1218" t="s">
        <v>1555</v>
      </c>
    </row>
    <row r="2512" spans="7:12" ht="15.6" x14ac:dyDescent="0.3">
      <c r="G2512" s="1217">
        <v>3510</v>
      </c>
      <c r="H2512" s="1218" t="s">
        <v>1554</v>
      </c>
      <c r="I2512" s="1184"/>
      <c r="K2512" s="1217">
        <v>4710</v>
      </c>
      <c r="L2512" s="1218" t="s">
        <v>1555</v>
      </c>
    </row>
    <row r="2513" spans="7:12" ht="15.6" x14ac:dyDescent="0.3">
      <c r="G2513" s="1217">
        <v>3511</v>
      </c>
      <c r="H2513" s="1218" t="s">
        <v>1554</v>
      </c>
      <c r="I2513" s="1184"/>
      <c r="K2513" s="1217">
        <v>4711</v>
      </c>
      <c r="L2513" s="1218" t="s">
        <v>1555</v>
      </c>
    </row>
    <row r="2514" spans="7:12" ht="15.6" x14ac:dyDescent="0.3">
      <c r="G2514" s="1217">
        <v>3512</v>
      </c>
      <c r="H2514" s="1218" t="s">
        <v>1554</v>
      </c>
      <c r="I2514" s="1184"/>
      <c r="K2514" s="1217">
        <v>4712</v>
      </c>
      <c r="L2514" s="1218" t="s">
        <v>1555</v>
      </c>
    </row>
    <row r="2515" spans="7:12" ht="15.6" x14ac:dyDescent="0.3">
      <c r="G2515" s="1217">
        <v>3513</v>
      </c>
      <c r="H2515" s="1218" t="s">
        <v>1554</v>
      </c>
      <c r="I2515" s="1184"/>
      <c r="K2515" s="1217">
        <v>4713</v>
      </c>
      <c r="L2515" s="1218" t="s">
        <v>1555</v>
      </c>
    </row>
    <row r="2516" spans="7:12" ht="15.6" x14ac:dyDescent="0.3">
      <c r="G2516" s="1217">
        <v>3514</v>
      </c>
      <c r="H2516" s="1218" t="s">
        <v>1554</v>
      </c>
      <c r="I2516" s="1184"/>
      <c r="K2516" s="1217">
        <v>4714</v>
      </c>
      <c r="L2516" s="1218" t="s">
        <v>1555</v>
      </c>
    </row>
    <row r="2517" spans="7:12" ht="15.6" x14ac:dyDescent="0.3">
      <c r="G2517" s="1217">
        <v>3515</v>
      </c>
      <c r="H2517" s="1218" t="s">
        <v>1554</v>
      </c>
      <c r="I2517" s="1184"/>
      <c r="K2517" s="1217">
        <v>4715</v>
      </c>
      <c r="L2517" s="1218" t="s">
        <v>1555</v>
      </c>
    </row>
    <row r="2518" spans="7:12" ht="15.6" x14ac:dyDescent="0.3">
      <c r="G2518" s="1217">
        <v>3516</v>
      </c>
      <c r="H2518" s="1218" t="s">
        <v>1554</v>
      </c>
      <c r="I2518" s="1184"/>
      <c r="K2518" s="1217">
        <v>4716</v>
      </c>
      <c r="L2518" s="1218" t="s">
        <v>1555</v>
      </c>
    </row>
    <row r="2519" spans="7:12" ht="15.6" x14ac:dyDescent="0.3">
      <c r="G2519" s="1217">
        <v>3517</v>
      </c>
      <c r="H2519" s="1218" t="s">
        <v>1554</v>
      </c>
      <c r="I2519" s="1184"/>
      <c r="K2519" s="1217">
        <v>4717</v>
      </c>
      <c r="L2519" s="1218" t="s">
        <v>1555</v>
      </c>
    </row>
    <row r="2520" spans="7:12" ht="15.6" x14ac:dyDescent="0.3">
      <c r="G2520" s="1217">
        <v>3518</v>
      </c>
      <c r="H2520" s="1218" t="s">
        <v>1554</v>
      </c>
      <c r="I2520" s="1184"/>
      <c r="K2520" s="1217">
        <v>4718</v>
      </c>
      <c r="L2520" s="1218" t="s">
        <v>1555</v>
      </c>
    </row>
    <row r="2521" spans="7:12" ht="15.6" x14ac:dyDescent="0.3">
      <c r="G2521" s="1217">
        <v>3519</v>
      </c>
      <c r="H2521" s="1218" t="s">
        <v>1554</v>
      </c>
      <c r="I2521" s="1184"/>
      <c r="K2521" s="1217">
        <v>4719</v>
      </c>
      <c r="L2521" s="1218" t="s">
        <v>1555</v>
      </c>
    </row>
    <row r="2522" spans="7:12" ht="15.6" x14ac:dyDescent="0.3">
      <c r="G2522" s="1217">
        <v>3520</v>
      </c>
      <c r="H2522" s="1218" t="s">
        <v>1554</v>
      </c>
      <c r="I2522" s="1184"/>
      <c r="K2522" s="1217">
        <v>4720</v>
      </c>
      <c r="L2522" s="1218" t="s">
        <v>1555</v>
      </c>
    </row>
    <row r="2523" spans="7:12" ht="15.6" x14ac:dyDescent="0.3">
      <c r="G2523" s="1217">
        <v>3521</v>
      </c>
      <c r="H2523" s="1218" t="s">
        <v>1554</v>
      </c>
      <c r="I2523" s="1184"/>
      <c r="K2523" s="1217">
        <v>4721</v>
      </c>
      <c r="L2523" s="1218" t="s">
        <v>1555</v>
      </c>
    </row>
    <row r="2524" spans="7:12" ht="15.6" x14ac:dyDescent="0.3">
      <c r="G2524" s="1217">
        <v>3522</v>
      </c>
      <c r="H2524" s="1218" t="s">
        <v>1554</v>
      </c>
      <c r="I2524" s="1184"/>
      <c r="K2524" s="1217">
        <v>4722</v>
      </c>
      <c r="L2524" s="1218" t="s">
        <v>1555</v>
      </c>
    </row>
    <row r="2525" spans="7:12" ht="15.6" x14ac:dyDescent="0.3">
      <c r="G2525" s="1217">
        <v>3523</v>
      </c>
      <c r="H2525" s="1218" t="s">
        <v>1554</v>
      </c>
      <c r="I2525" s="1184"/>
      <c r="K2525" s="1217">
        <v>4723</v>
      </c>
      <c r="L2525" s="1218" t="s">
        <v>1555</v>
      </c>
    </row>
    <row r="2526" spans="7:12" ht="15.6" x14ac:dyDescent="0.3">
      <c r="G2526" s="1217">
        <v>3524</v>
      </c>
      <c r="H2526" s="1218" t="s">
        <v>1554</v>
      </c>
      <c r="I2526" s="1184"/>
      <c r="K2526" s="1217">
        <v>4724</v>
      </c>
      <c r="L2526" s="1218" t="s">
        <v>1555</v>
      </c>
    </row>
    <row r="2527" spans="7:12" ht="15.6" x14ac:dyDescent="0.3">
      <c r="G2527" s="1217">
        <v>3525</v>
      </c>
      <c r="H2527" s="1218" t="s">
        <v>1554</v>
      </c>
      <c r="I2527" s="1184"/>
      <c r="K2527" s="1217">
        <v>4725</v>
      </c>
      <c r="L2527" s="1218" t="s">
        <v>1555</v>
      </c>
    </row>
    <row r="2528" spans="7:12" ht="15.6" x14ac:dyDescent="0.3">
      <c r="G2528" s="1217">
        <v>3526</v>
      </c>
      <c r="H2528" s="1218" t="s">
        <v>1554</v>
      </c>
      <c r="I2528" s="1184"/>
      <c r="K2528" s="1217">
        <v>4726</v>
      </c>
      <c r="L2528" s="1218" t="s">
        <v>1555</v>
      </c>
    </row>
    <row r="2529" spans="7:12" ht="15.6" x14ac:dyDescent="0.3">
      <c r="G2529" s="1217">
        <v>3527</v>
      </c>
      <c r="H2529" s="1218" t="s">
        <v>1554</v>
      </c>
      <c r="I2529" s="1184"/>
      <c r="K2529" s="1217">
        <v>4727</v>
      </c>
      <c r="L2529" s="1218" t="s">
        <v>1555</v>
      </c>
    </row>
    <row r="2530" spans="7:12" ht="15.6" x14ac:dyDescent="0.3">
      <c r="G2530" s="1217">
        <v>3528</v>
      </c>
      <c r="H2530" s="1218" t="s">
        <v>1554</v>
      </c>
      <c r="I2530" s="1184"/>
      <c r="K2530" s="1217">
        <v>4728</v>
      </c>
      <c r="L2530" s="1218" t="s">
        <v>1555</v>
      </c>
    </row>
    <row r="2531" spans="7:12" ht="15.6" x14ac:dyDescent="0.3">
      <c r="G2531" s="1217">
        <v>3529</v>
      </c>
      <c r="H2531" s="1218" t="s">
        <v>1554</v>
      </c>
      <c r="I2531" s="1184"/>
      <c r="K2531" s="1217">
        <v>4729</v>
      </c>
      <c r="L2531" s="1218" t="s">
        <v>1555</v>
      </c>
    </row>
    <row r="2532" spans="7:12" ht="15.6" x14ac:dyDescent="0.3">
      <c r="G2532" s="1217">
        <v>3530</v>
      </c>
      <c r="H2532" s="1218" t="s">
        <v>1554</v>
      </c>
      <c r="I2532" s="1184"/>
      <c r="K2532" s="1217">
        <v>4730</v>
      </c>
      <c r="L2532" s="1218" t="s">
        <v>1555</v>
      </c>
    </row>
    <row r="2533" spans="7:12" ht="15.6" x14ac:dyDescent="0.3">
      <c r="G2533" s="1217">
        <v>3531</v>
      </c>
      <c r="H2533" s="1218" t="s">
        <v>1554</v>
      </c>
      <c r="I2533" s="1184"/>
      <c r="K2533" s="1217">
        <v>4731</v>
      </c>
      <c r="L2533" s="1218" t="s">
        <v>1555</v>
      </c>
    </row>
    <row r="2534" spans="7:12" ht="15.6" x14ac:dyDescent="0.3">
      <c r="G2534" s="1217">
        <v>3532</v>
      </c>
      <c r="H2534" s="1218" t="s">
        <v>1554</v>
      </c>
      <c r="I2534" s="1184"/>
      <c r="K2534" s="1217">
        <v>4732</v>
      </c>
      <c r="L2534" s="1218" t="s">
        <v>1555</v>
      </c>
    </row>
    <row r="2535" spans="7:12" ht="15.6" x14ac:dyDescent="0.3">
      <c r="G2535" s="1217">
        <v>3533</v>
      </c>
      <c r="H2535" s="1218" t="s">
        <v>1554</v>
      </c>
      <c r="I2535" s="1184"/>
      <c r="K2535" s="1217">
        <v>4733</v>
      </c>
      <c r="L2535" s="1218" t="s">
        <v>1555</v>
      </c>
    </row>
    <row r="2536" spans="7:12" ht="15.6" x14ac:dyDescent="0.3">
      <c r="G2536" s="1217">
        <v>3534</v>
      </c>
      <c r="H2536" s="1218" t="s">
        <v>1554</v>
      </c>
      <c r="I2536" s="1184"/>
      <c r="K2536" s="1217">
        <v>4734</v>
      </c>
      <c r="L2536" s="1218" t="s">
        <v>1555</v>
      </c>
    </row>
    <row r="2537" spans="7:12" ht="15.6" x14ac:dyDescent="0.3">
      <c r="G2537" s="1217">
        <v>3535</v>
      </c>
      <c r="H2537" s="1218" t="s">
        <v>1554</v>
      </c>
      <c r="I2537" s="1184"/>
      <c r="K2537" s="1217">
        <v>4735</v>
      </c>
      <c r="L2537" s="1218" t="s">
        <v>1555</v>
      </c>
    </row>
    <row r="2538" spans="7:12" ht="15.6" x14ac:dyDescent="0.3">
      <c r="G2538" s="1217">
        <v>3536</v>
      </c>
      <c r="H2538" s="1218" t="s">
        <v>1554</v>
      </c>
      <c r="I2538" s="1184"/>
      <c r="K2538" s="1217">
        <v>4736</v>
      </c>
      <c r="L2538" s="1218" t="s">
        <v>1555</v>
      </c>
    </row>
    <row r="2539" spans="7:12" ht="15.6" x14ac:dyDescent="0.3">
      <c r="G2539" s="1217">
        <v>3537</v>
      </c>
      <c r="H2539" s="1218" t="s">
        <v>1554</v>
      </c>
      <c r="I2539" s="1184"/>
      <c r="K2539" s="1217">
        <v>4737</v>
      </c>
      <c r="L2539" s="1218" t="s">
        <v>1555</v>
      </c>
    </row>
    <row r="2540" spans="7:12" ht="15.6" x14ac:dyDescent="0.3">
      <c r="G2540" s="1217">
        <v>3538</v>
      </c>
      <c r="H2540" s="1218" t="s">
        <v>1554</v>
      </c>
      <c r="I2540" s="1184"/>
      <c r="K2540" s="1217">
        <v>4738</v>
      </c>
      <c r="L2540" s="1218" t="s">
        <v>1555</v>
      </c>
    </row>
    <row r="2541" spans="7:12" ht="15.6" x14ac:dyDescent="0.3">
      <c r="G2541" s="1217">
        <v>3539</v>
      </c>
      <c r="H2541" s="1218" t="s">
        <v>1554</v>
      </c>
      <c r="I2541" s="1184"/>
      <c r="K2541" s="1217">
        <v>4739</v>
      </c>
      <c r="L2541" s="1218" t="s">
        <v>1555</v>
      </c>
    </row>
    <row r="2542" spans="7:12" ht="15.6" x14ac:dyDescent="0.3">
      <c r="G2542" s="1217">
        <v>3540</v>
      </c>
      <c r="H2542" s="1218" t="s">
        <v>1554</v>
      </c>
      <c r="I2542" s="1184"/>
      <c r="K2542" s="1217">
        <v>4740</v>
      </c>
      <c r="L2542" s="1218" t="s">
        <v>1555</v>
      </c>
    </row>
    <row r="2543" spans="7:12" ht="15.6" x14ac:dyDescent="0.3">
      <c r="G2543" s="1217">
        <v>3541</v>
      </c>
      <c r="H2543" s="1218" t="s">
        <v>1554</v>
      </c>
      <c r="I2543" s="1184"/>
      <c r="K2543" s="1217">
        <v>4741</v>
      </c>
      <c r="L2543" s="1218" t="s">
        <v>1555</v>
      </c>
    </row>
    <row r="2544" spans="7:12" ht="15.6" x14ac:dyDescent="0.3">
      <c r="G2544" s="1217">
        <v>3542</v>
      </c>
      <c r="H2544" s="1218" t="s">
        <v>1554</v>
      </c>
      <c r="I2544" s="1184"/>
      <c r="K2544" s="1217">
        <v>4742</v>
      </c>
      <c r="L2544" s="1218" t="s">
        <v>1555</v>
      </c>
    </row>
    <row r="2545" spans="7:12" ht="15.6" x14ac:dyDescent="0.3">
      <c r="G2545" s="1217">
        <v>3543</v>
      </c>
      <c r="H2545" s="1218" t="s">
        <v>1554</v>
      </c>
      <c r="I2545" s="1184"/>
      <c r="K2545" s="1217">
        <v>4743</v>
      </c>
      <c r="L2545" s="1218" t="s">
        <v>1555</v>
      </c>
    </row>
    <row r="2546" spans="7:12" ht="15.6" x14ac:dyDescent="0.3">
      <c r="G2546" s="1217">
        <v>3544</v>
      </c>
      <c r="H2546" s="1218" t="s">
        <v>1554</v>
      </c>
      <c r="I2546" s="1184"/>
      <c r="K2546" s="1217">
        <v>4744</v>
      </c>
      <c r="L2546" s="1218" t="s">
        <v>1555</v>
      </c>
    </row>
    <row r="2547" spans="7:12" ht="15.6" x14ac:dyDescent="0.3">
      <c r="G2547" s="1217">
        <v>3545</v>
      </c>
      <c r="H2547" s="1218" t="s">
        <v>1554</v>
      </c>
      <c r="I2547" s="1184"/>
      <c r="K2547" s="1217">
        <v>4745</v>
      </c>
      <c r="L2547" s="1218" t="s">
        <v>1555</v>
      </c>
    </row>
    <row r="2548" spans="7:12" ht="15.6" x14ac:dyDescent="0.3">
      <c r="G2548" s="1217">
        <v>3546</v>
      </c>
      <c r="H2548" s="1218" t="s">
        <v>1554</v>
      </c>
      <c r="I2548" s="1184"/>
      <c r="K2548" s="1217">
        <v>4746</v>
      </c>
      <c r="L2548" s="1218" t="s">
        <v>1555</v>
      </c>
    </row>
    <row r="2549" spans="7:12" ht="15.6" x14ac:dyDescent="0.3">
      <c r="G2549" s="1217">
        <v>3547</v>
      </c>
      <c r="H2549" s="1218" t="s">
        <v>1554</v>
      </c>
      <c r="I2549" s="1184"/>
      <c r="K2549" s="1217">
        <v>4747</v>
      </c>
      <c r="L2549" s="1218" t="s">
        <v>1555</v>
      </c>
    </row>
    <row r="2550" spans="7:12" ht="15.6" x14ac:dyDescent="0.3">
      <c r="G2550" s="1217">
        <v>3548</v>
      </c>
      <c r="H2550" s="1218" t="s">
        <v>1554</v>
      </c>
      <c r="I2550" s="1184"/>
      <c r="K2550" s="1217">
        <v>4748</v>
      </c>
      <c r="L2550" s="1218" t="s">
        <v>1555</v>
      </c>
    </row>
    <row r="2551" spans="7:12" ht="15.6" x14ac:dyDescent="0.3">
      <c r="G2551" s="1217">
        <v>3549</v>
      </c>
      <c r="H2551" s="1218" t="s">
        <v>1554</v>
      </c>
      <c r="I2551" s="1184"/>
      <c r="K2551" s="1217">
        <v>4749</v>
      </c>
      <c r="L2551" s="1218" t="s">
        <v>1555</v>
      </c>
    </row>
    <row r="2552" spans="7:12" ht="15.6" x14ac:dyDescent="0.3">
      <c r="G2552" s="1217">
        <v>3550</v>
      </c>
      <c r="H2552" s="1218" t="s">
        <v>1554</v>
      </c>
      <c r="I2552" s="1184"/>
      <c r="K2552" s="1217">
        <v>4750</v>
      </c>
      <c r="L2552" s="1218" t="s">
        <v>1555</v>
      </c>
    </row>
    <row r="2553" spans="7:12" ht="15.6" x14ac:dyDescent="0.3">
      <c r="G2553" s="1217">
        <v>3551</v>
      </c>
      <c r="H2553" s="1218" t="s">
        <v>1554</v>
      </c>
      <c r="I2553" s="1184"/>
      <c r="K2553" s="1217">
        <v>4751</v>
      </c>
      <c r="L2553" s="1218" t="s">
        <v>1555</v>
      </c>
    </row>
    <row r="2554" spans="7:12" ht="15.6" x14ac:dyDescent="0.3">
      <c r="G2554" s="1217">
        <v>3552</v>
      </c>
      <c r="H2554" s="1218" t="s">
        <v>1554</v>
      </c>
      <c r="I2554" s="1184"/>
      <c r="K2554" s="1217">
        <v>4752</v>
      </c>
      <c r="L2554" s="1218" t="s">
        <v>1555</v>
      </c>
    </row>
    <row r="2555" spans="7:12" ht="15.6" x14ac:dyDescent="0.3">
      <c r="G2555" s="1217">
        <v>3553</v>
      </c>
      <c r="H2555" s="1218" t="s">
        <v>1554</v>
      </c>
      <c r="I2555" s="1184"/>
      <c r="K2555" s="1217">
        <v>4753</v>
      </c>
      <c r="L2555" s="1218" t="s">
        <v>1555</v>
      </c>
    </row>
    <row r="2556" spans="7:12" ht="15.6" x14ac:dyDescent="0.3">
      <c r="G2556" s="1217">
        <v>3554</v>
      </c>
      <c r="H2556" s="1218" t="s">
        <v>1554</v>
      </c>
      <c r="I2556" s="1184"/>
      <c r="K2556" s="1217">
        <v>4754</v>
      </c>
      <c r="L2556" s="1218" t="s">
        <v>1555</v>
      </c>
    </row>
    <row r="2557" spans="7:12" ht="15.6" x14ac:dyDescent="0.3">
      <c r="G2557" s="1217">
        <v>3555</v>
      </c>
      <c r="H2557" s="1218" t="s">
        <v>1554</v>
      </c>
      <c r="I2557" s="1184"/>
      <c r="K2557" s="1217">
        <v>4755</v>
      </c>
      <c r="L2557" s="1218" t="s">
        <v>1555</v>
      </c>
    </row>
    <row r="2558" spans="7:12" ht="15.6" x14ac:dyDescent="0.3">
      <c r="G2558" s="1217">
        <v>3556</v>
      </c>
      <c r="H2558" s="1218" t="s">
        <v>1554</v>
      </c>
      <c r="I2558" s="1184"/>
      <c r="K2558" s="1217">
        <v>4756</v>
      </c>
      <c r="L2558" s="1218" t="s">
        <v>1555</v>
      </c>
    </row>
    <row r="2559" spans="7:12" ht="15.6" x14ac:dyDescent="0.3">
      <c r="G2559" s="1217">
        <v>3557</v>
      </c>
      <c r="H2559" s="1218" t="s">
        <v>1554</v>
      </c>
      <c r="I2559" s="1184"/>
      <c r="K2559" s="1217">
        <v>4757</v>
      </c>
      <c r="L2559" s="1218" t="s">
        <v>1555</v>
      </c>
    </row>
    <row r="2560" spans="7:12" ht="15.6" x14ac:dyDescent="0.3">
      <c r="G2560" s="1217">
        <v>3558</v>
      </c>
      <c r="H2560" s="1218" t="s">
        <v>1554</v>
      </c>
      <c r="I2560" s="1184"/>
      <c r="K2560" s="1217">
        <v>4758</v>
      </c>
      <c r="L2560" s="1218" t="s">
        <v>1555</v>
      </c>
    </row>
    <row r="2561" spans="7:12" ht="15.6" x14ac:dyDescent="0.3">
      <c r="G2561" s="1217">
        <v>3559</v>
      </c>
      <c r="H2561" s="1218" t="s">
        <v>1554</v>
      </c>
      <c r="I2561" s="1184"/>
      <c r="K2561" s="1217">
        <v>4759</v>
      </c>
      <c r="L2561" s="1218" t="s">
        <v>1555</v>
      </c>
    </row>
    <row r="2562" spans="7:12" ht="15.6" x14ac:dyDescent="0.3">
      <c r="G2562" s="1217">
        <v>3560</v>
      </c>
      <c r="H2562" s="1218" t="s">
        <v>1554</v>
      </c>
      <c r="I2562" s="1184"/>
      <c r="K2562" s="1217">
        <v>4760</v>
      </c>
      <c r="L2562" s="1218" t="s">
        <v>1555</v>
      </c>
    </row>
    <row r="2563" spans="7:12" ht="15.6" x14ac:dyDescent="0.3">
      <c r="G2563" s="1217">
        <v>3561</v>
      </c>
      <c r="H2563" s="1218" t="s">
        <v>1554</v>
      </c>
      <c r="I2563" s="1184"/>
      <c r="K2563" s="1217">
        <v>4761</v>
      </c>
      <c r="L2563" s="1218" t="s">
        <v>1555</v>
      </c>
    </row>
    <row r="2564" spans="7:12" ht="15.6" x14ac:dyDescent="0.3">
      <c r="G2564" s="1217">
        <v>3562</v>
      </c>
      <c r="H2564" s="1218" t="s">
        <v>1554</v>
      </c>
      <c r="I2564" s="1184"/>
      <c r="K2564" s="1217">
        <v>4762</v>
      </c>
      <c r="L2564" s="1218" t="s">
        <v>1555</v>
      </c>
    </row>
    <row r="2565" spans="7:12" ht="15.6" x14ac:dyDescent="0.3">
      <c r="G2565" s="1217">
        <v>3563</v>
      </c>
      <c r="H2565" s="1218" t="s">
        <v>1554</v>
      </c>
      <c r="I2565" s="1184"/>
      <c r="K2565" s="1217">
        <v>4763</v>
      </c>
      <c r="L2565" s="1218" t="s">
        <v>1555</v>
      </c>
    </row>
    <row r="2566" spans="7:12" ht="15.6" x14ac:dyDescent="0.3">
      <c r="G2566" s="1217">
        <v>3564</v>
      </c>
      <c r="H2566" s="1218" t="s">
        <v>1554</v>
      </c>
      <c r="I2566" s="1184"/>
      <c r="K2566" s="1217">
        <v>4764</v>
      </c>
      <c r="L2566" s="1218" t="s">
        <v>1555</v>
      </c>
    </row>
    <row r="2567" spans="7:12" ht="15.6" x14ac:dyDescent="0.3">
      <c r="G2567" s="1217">
        <v>3565</v>
      </c>
      <c r="H2567" s="1218" t="s">
        <v>1554</v>
      </c>
      <c r="I2567" s="1184"/>
      <c r="K2567" s="1217">
        <v>4765</v>
      </c>
      <c r="L2567" s="1218" t="s">
        <v>1555</v>
      </c>
    </row>
    <row r="2568" spans="7:12" ht="15.6" x14ac:dyDescent="0.3">
      <c r="G2568" s="1217">
        <v>3566</v>
      </c>
      <c r="H2568" s="1218" t="s">
        <v>1554</v>
      </c>
      <c r="I2568" s="1184"/>
      <c r="K2568" s="1217">
        <v>4766</v>
      </c>
      <c r="L2568" s="1218" t="s">
        <v>1555</v>
      </c>
    </row>
    <row r="2569" spans="7:12" ht="15.6" x14ac:dyDescent="0.3">
      <c r="G2569" s="1217">
        <v>3567</v>
      </c>
      <c r="H2569" s="1218" t="s">
        <v>1554</v>
      </c>
      <c r="I2569" s="1184"/>
      <c r="K2569" s="1217">
        <v>4767</v>
      </c>
      <c r="L2569" s="1218" t="s">
        <v>1555</v>
      </c>
    </row>
    <row r="2570" spans="7:12" ht="15.6" x14ac:dyDescent="0.3">
      <c r="G2570" s="1217">
        <v>3568</v>
      </c>
      <c r="H2570" s="1218" t="s">
        <v>1554</v>
      </c>
      <c r="I2570" s="1184"/>
      <c r="K2570" s="1217">
        <v>4768</v>
      </c>
      <c r="L2570" s="1218" t="s">
        <v>1555</v>
      </c>
    </row>
    <row r="2571" spans="7:12" ht="15.6" x14ac:dyDescent="0.3">
      <c r="G2571" s="1217">
        <v>3569</v>
      </c>
      <c r="H2571" s="1218" t="s">
        <v>1554</v>
      </c>
      <c r="I2571" s="1184"/>
      <c r="K2571" s="1217">
        <v>4769</v>
      </c>
      <c r="L2571" s="1218" t="s">
        <v>1555</v>
      </c>
    </row>
    <row r="2572" spans="7:12" ht="15.6" x14ac:dyDescent="0.3">
      <c r="G2572" s="1217">
        <v>3570</v>
      </c>
      <c r="H2572" s="1218" t="s">
        <v>1554</v>
      </c>
      <c r="I2572" s="1184"/>
      <c r="K2572" s="1217">
        <v>4770</v>
      </c>
      <c r="L2572" s="1218" t="s">
        <v>1555</v>
      </c>
    </row>
    <row r="2573" spans="7:12" ht="15.6" x14ac:dyDescent="0.3">
      <c r="G2573" s="1217">
        <v>3571</v>
      </c>
      <c r="H2573" s="1218" t="s">
        <v>1554</v>
      </c>
      <c r="I2573" s="1184"/>
      <c r="K2573" s="1217">
        <v>4771</v>
      </c>
      <c r="L2573" s="1218" t="s">
        <v>1555</v>
      </c>
    </row>
    <row r="2574" spans="7:12" ht="15.6" x14ac:dyDescent="0.3">
      <c r="G2574" s="1217">
        <v>3572</v>
      </c>
      <c r="H2574" s="1218" t="s">
        <v>1554</v>
      </c>
      <c r="I2574" s="1184"/>
      <c r="K2574" s="1217">
        <v>4772</v>
      </c>
      <c r="L2574" s="1218" t="s">
        <v>1555</v>
      </c>
    </row>
    <row r="2575" spans="7:12" ht="15.6" x14ac:dyDescent="0.3">
      <c r="G2575" s="1217">
        <v>3573</v>
      </c>
      <c r="H2575" s="1218" t="s">
        <v>1554</v>
      </c>
      <c r="I2575" s="1184"/>
      <c r="K2575" s="1217">
        <v>4773</v>
      </c>
      <c r="L2575" s="1218" t="s">
        <v>1555</v>
      </c>
    </row>
    <row r="2576" spans="7:12" ht="15.6" x14ac:dyDescent="0.3">
      <c r="G2576" s="1217">
        <v>3574</v>
      </c>
      <c r="H2576" s="1218" t="s">
        <v>1554</v>
      </c>
      <c r="I2576" s="1184"/>
      <c r="K2576" s="1217">
        <v>4774</v>
      </c>
      <c r="L2576" s="1218" t="s">
        <v>1555</v>
      </c>
    </row>
    <row r="2577" spans="7:12" ht="15.6" x14ac:dyDescent="0.3">
      <c r="G2577" s="1217">
        <v>3575</v>
      </c>
      <c r="H2577" s="1218" t="s">
        <v>1554</v>
      </c>
      <c r="I2577" s="1184"/>
      <c r="K2577" s="1217">
        <v>4775</v>
      </c>
      <c r="L2577" s="1218" t="s">
        <v>1555</v>
      </c>
    </row>
    <row r="2578" spans="7:12" ht="15.6" x14ac:dyDescent="0.3">
      <c r="G2578" s="1217">
        <v>3576</v>
      </c>
      <c r="H2578" s="1218" t="s">
        <v>1554</v>
      </c>
      <c r="I2578" s="1184"/>
      <c r="K2578" s="1217">
        <v>4776</v>
      </c>
      <c r="L2578" s="1218" t="s">
        <v>1555</v>
      </c>
    </row>
    <row r="2579" spans="7:12" ht="15.6" x14ac:dyDescent="0.3">
      <c r="G2579" s="1217">
        <v>3577</v>
      </c>
      <c r="H2579" s="1218" t="s">
        <v>1554</v>
      </c>
      <c r="I2579" s="1184"/>
      <c r="K2579" s="1217">
        <v>4777</v>
      </c>
      <c r="L2579" s="1218" t="s">
        <v>1555</v>
      </c>
    </row>
    <row r="2580" spans="7:12" ht="15.6" x14ac:dyDescent="0.3">
      <c r="G2580" s="1217">
        <v>3578</v>
      </c>
      <c r="H2580" s="1218" t="s">
        <v>1554</v>
      </c>
      <c r="I2580" s="1184"/>
      <c r="K2580" s="1217">
        <v>4778</v>
      </c>
      <c r="L2580" s="1218" t="s">
        <v>1555</v>
      </c>
    </row>
    <row r="2581" spans="7:12" ht="15.6" x14ac:dyDescent="0.3">
      <c r="G2581" s="1217">
        <v>3579</v>
      </c>
      <c r="H2581" s="1218" t="s">
        <v>1554</v>
      </c>
      <c r="I2581" s="1184"/>
      <c r="K2581" s="1217">
        <v>4779</v>
      </c>
      <c r="L2581" s="1218" t="s">
        <v>1555</v>
      </c>
    </row>
    <row r="2582" spans="7:12" ht="15.6" x14ac:dyDescent="0.3">
      <c r="G2582" s="1217">
        <v>3580</v>
      </c>
      <c r="H2582" s="1218" t="s">
        <v>1554</v>
      </c>
      <c r="I2582" s="1184"/>
      <c r="K2582" s="1217">
        <v>4780</v>
      </c>
      <c r="L2582" s="1218" t="s">
        <v>1555</v>
      </c>
    </row>
    <row r="2583" spans="7:12" ht="15.6" x14ac:dyDescent="0.3">
      <c r="G2583" s="1217">
        <v>3581</v>
      </c>
      <c r="H2583" s="1218" t="s">
        <v>1554</v>
      </c>
      <c r="I2583" s="1184"/>
      <c r="K2583" s="1217">
        <v>4781</v>
      </c>
      <c r="L2583" s="1218" t="s">
        <v>1555</v>
      </c>
    </row>
    <row r="2584" spans="7:12" ht="15.6" x14ac:dyDescent="0.3">
      <c r="G2584" s="1217">
        <v>3582</v>
      </c>
      <c r="H2584" s="1218" t="s">
        <v>1554</v>
      </c>
      <c r="I2584" s="1184"/>
      <c r="K2584" s="1217">
        <v>4782</v>
      </c>
      <c r="L2584" s="1218" t="s">
        <v>1555</v>
      </c>
    </row>
    <row r="2585" spans="7:12" ht="15.6" x14ac:dyDescent="0.3">
      <c r="G2585" s="1217">
        <v>3583</v>
      </c>
      <c r="H2585" s="1218" t="s">
        <v>1554</v>
      </c>
      <c r="I2585" s="1184"/>
      <c r="K2585" s="1217">
        <v>4783</v>
      </c>
      <c r="L2585" s="1218" t="s">
        <v>1555</v>
      </c>
    </row>
    <row r="2586" spans="7:12" ht="15.6" x14ac:dyDescent="0.3">
      <c r="G2586" s="1217">
        <v>3584</v>
      </c>
      <c r="H2586" s="1218" t="s">
        <v>1554</v>
      </c>
      <c r="I2586" s="1184"/>
      <c r="K2586" s="1217">
        <v>4784</v>
      </c>
      <c r="L2586" s="1218" t="s">
        <v>1555</v>
      </c>
    </row>
    <row r="2587" spans="7:12" ht="15.6" x14ac:dyDescent="0.3">
      <c r="G2587" s="1217">
        <v>3585</v>
      </c>
      <c r="H2587" s="1218" t="s">
        <v>1554</v>
      </c>
      <c r="I2587" s="1184"/>
      <c r="K2587" s="1217">
        <v>4785</v>
      </c>
      <c r="L2587" s="1218" t="s">
        <v>1555</v>
      </c>
    </row>
    <row r="2588" spans="7:12" ht="15.6" x14ac:dyDescent="0.3">
      <c r="G2588" s="1217">
        <v>3586</v>
      </c>
      <c r="H2588" s="1218" t="s">
        <v>1554</v>
      </c>
      <c r="I2588" s="1184"/>
      <c r="K2588" s="1217">
        <v>4786</v>
      </c>
      <c r="L2588" s="1218" t="s">
        <v>1555</v>
      </c>
    </row>
    <row r="2589" spans="7:12" ht="15.6" x14ac:dyDescent="0.3">
      <c r="G2589" s="1217">
        <v>3587</v>
      </c>
      <c r="H2589" s="1218" t="s">
        <v>1554</v>
      </c>
      <c r="I2589" s="1184"/>
      <c r="K2589" s="1217">
        <v>4787</v>
      </c>
      <c r="L2589" s="1218" t="s">
        <v>1555</v>
      </c>
    </row>
    <row r="2590" spans="7:12" ht="15.6" x14ac:dyDescent="0.3">
      <c r="G2590" s="1217">
        <v>3588</v>
      </c>
      <c r="H2590" s="1218" t="s">
        <v>1554</v>
      </c>
      <c r="I2590" s="1184"/>
      <c r="K2590" s="1217">
        <v>4788</v>
      </c>
      <c r="L2590" s="1218" t="s">
        <v>1555</v>
      </c>
    </row>
    <row r="2591" spans="7:12" ht="15.6" x14ac:dyDescent="0.3">
      <c r="G2591" s="1217">
        <v>3589</v>
      </c>
      <c r="H2591" s="1218" t="s">
        <v>1554</v>
      </c>
      <c r="I2591" s="1184"/>
      <c r="K2591" s="1217">
        <v>4789</v>
      </c>
      <c r="L2591" s="1218" t="s">
        <v>1555</v>
      </c>
    </row>
    <row r="2592" spans="7:12" ht="15.6" x14ac:dyDescent="0.3">
      <c r="G2592" s="1217">
        <v>3590</v>
      </c>
      <c r="H2592" s="1218" t="s">
        <v>1554</v>
      </c>
      <c r="I2592" s="1184"/>
      <c r="K2592" s="1217">
        <v>4790</v>
      </c>
      <c r="L2592" s="1218" t="s">
        <v>1555</v>
      </c>
    </row>
    <row r="2593" spans="7:12" ht="15.6" x14ac:dyDescent="0.3">
      <c r="G2593" s="1217">
        <v>3591</v>
      </c>
      <c r="H2593" s="1218" t="s">
        <v>1554</v>
      </c>
      <c r="I2593" s="1184"/>
      <c r="K2593" s="1217">
        <v>4791</v>
      </c>
      <c r="L2593" s="1218" t="s">
        <v>1555</v>
      </c>
    </row>
    <row r="2594" spans="7:12" ht="15.6" x14ac:dyDescent="0.3">
      <c r="G2594" s="1217">
        <v>3592</v>
      </c>
      <c r="H2594" s="1218" t="s">
        <v>1554</v>
      </c>
      <c r="I2594" s="1184"/>
      <c r="K2594" s="1217">
        <v>4792</v>
      </c>
      <c r="L2594" s="1218" t="s">
        <v>1555</v>
      </c>
    </row>
    <row r="2595" spans="7:12" ht="15.6" x14ac:dyDescent="0.3">
      <c r="G2595" s="1217">
        <v>3593</v>
      </c>
      <c r="H2595" s="1218" t="s">
        <v>1554</v>
      </c>
      <c r="I2595" s="1184"/>
      <c r="K2595" s="1217">
        <v>4793</v>
      </c>
      <c r="L2595" s="1218" t="s">
        <v>1555</v>
      </c>
    </row>
    <row r="2596" spans="7:12" ht="15.6" x14ac:dyDescent="0.3">
      <c r="G2596" s="1217">
        <v>3594</v>
      </c>
      <c r="H2596" s="1218" t="s">
        <v>1554</v>
      </c>
      <c r="I2596" s="1184"/>
      <c r="K2596" s="1217">
        <v>4794</v>
      </c>
      <c r="L2596" s="1218" t="s">
        <v>1555</v>
      </c>
    </row>
    <row r="2597" spans="7:12" ht="15.6" x14ac:dyDescent="0.3">
      <c r="G2597" s="1217">
        <v>3595</v>
      </c>
      <c r="H2597" s="1218" t="s">
        <v>1554</v>
      </c>
      <c r="I2597" s="1184"/>
      <c r="K2597" s="1217">
        <v>4795</v>
      </c>
      <c r="L2597" s="1218" t="s">
        <v>1555</v>
      </c>
    </row>
    <row r="2598" spans="7:12" ht="15.6" x14ac:dyDescent="0.3">
      <c r="G2598" s="1217">
        <v>3596</v>
      </c>
      <c r="H2598" s="1218" t="s">
        <v>1554</v>
      </c>
      <c r="I2598" s="1184"/>
      <c r="K2598" s="1217">
        <v>4796</v>
      </c>
      <c r="L2598" s="1218" t="s">
        <v>1555</v>
      </c>
    </row>
    <row r="2599" spans="7:12" ht="15.6" x14ac:dyDescent="0.3">
      <c r="G2599" s="1217">
        <v>3597</v>
      </c>
      <c r="H2599" s="1218" t="s">
        <v>1554</v>
      </c>
      <c r="I2599" s="1184"/>
      <c r="K2599" s="1217">
        <v>4797</v>
      </c>
      <c r="L2599" s="1218" t="s">
        <v>1555</v>
      </c>
    </row>
    <row r="2600" spans="7:12" ht="15.6" x14ac:dyDescent="0.3">
      <c r="G2600" s="1217">
        <v>3598</v>
      </c>
      <c r="H2600" s="1218" t="s">
        <v>1554</v>
      </c>
      <c r="I2600" s="1184"/>
      <c r="K2600" s="1217">
        <v>4798</v>
      </c>
      <c r="L2600" s="1218" t="s">
        <v>1555</v>
      </c>
    </row>
    <row r="2601" spans="7:12" ht="15.6" x14ac:dyDescent="0.3">
      <c r="G2601" s="1217">
        <v>3599</v>
      </c>
      <c r="H2601" s="1218" t="s">
        <v>1554</v>
      </c>
      <c r="I2601" s="1184"/>
      <c r="K2601" s="1217">
        <v>4799</v>
      </c>
      <c r="L2601" s="1218" t="s">
        <v>1555</v>
      </c>
    </row>
    <row r="2602" spans="7:12" ht="15.6" x14ac:dyDescent="0.3">
      <c r="G2602" s="1217">
        <v>3600</v>
      </c>
      <c r="H2602" s="1218" t="s">
        <v>1554</v>
      </c>
      <c r="I2602" s="1184"/>
      <c r="K2602" s="1217">
        <v>4800</v>
      </c>
      <c r="L2602" s="1218" t="s">
        <v>1555</v>
      </c>
    </row>
    <row r="2603" spans="7:12" ht="15.6" x14ac:dyDescent="0.3">
      <c r="G2603" s="1217">
        <v>3601</v>
      </c>
      <c r="H2603" s="1218" t="s">
        <v>1554</v>
      </c>
      <c r="I2603" s="1184"/>
      <c r="K2603" s="1217">
        <v>4801</v>
      </c>
      <c r="L2603" s="1218" t="s">
        <v>1555</v>
      </c>
    </row>
    <row r="2604" spans="7:12" ht="15.6" x14ac:dyDescent="0.3">
      <c r="G2604" s="1217">
        <v>3602</v>
      </c>
      <c r="H2604" s="1218" t="s">
        <v>1554</v>
      </c>
      <c r="I2604" s="1184"/>
      <c r="K2604" s="1217">
        <v>4802</v>
      </c>
      <c r="L2604" s="1218" t="s">
        <v>1555</v>
      </c>
    </row>
    <row r="2605" spans="7:12" ht="15.6" x14ac:dyDescent="0.3">
      <c r="G2605" s="1217">
        <v>3603</v>
      </c>
      <c r="H2605" s="1218" t="s">
        <v>1554</v>
      </c>
      <c r="I2605" s="1184"/>
      <c r="K2605" s="1217">
        <v>4803</v>
      </c>
      <c r="L2605" s="1218" t="s">
        <v>1555</v>
      </c>
    </row>
    <row r="2606" spans="7:12" ht="15.6" x14ac:dyDescent="0.3">
      <c r="G2606" s="1217">
        <v>3604</v>
      </c>
      <c r="H2606" s="1218" t="s">
        <v>1554</v>
      </c>
      <c r="I2606" s="1184"/>
      <c r="K2606" s="1217">
        <v>4804</v>
      </c>
      <c r="L2606" s="1218" t="s">
        <v>1555</v>
      </c>
    </row>
    <row r="2607" spans="7:12" ht="15.6" x14ac:dyDescent="0.3">
      <c r="G2607" s="1217">
        <v>3605</v>
      </c>
      <c r="H2607" s="1218" t="s">
        <v>1554</v>
      </c>
      <c r="I2607" s="1184"/>
      <c r="K2607" s="1217">
        <v>4805</v>
      </c>
      <c r="L2607" s="1218" t="s">
        <v>1555</v>
      </c>
    </row>
    <row r="2608" spans="7:12" ht="15.6" x14ac:dyDescent="0.3">
      <c r="G2608" s="1217">
        <v>3606</v>
      </c>
      <c r="H2608" s="1218" t="s">
        <v>1554</v>
      </c>
      <c r="I2608" s="1184"/>
      <c r="K2608" s="1217">
        <v>4806</v>
      </c>
      <c r="L2608" s="1218" t="s">
        <v>1555</v>
      </c>
    </row>
    <row r="2609" spans="7:12" ht="15.6" x14ac:dyDescent="0.3">
      <c r="G2609" s="1217">
        <v>3607</v>
      </c>
      <c r="H2609" s="1218" t="s">
        <v>1554</v>
      </c>
      <c r="I2609" s="1184"/>
      <c r="K2609" s="1217">
        <v>4807</v>
      </c>
      <c r="L2609" s="1218" t="s">
        <v>1555</v>
      </c>
    </row>
    <row r="2610" spans="7:12" ht="15.6" x14ac:dyDescent="0.3">
      <c r="G2610" s="1217">
        <v>3608</v>
      </c>
      <c r="H2610" s="1218" t="s">
        <v>1554</v>
      </c>
      <c r="I2610" s="1184"/>
      <c r="K2610" s="1217">
        <v>4808</v>
      </c>
      <c r="L2610" s="1218" t="s">
        <v>1555</v>
      </c>
    </row>
    <row r="2611" spans="7:12" ht="15.6" x14ac:dyDescent="0.3">
      <c r="G2611" s="1217">
        <v>3609</v>
      </c>
      <c r="H2611" s="1218" t="s">
        <v>1554</v>
      </c>
      <c r="I2611" s="1184"/>
      <c r="K2611" s="1217">
        <v>4809</v>
      </c>
      <c r="L2611" s="1218" t="s">
        <v>1555</v>
      </c>
    </row>
    <row r="2612" spans="7:12" ht="15.6" x14ac:dyDescent="0.3">
      <c r="G2612" s="1217">
        <v>3610</v>
      </c>
      <c r="H2612" s="1218" t="s">
        <v>1554</v>
      </c>
      <c r="I2612" s="1184"/>
      <c r="K2612" s="1217">
        <v>4810</v>
      </c>
      <c r="L2612" s="1218" t="s">
        <v>1555</v>
      </c>
    </row>
    <row r="2613" spans="7:12" ht="15.6" x14ac:dyDescent="0.3">
      <c r="G2613" s="1217">
        <v>3611</v>
      </c>
      <c r="H2613" s="1218" t="s">
        <v>1554</v>
      </c>
      <c r="I2613" s="1184"/>
      <c r="K2613" s="1217">
        <v>4811</v>
      </c>
      <c r="L2613" s="1218" t="s">
        <v>1555</v>
      </c>
    </row>
    <row r="2614" spans="7:12" ht="15.6" x14ac:dyDescent="0.3">
      <c r="G2614" s="1217">
        <v>3612</v>
      </c>
      <c r="H2614" s="1218" t="s">
        <v>1554</v>
      </c>
      <c r="I2614" s="1184"/>
      <c r="K2614" s="1217">
        <v>4812</v>
      </c>
      <c r="L2614" s="1218" t="s">
        <v>1555</v>
      </c>
    </row>
    <row r="2615" spans="7:12" ht="15.6" x14ac:dyDescent="0.3">
      <c r="G2615" s="1217">
        <v>3613</v>
      </c>
      <c r="H2615" s="1218" t="s">
        <v>1554</v>
      </c>
      <c r="I2615" s="1184"/>
      <c r="K2615" s="1217">
        <v>4813</v>
      </c>
      <c r="L2615" s="1218" t="s">
        <v>1555</v>
      </c>
    </row>
    <row r="2616" spans="7:12" ht="15.6" x14ac:dyDescent="0.3">
      <c r="G2616" s="1217">
        <v>3614</v>
      </c>
      <c r="H2616" s="1218" t="s">
        <v>1554</v>
      </c>
      <c r="I2616" s="1184"/>
      <c r="K2616" s="1217">
        <v>4814</v>
      </c>
      <c r="L2616" s="1218" t="s">
        <v>1555</v>
      </c>
    </row>
    <row r="2617" spans="7:12" ht="15.6" x14ac:dyDescent="0.3">
      <c r="G2617" s="1217">
        <v>3615</v>
      </c>
      <c r="H2617" s="1218" t="s">
        <v>1554</v>
      </c>
      <c r="I2617" s="1184"/>
      <c r="K2617" s="1217">
        <v>4815</v>
      </c>
      <c r="L2617" s="1218" t="s">
        <v>1555</v>
      </c>
    </row>
    <row r="2618" spans="7:12" ht="15.6" x14ac:dyDescent="0.3">
      <c r="G2618" s="1217">
        <v>3616</v>
      </c>
      <c r="H2618" s="1218" t="s">
        <v>1554</v>
      </c>
      <c r="I2618" s="1184"/>
      <c r="K2618" s="1217">
        <v>4816</v>
      </c>
      <c r="L2618" s="1218" t="s">
        <v>1555</v>
      </c>
    </row>
    <row r="2619" spans="7:12" ht="15.6" x14ac:dyDescent="0.3">
      <c r="G2619" s="1217">
        <v>3617</v>
      </c>
      <c r="H2619" s="1218" t="s">
        <v>1554</v>
      </c>
      <c r="I2619" s="1184"/>
      <c r="K2619" s="1217">
        <v>4817</v>
      </c>
      <c r="L2619" s="1218" t="s">
        <v>1555</v>
      </c>
    </row>
    <row r="2620" spans="7:12" ht="15.6" x14ac:dyDescent="0.3">
      <c r="G2620" s="1217">
        <v>3618</v>
      </c>
      <c r="H2620" s="1218" t="s">
        <v>1554</v>
      </c>
      <c r="I2620" s="1184"/>
      <c r="K2620" s="1217">
        <v>4818</v>
      </c>
      <c r="L2620" s="1218" t="s">
        <v>1555</v>
      </c>
    </row>
    <row r="2621" spans="7:12" ht="15.6" x14ac:dyDescent="0.3">
      <c r="G2621" s="1217">
        <v>3619</v>
      </c>
      <c r="H2621" s="1218" t="s">
        <v>1554</v>
      </c>
      <c r="I2621" s="1184"/>
      <c r="K2621" s="1217">
        <v>4819</v>
      </c>
      <c r="L2621" s="1218" t="s">
        <v>1555</v>
      </c>
    </row>
    <row r="2622" spans="7:12" ht="15.6" x14ac:dyDescent="0.3">
      <c r="G2622" s="1217">
        <v>3620</v>
      </c>
      <c r="H2622" s="1218" t="s">
        <v>1554</v>
      </c>
      <c r="I2622" s="1184"/>
      <c r="K2622" s="1217">
        <v>4820</v>
      </c>
      <c r="L2622" s="1218" t="s">
        <v>1555</v>
      </c>
    </row>
    <row r="2623" spans="7:12" ht="15.6" x14ac:dyDescent="0.3">
      <c r="G2623" s="1217">
        <v>3621</v>
      </c>
      <c r="H2623" s="1218" t="s">
        <v>1554</v>
      </c>
      <c r="I2623" s="1184"/>
      <c r="K2623" s="1217">
        <v>4821</v>
      </c>
      <c r="L2623" s="1218" t="s">
        <v>1555</v>
      </c>
    </row>
    <row r="2624" spans="7:12" ht="15.6" x14ac:dyDescent="0.3">
      <c r="G2624" s="1217">
        <v>3622</v>
      </c>
      <c r="H2624" s="1218" t="s">
        <v>1554</v>
      </c>
      <c r="I2624" s="1184"/>
      <c r="K2624" s="1217">
        <v>4822</v>
      </c>
      <c r="L2624" s="1218" t="s">
        <v>1555</v>
      </c>
    </row>
    <row r="2625" spans="7:12" ht="15.6" x14ac:dyDescent="0.3">
      <c r="G2625" s="1217">
        <v>3623</v>
      </c>
      <c r="H2625" s="1218" t="s">
        <v>1554</v>
      </c>
      <c r="I2625" s="1184"/>
      <c r="K2625" s="1217">
        <v>4823</v>
      </c>
      <c r="L2625" s="1218" t="s">
        <v>1555</v>
      </c>
    </row>
    <row r="2626" spans="7:12" ht="15.6" x14ac:dyDescent="0.3">
      <c r="G2626" s="1217">
        <v>3624</v>
      </c>
      <c r="H2626" s="1218" t="s">
        <v>1554</v>
      </c>
      <c r="I2626" s="1184"/>
      <c r="K2626" s="1217">
        <v>4824</v>
      </c>
      <c r="L2626" s="1218" t="s">
        <v>1555</v>
      </c>
    </row>
    <row r="2627" spans="7:12" ht="15.6" x14ac:dyDescent="0.3">
      <c r="G2627" s="1217">
        <v>3625</v>
      </c>
      <c r="H2627" s="1218" t="s">
        <v>1554</v>
      </c>
      <c r="I2627" s="1184"/>
      <c r="K2627" s="1217">
        <v>4825</v>
      </c>
      <c r="L2627" s="1218" t="s">
        <v>1555</v>
      </c>
    </row>
    <row r="2628" spans="7:12" ht="15.6" x14ac:dyDescent="0.3">
      <c r="G2628" s="1217">
        <v>3626</v>
      </c>
      <c r="H2628" s="1218" t="s">
        <v>1554</v>
      </c>
      <c r="I2628" s="1184"/>
      <c r="K2628" s="1217">
        <v>4826</v>
      </c>
      <c r="L2628" s="1218" t="s">
        <v>1555</v>
      </c>
    </row>
    <row r="2629" spans="7:12" ht="15.6" x14ac:dyDescent="0.3">
      <c r="G2629" s="1217">
        <v>3627</v>
      </c>
      <c r="H2629" s="1218" t="s">
        <v>1554</v>
      </c>
      <c r="I2629" s="1184"/>
      <c r="K2629" s="1217">
        <v>4827</v>
      </c>
      <c r="L2629" s="1218" t="s">
        <v>1555</v>
      </c>
    </row>
    <row r="2630" spans="7:12" ht="15.6" x14ac:dyDescent="0.3">
      <c r="G2630" s="1217">
        <v>3628</v>
      </c>
      <c r="H2630" s="1218" t="s">
        <v>1554</v>
      </c>
      <c r="I2630" s="1184"/>
      <c r="K2630" s="1217">
        <v>4828</v>
      </c>
      <c r="L2630" s="1218" t="s">
        <v>1555</v>
      </c>
    </row>
    <row r="2631" spans="7:12" ht="15.6" x14ac:dyDescent="0.3">
      <c r="G2631" s="1217">
        <v>3629</v>
      </c>
      <c r="H2631" s="1218" t="s">
        <v>1554</v>
      </c>
      <c r="I2631" s="1184"/>
      <c r="K2631" s="1217">
        <v>4829</v>
      </c>
      <c r="L2631" s="1218" t="s">
        <v>1555</v>
      </c>
    </row>
    <row r="2632" spans="7:12" ht="15.6" x14ac:dyDescent="0.3">
      <c r="G2632" s="1217">
        <v>3630</v>
      </c>
      <c r="H2632" s="1218" t="s">
        <v>1554</v>
      </c>
      <c r="I2632" s="1184"/>
      <c r="K2632" s="1217">
        <v>4830</v>
      </c>
      <c r="L2632" s="1218" t="s">
        <v>1555</v>
      </c>
    </row>
    <row r="2633" spans="7:12" ht="15.6" x14ac:dyDescent="0.3">
      <c r="G2633" s="1217">
        <v>3631</v>
      </c>
      <c r="H2633" s="1218" t="s">
        <v>1554</v>
      </c>
      <c r="I2633" s="1184"/>
      <c r="K2633" s="1217">
        <v>4831</v>
      </c>
      <c r="L2633" s="1218" t="s">
        <v>1555</v>
      </c>
    </row>
    <row r="2634" spans="7:12" ht="15.6" x14ac:dyDescent="0.3">
      <c r="G2634" s="1217">
        <v>3632</v>
      </c>
      <c r="H2634" s="1218" t="s">
        <v>1554</v>
      </c>
      <c r="I2634" s="1184"/>
      <c r="K2634" s="1217">
        <v>4832</v>
      </c>
      <c r="L2634" s="1218" t="s">
        <v>1555</v>
      </c>
    </row>
    <row r="2635" spans="7:12" ht="15.6" x14ac:dyDescent="0.3">
      <c r="G2635" s="1217">
        <v>3633</v>
      </c>
      <c r="H2635" s="1218" t="s">
        <v>1554</v>
      </c>
      <c r="I2635" s="1184"/>
      <c r="K2635" s="1217">
        <v>4833</v>
      </c>
      <c r="L2635" s="1218" t="s">
        <v>1555</v>
      </c>
    </row>
    <row r="2636" spans="7:12" ht="15.6" x14ac:dyDescent="0.3">
      <c r="G2636" s="1217">
        <v>3634</v>
      </c>
      <c r="H2636" s="1218" t="s">
        <v>1554</v>
      </c>
      <c r="I2636" s="1184"/>
      <c r="K2636" s="1217">
        <v>4834</v>
      </c>
      <c r="L2636" s="1218" t="s">
        <v>1555</v>
      </c>
    </row>
    <row r="2637" spans="7:12" ht="15.6" x14ac:dyDescent="0.3">
      <c r="G2637" s="1217">
        <v>3635</v>
      </c>
      <c r="H2637" s="1218" t="s">
        <v>1554</v>
      </c>
      <c r="I2637" s="1184"/>
      <c r="K2637" s="1217">
        <v>4835</v>
      </c>
      <c r="L2637" s="1218" t="s">
        <v>1555</v>
      </c>
    </row>
    <row r="2638" spans="7:12" ht="15.6" x14ac:dyDescent="0.3">
      <c r="G2638" s="1217">
        <v>3636</v>
      </c>
      <c r="H2638" s="1218" t="s">
        <v>1554</v>
      </c>
      <c r="I2638" s="1184"/>
      <c r="K2638" s="1217">
        <v>4836</v>
      </c>
      <c r="L2638" s="1218" t="s">
        <v>1555</v>
      </c>
    </row>
    <row r="2639" spans="7:12" ht="15.6" x14ac:dyDescent="0.3">
      <c r="G2639" s="1217">
        <v>3637</v>
      </c>
      <c r="H2639" s="1218" t="s">
        <v>1554</v>
      </c>
      <c r="I2639" s="1184"/>
      <c r="K2639" s="1217">
        <v>4837</v>
      </c>
      <c r="L2639" s="1218" t="s">
        <v>1555</v>
      </c>
    </row>
    <row r="2640" spans="7:12" ht="15.6" x14ac:dyDescent="0.3">
      <c r="G2640" s="1217">
        <v>3638</v>
      </c>
      <c r="H2640" s="1218" t="s">
        <v>1554</v>
      </c>
      <c r="I2640" s="1184"/>
      <c r="K2640" s="1217">
        <v>4838</v>
      </c>
      <c r="L2640" s="1218" t="s">
        <v>1555</v>
      </c>
    </row>
    <row r="2641" spans="7:12" ht="15.6" x14ac:dyDescent="0.3">
      <c r="G2641" s="1217">
        <v>3639</v>
      </c>
      <c r="H2641" s="1218" t="s">
        <v>1554</v>
      </c>
      <c r="I2641" s="1184"/>
      <c r="K2641" s="1217">
        <v>4839</v>
      </c>
      <c r="L2641" s="1218" t="s">
        <v>1555</v>
      </c>
    </row>
    <row r="2642" spans="7:12" ht="15.6" x14ac:dyDescent="0.3">
      <c r="G2642" s="1217">
        <v>3640</v>
      </c>
      <c r="H2642" s="1218" t="s">
        <v>1554</v>
      </c>
      <c r="I2642" s="1184"/>
      <c r="K2642" s="1217">
        <v>4840</v>
      </c>
      <c r="L2642" s="1218" t="s">
        <v>1555</v>
      </c>
    </row>
    <row r="2643" spans="7:12" ht="15.6" x14ac:dyDescent="0.3">
      <c r="G2643" s="1217">
        <v>3641</v>
      </c>
      <c r="H2643" s="1218" t="s">
        <v>1554</v>
      </c>
      <c r="I2643" s="1184"/>
      <c r="K2643" s="1217">
        <v>4841</v>
      </c>
      <c r="L2643" s="1218" t="s">
        <v>1555</v>
      </c>
    </row>
    <row r="2644" spans="7:12" ht="15.6" x14ac:dyDescent="0.3">
      <c r="G2644" s="1217">
        <v>3642</v>
      </c>
      <c r="H2644" s="1218" t="s">
        <v>1554</v>
      </c>
      <c r="I2644" s="1184"/>
      <c r="K2644" s="1217">
        <v>4842</v>
      </c>
      <c r="L2644" s="1218" t="s">
        <v>1555</v>
      </c>
    </row>
    <row r="2645" spans="7:12" ht="15.6" x14ac:dyDescent="0.3">
      <c r="G2645" s="1217">
        <v>3643</v>
      </c>
      <c r="H2645" s="1218" t="s">
        <v>1554</v>
      </c>
      <c r="I2645" s="1184"/>
      <c r="K2645" s="1217">
        <v>4843</v>
      </c>
      <c r="L2645" s="1218" t="s">
        <v>1555</v>
      </c>
    </row>
    <row r="2646" spans="7:12" ht="15.6" x14ac:dyDescent="0.3">
      <c r="G2646" s="1217">
        <v>3644</v>
      </c>
      <c r="H2646" s="1218" t="s">
        <v>1554</v>
      </c>
      <c r="I2646" s="1184"/>
      <c r="K2646" s="1217">
        <v>4844</v>
      </c>
      <c r="L2646" s="1218" t="s">
        <v>1555</v>
      </c>
    </row>
    <row r="2647" spans="7:12" ht="15.6" x14ac:dyDescent="0.3">
      <c r="G2647" s="1217">
        <v>3645</v>
      </c>
      <c r="H2647" s="1218" t="s">
        <v>1554</v>
      </c>
      <c r="I2647" s="1184"/>
      <c r="K2647" s="1217">
        <v>4845</v>
      </c>
      <c r="L2647" s="1218" t="s">
        <v>1555</v>
      </c>
    </row>
    <row r="2648" spans="7:12" ht="15.6" x14ac:dyDescent="0.3">
      <c r="G2648" s="1217">
        <v>3646</v>
      </c>
      <c r="H2648" s="1218" t="s">
        <v>1554</v>
      </c>
      <c r="I2648" s="1184"/>
      <c r="K2648" s="1217">
        <v>4846</v>
      </c>
      <c r="L2648" s="1218" t="s">
        <v>1555</v>
      </c>
    </row>
    <row r="2649" spans="7:12" ht="15.6" x14ac:dyDescent="0.3">
      <c r="G2649" s="1217">
        <v>3647</v>
      </c>
      <c r="H2649" s="1218" t="s">
        <v>1554</v>
      </c>
      <c r="I2649" s="1184"/>
      <c r="K2649" s="1217">
        <v>4847</v>
      </c>
      <c r="L2649" s="1218" t="s">
        <v>1555</v>
      </c>
    </row>
    <row r="2650" spans="7:12" ht="15.6" x14ac:dyDescent="0.3">
      <c r="G2650" s="1217">
        <v>3648</v>
      </c>
      <c r="H2650" s="1218" t="s">
        <v>1554</v>
      </c>
      <c r="I2650" s="1184"/>
      <c r="K2650" s="1217">
        <v>4848</v>
      </c>
      <c r="L2650" s="1218" t="s">
        <v>1555</v>
      </c>
    </row>
    <row r="2651" spans="7:12" ht="15.6" x14ac:dyDescent="0.3">
      <c r="G2651" s="1217">
        <v>3649</v>
      </c>
      <c r="H2651" s="1218" t="s">
        <v>1554</v>
      </c>
      <c r="I2651" s="1184"/>
      <c r="K2651" s="1217">
        <v>4849</v>
      </c>
      <c r="L2651" s="1218" t="s">
        <v>1555</v>
      </c>
    </row>
    <row r="2652" spans="7:12" ht="15.6" x14ac:dyDescent="0.3">
      <c r="G2652" s="1217">
        <v>3650</v>
      </c>
      <c r="H2652" s="1218" t="s">
        <v>1554</v>
      </c>
      <c r="I2652" s="1184"/>
      <c r="K2652" s="1217">
        <v>4850</v>
      </c>
      <c r="L2652" s="1218" t="s">
        <v>1555</v>
      </c>
    </row>
    <row r="2653" spans="7:12" ht="15.6" x14ac:dyDescent="0.3">
      <c r="G2653" s="1217">
        <v>3651</v>
      </c>
      <c r="H2653" s="1218" t="s">
        <v>1554</v>
      </c>
      <c r="I2653" s="1184"/>
      <c r="K2653" s="1217">
        <v>4851</v>
      </c>
      <c r="L2653" s="1218" t="s">
        <v>1555</v>
      </c>
    </row>
    <row r="2654" spans="7:12" ht="15.6" x14ac:dyDescent="0.3">
      <c r="G2654" s="1217">
        <v>3652</v>
      </c>
      <c r="H2654" s="1218" t="s">
        <v>1554</v>
      </c>
      <c r="I2654" s="1184"/>
      <c r="K2654" s="1217">
        <v>4852</v>
      </c>
      <c r="L2654" s="1218" t="s">
        <v>1555</v>
      </c>
    </row>
    <row r="2655" spans="7:12" ht="15.6" x14ac:dyDescent="0.3">
      <c r="G2655" s="1217">
        <v>3653</v>
      </c>
      <c r="H2655" s="1218" t="s">
        <v>1554</v>
      </c>
      <c r="I2655" s="1184"/>
      <c r="K2655" s="1217">
        <v>4853</v>
      </c>
      <c r="L2655" s="1218" t="s">
        <v>1555</v>
      </c>
    </row>
    <row r="2656" spans="7:12" ht="15.6" x14ac:dyDescent="0.3">
      <c r="G2656" s="1217">
        <v>3654</v>
      </c>
      <c r="H2656" s="1218" t="s">
        <v>1554</v>
      </c>
      <c r="I2656" s="1184"/>
      <c r="K2656" s="1217">
        <v>4854</v>
      </c>
      <c r="L2656" s="1218" t="s">
        <v>1555</v>
      </c>
    </row>
    <row r="2657" spans="7:12" ht="15.6" x14ac:dyDescent="0.3">
      <c r="G2657" s="1217">
        <v>3655</v>
      </c>
      <c r="H2657" s="1218" t="s">
        <v>1554</v>
      </c>
      <c r="I2657" s="1184"/>
      <c r="K2657" s="1217">
        <v>4855</v>
      </c>
      <c r="L2657" s="1218" t="s">
        <v>1555</v>
      </c>
    </row>
    <row r="2658" spans="7:12" ht="15.6" x14ac:dyDescent="0.3">
      <c r="G2658" s="1217">
        <v>3656</v>
      </c>
      <c r="H2658" s="1218" t="s">
        <v>1554</v>
      </c>
      <c r="I2658" s="1184"/>
      <c r="K2658" s="1217">
        <v>4856</v>
      </c>
      <c r="L2658" s="1218" t="s">
        <v>1555</v>
      </c>
    </row>
    <row r="2659" spans="7:12" ht="15.6" x14ac:dyDescent="0.3">
      <c r="G2659" s="1217">
        <v>3657</v>
      </c>
      <c r="H2659" s="1218" t="s">
        <v>1554</v>
      </c>
      <c r="I2659" s="1184"/>
      <c r="K2659" s="1217">
        <v>4857</v>
      </c>
      <c r="L2659" s="1218" t="s">
        <v>1555</v>
      </c>
    </row>
    <row r="2660" spans="7:12" ht="15.6" x14ac:dyDescent="0.3">
      <c r="G2660" s="1217">
        <v>3658</v>
      </c>
      <c r="H2660" s="1218" t="s">
        <v>1554</v>
      </c>
      <c r="I2660" s="1184"/>
      <c r="K2660" s="1217">
        <v>4858</v>
      </c>
      <c r="L2660" s="1218" t="s">
        <v>1555</v>
      </c>
    </row>
    <row r="2661" spans="7:12" ht="15.6" x14ac:dyDescent="0.3">
      <c r="G2661" s="1217">
        <v>3659</v>
      </c>
      <c r="H2661" s="1218" t="s">
        <v>1554</v>
      </c>
      <c r="I2661" s="1184"/>
      <c r="K2661" s="1217">
        <v>4859</v>
      </c>
      <c r="L2661" s="1218" t="s">
        <v>1555</v>
      </c>
    </row>
    <row r="2662" spans="7:12" ht="15.6" x14ac:dyDescent="0.3">
      <c r="G2662" s="1217">
        <v>3660</v>
      </c>
      <c r="H2662" s="1218" t="s">
        <v>1554</v>
      </c>
      <c r="I2662" s="1184"/>
      <c r="K2662" s="1217">
        <v>4860</v>
      </c>
      <c r="L2662" s="1218" t="s">
        <v>1555</v>
      </c>
    </row>
    <row r="2663" spans="7:12" ht="15.6" x14ac:dyDescent="0.3">
      <c r="G2663" s="1217">
        <v>3661</v>
      </c>
      <c r="H2663" s="1218" t="s">
        <v>1554</v>
      </c>
      <c r="I2663" s="1184"/>
      <c r="K2663" s="1217">
        <v>4861</v>
      </c>
      <c r="L2663" s="1218" t="s">
        <v>1555</v>
      </c>
    </row>
    <row r="2664" spans="7:12" ht="15.6" x14ac:dyDescent="0.3">
      <c r="G2664" s="1217">
        <v>3662</v>
      </c>
      <c r="H2664" s="1218" t="s">
        <v>1554</v>
      </c>
      <c r="I2664" s="1184"/>
      <c r="K2664" s="1217">
        <v>4862</v>
      </c>
      <c r="L2664" s="1218" t="s">
        <v>1555</v>
      </c>
    </row>
    <row r="2665" spans="7:12" ht="15.6" x14ac:dyDescent="0.3">
      <c r="G2665" s="1217">
        <v>3663</v>
      </c>
      <c r="H2665" s="1218" t="s">
        <v>1554</v>
      </c>
      <c r="I2665" s="1184"/>
      <c r="K2665" s="1217">
        <v>4863</v>
      </c>
      <c r="L2665" s="1218" t="s">
        <v>1555</v>
      </c>
    </row>
    <row r="2666" spans="7:12" ht="15.6" x14ac:dyDescent="0.3">
      <c r="G2666" s="1217">
        <v>3664</v>
      </c>
      <c r="H2666" s="1218" t="s">
        <v>1554</v>
      </c>
      <c r="I2666" s="1184"/>
      <c r="K2666" s="1217">
        <v>4864</v>
      </c>
      <c r="L2666" s="1218" t="s">
        <v>1555</v>
      </c>
    </row>
    <row r="2667" spans="7:12" ht="15.6" x14ac:dyDescent="0.3">
      <c r="G2667" s="1217">
        <v>3665</v>
      </c>
      <c r="H2667" s="1218" t="s">
        <v>1554</v>
      </c>
      <c r="I2667" s="1184"/>
      <c r="K2667" s="1217">
        <v>4865</v>
      </c>
      <c r="L2667" s="1218" t="s">
        <v>1555</v>
      </c>
    </row>
    <row r="2668" spans="7:12" ht="15.6" x14ac:dyDescent="0.3">
      <c r="G2668" s="1217">
        <v>3666</v>
      </c>
      <c r="H2668" s="1218" t="s">
        <v>1554</v>
      </c>
      <c r="I2668" s="1184"/>
      <c r="K2668" s="1217">
        <v>4866</v>
      </c>
      <c r="L2668" s="1218" t="s">
        <v>1555</v>
      </c>
    </row>
    <row r="2669" spans="7:12" ht="15.6" x14ac:dyDescent="0.3">
      <c r="G2669" s="1217">
        <v>3667</v>
      </c>
      <c r="H2669" s="1218" t="s">
        <v>1554</v>
      </c>
      <c r="I2669" s="1184"/>
      <c r="K2669" s="1217">
        <v>4867</v>
      </c>
      <c r="L2669" s="1218" t="s">
        <v>1555</v>
      </c>
    </row>
    <row r="2670" spans="7:12" ht="15.6" x14ac:dyDescent="0.3">
      <c r="G2670" s="1217">
        <v>3668</v>
      </c>
      <c r="H2670" s="1218" t="s">
        <v>1554</v>
      </c>
      <c r="I2670" s="1184"/>
      <c r="K2670" s="1217">
        <v>4868</v>
      </c>
      <c r="L2670" s="1218" t="s">
        <v>1555</v>
      </c>
    </row>
    <row r="2671" spans="7:12" ht="15.6" x14ac:dyDescent="0.3">
      <c r="G2671" s="1217">
        <v>3669</v>
      </c>
      <c r="H2671" s="1218" t="s">
        <v>1554</v>
      </c>
      <c r="I2671" s="1184"/>
      <c r="K2671" s="1217">
        <v>4869</v>
      </c>
      <c r="L2671" s="1218" t="s">
        <v>1555</v>
      </c>
    </row>
    <row r="2672" spans="7:12" ht="15.6" x14ac:dyDescent="0.3">
      <c r="G2672" s="1217">
        <v>3670</v>
      </c>
      <c r="H2672" s="1218" t="s">
        <v>1554</v>
      </c>
      <c r="I2672" s="1184"/>
      <c r="K2672" s="1217">
        <v>4870</v>
      </c>
      <c r="L2672" s="1218" t="s">
        <v>1555</v>
      </c>
    </row>
    <row r="2673" spans="7:12" ht="15.6" x14ac:dyDescent="0.3">
      <c r="G2673" s="1217">
        <v>3671</v>
      </c>
      <c r="H2673" s="1218" t="s">
        <v>1554</v>
      </c>
      <c r="I2673" s="1184"/>
      <c r="K2673" s="1217">
        <v>4871</v>
      </c>
      <c r="L2673" s="1218" t="s">
        <v>1555</v>
      </c>
    </row>
    <row r="2674" spans="7:12" ht="15.6" x14ac:dyDescent="0.3">
      <c r="G2674" s="1217">
        <v>3672</v>
      </c>
      <c r="H2674" s="1218" t="s">
        <v>1554</v>
      </c>
      <c r="I2674" s="1184"/>
      <c r="K2674" s="1217">
        <v>4872</v>
      </c>
      <c r="L2674" s="1218" t="s">
        <v>1555</v>
      </c>
    </row>
    <row r="2675" spans="7:12" ht="15.6" x14ac:dyDescent="0.3">
      <c r="G2675" s="1217">
        <v>3673</v>
      </c>
      <c r="H2675" s="1218" t="s">
        <v>1554</v>
      </c>
      <c r="I2675" s="1184"/>
      <c r="K2675" s="1217">
        <v>4873</v>
      </c>
      <c r="L2675" s="1218" t="s">
        <v>1555</v>
      </c>
    </row>
    <row r="2676" spans="7:12" ht="15.6" x14ac:dyDescent="0.3">
      <c r="G2676" s="1217">
        <v>3674</v>
      </c>
      <c r="H2676" s="1218" t="s">
        <v>1554</v>
      </c>
      <c r="I2676" s="1184"/>
      <c r="K2676" s="1217">
        <v>4874</v>
      </c>
      <c r="L2676" s="1218" t="s">
        <v>1555</v>
      </c>
    </row>
    <row r="2677" spans="7:12" ht="15.6" x14ac:dyDescent="0.3">
      <c r="G2677" s="1217">
        <v>3675</v>
      </c>
      <c r="H2677" s="1218" t="s">
        <v>1554</v>
      </c>
      <c r="I2677" s="1184"/>
      <c r="K2677" s="1217">
        <v>4875</v>
      </c>
      <c r="L2677" s="1218" t="s">
        <v>1555</v>
      </c>
    </row>
    <row r="2678" spans="7:12" ht="15.6" x14ac:dyDescent="0.3">
      <c r="G2678" s="1217">
        <v>3676</v>
      </c>
      <c r="H2678" s="1218" t="s">
        <v>1554</v>
      </c>
      <c r="I2678" s="1184"/>
      <c r="K2678" s="1217">
        <v>4876</v>
      </c>
      <c r="L2678" s="1218" t="s">
        <v>1555</v>
      </c>
    </row>
    <row r="2679" spans="7:12" ht="15.6" x14ac:dyDescent="0.3">
      <c r="G2679" s="1217">
        <v>3677</v>
      </c>
      <c r="H2679" s="1218" t="s">
        <v>1554</v>
      </c>
      <c r="I2679" s="1184"/>
      <c r="K2679" s="1217">
        <v>4877</v>
      </c>
      <c r="L2679" s="1218" t="s">
        <v>1555</v>
      </c>
    </row>
    <row r="2680" spans="7:12" ht="15.6" x14ac:dyDescent="0.3">
      <c r="G2680" s="1217">
        <v>3678</v>
      </c>
      <c r="H2680" s="1218" t="s">
        <v>1554</v>
      </c>
      <c r="I2680" s="1184"/>
      <c r="K2680" s="1217">
        <v>4878</v>
      </c>
      <c r="L2680" s="1218" t="s">
        <v>1555</v>
      </c>
    </row>
    <row r="2681" spans="7:12" ht="15.6" x14ac:dyDescent="0.3">
      <c r="G2681" s="1217">
        <v>3679</v>
      </c>
      <c r="H2681" s="1218" t="s">
        <v>1554</v>
      </c>
      <c r="I2681" s="1184"/>
      <c r="K2681" s="1217">
        <v>4879</v>
      </c>
      <c r="L2681" s="1218" t="s">
        <v>1555</v>
      </c>
    </row>
    <row r="2682" spans="7:12" ht="15.6" x14ac:dyDescent="0.3">
      <c r="G2682" s="1217">
        <v>3680</v>
      </c>
      <c r="H2682" s="1218" t="s">
        <v>1554</v>
      </c>
      <c r="I2682" s="1184"/>
      <c r="K2682" s="1217">
        <v>4880</v>
      </c>
      <c r="L2682" s="1218" t="s">
        <v>1555</v>
      </c>
    </row>
    <row r="2683" spans="7:12" ht="15.6" x14ac:dyDescent="0.3">
      <c r="G2683" s="1217">
        <v>3681</v>
      </c>
      <c r="H2683" s="1218" t="s">
        <v>1554</v>
      </c>
      <c r="I2683" s="1184"/>
      <c r="K2683" s="1217">
        <v>4881</v>
      </c>
      <c r="L2683" s="1218" t="s">
        <v>1555</v>
      </c>
    </row>
    <row r="2684" spans="7:12" ht="15.6" x14ac:dyDescent="0.3">
      <c r="G2684" s="1217">
        <v>3682</v>
      </c>
      <c r="H2684" s="1218" t="s">
        <v>1554</v>
      </c>
      <c r="I2684" s="1184"/>
      <c r="K2684" s="1217">
        <v>4882</v>
      </c>
      <c r="L2684" s="1218" t="s">
        <v>1555</v>
      </c>
    </row>
    <row r="2685" spans="7:12" ht="15.6" x14ac:dyDescent="0.3">
      <c r="G2685" s="1217">
        <v>3683</v>
      </c>
      <c r="H2685" s="1218" t="s">
        <v>1554</v>
      </c>
      <c r="I2685" s="1184"/>
      <c r="K2685" s="1217">
        <v>4883</v>
      </c>
      <c r="L2685" s="1218" t="s">
        <v>1555</v>
      </c>
    </row>
    <row r="2686" spans="7:12" ht="15.6" x14ac:dyDescent="0.3">
      <c r="G2686" s="1217">
        <v>3684</v>
      </c>
      <c r="H2686" s="1218" t="s">
        <v>1554</v>
      </c>
      <c r="I2686" s="1184"/>
      <c r="K2686" s="1217">
        <v>4884</v>
      </c>
      <c r="L2686" s="1218" t="s">
        <v>1555</v>
      </c>
    </row>
    <row r="2687" spans="7:12" ht="15.6" x14ac:dyDescent="0.3">
      <c r="G2687" s="1217">
        <v>3685</v>
      </c>
      <c r="H2687" s="1218" t="s">
        <v>1554</v>
      </c>
      <c r="I2687" s="1184"/>
      <c r="K2687" s="1217">
        <v>4885</v>
      </c>
      <c r="L2687" s="1218" t="s">
        <v>1555</v>
      </c>
    </row>
    <row r="2688" spans="7:12" ht="15.6" x14ac:dyDescent="0.3">
      <c r="G2688" s="1217">
        <v>3686</v>
      </c>
      <c r="H2688" s="1218" t="s">
        <v>1554</v>
      </c>
      <c r="I2688" s="1184"/>
      <c r="K2688" s="1217">
        <v>4886</v>
      </c>
      <c r="L2688" s="1218" t="s">
        <v>1555</v>
      </c>
    </row>
    <row r="2689" spans="7:12" ht="15.6" x14ac:dyDescent="0.3">
      <c r="G2689" s="1217">
        <v>3687</v>
      </c>
      <c r="H2689" s="1218" t="s">
        <v>1554</v>
      </c>
      <c r="I2689" s="1184"/>
      <c r="K2689" s="1217">
        <v>4887</v>
      </c>
      <c r="L2689" s="1218" t="s">
        <v>1555</v>
      </c>
    </row>
    <row r="2690" spans="7:12" ht="15.6" x14ac:dyDescent="0.3">
      <c r="G2690" s="1217">
        <v>3688</v>
      </c>
      <c r="H2690" s="1218" t="s">
        <v>1554</v>
      </c>
      <c r="I2690" s="1184"/>
      <c r="K2690" s="1217">
        <v>4888</v>
      </c>
      <c r="L2690" s="1218" t="s">
        <v>1555</v>
      </c>
    </row>
    <row r="2691" spans="7:12" ht="15.6" x14ac:dyDescent="0.3">
      <c r="G2691" s="1217">
        <v>3689</v>
      </c>
      <c r="H2691" s="1218" t="s">
        <v>1554</v>
      </c>
      <c r="I2691" s="1184"/>
      <c r="K2691" s="1217">
        <v>4889</v>
      </c>
      <c r="L2691" s="1218" t="s">
        <v>1555</v>
      </c>
    </row>
    <row r="2692" spans="7:12" ht="15.6" x14ac:dyDescent="0.3">
      <c r="G2692" s="1217">
        <v>3690</v>
      </c>
      <c r="H2692" s="1218" t="s">
        <v>1554</v>
      </c>
      <c r="I2692" s="1184"/>
      <c r="K2692" s="1217">
        <v>4890</v>
      </c>
      <c r="L2692" s="1218" t="s">
        <v>1555</v>
      </c>
    </row>
    <row r="2693" spans="7:12" ht="15.6" x14ac:dyDescent="0.3">
      <c r="G2693" s="1217">
        <v>3691</v>
      </c>
      <c r="H2693" s="1218" t="s">
        <v>1554</v>
      </c>
      <c r="I2693" s="1184"/>
      <c r="K2693" s="1217">
        <v>4891</v>
      </c>
      <c r="L2693" s="1218" t="s">
        <v>1555</v>
      </c>
    </row>
    <row r="2694" spans="7:12" ht="15.6" x14ac:dyDescent="0.3">
      <c r="G2694" s="1217">
        <v>3692</v>
      </c>
      <c r="H2694" s="1218" t="s">
        <v>1554</v>
      </c>
      <c r="I2694" s="1184"/>
      <c r="K2694" s="1217">
        <v>4892</v>
      </c>
      <c r="L2694" s="1218" t="s">
        <v>1555</v>
      </c>
    </row>
    <row r="2695" spans="7:12" ht="15.6" x14ac:dyDescent="0.3">
      <c r="G2695" s="1217">
        <v>3693</v>
      </c>
      <c r="H2695" s="1218" t="s">
        <v>1554</v>
      </c>
      <c r="I2695" s="1184"/>
      <c r="K2695" s="1217">
        <v>4893</v>
      </c>
      <c r="L2695" s="1218" t="s">
        <v>1555</v>
      </c>
    </row>
    <row r="2696" spans="7:12" ht="15.6" x14ac:dyDescent="0.3">
      <c r="G2696" s="1217">
        <v>3694</v>
      </c>
      <c r="H2696" s="1218" t="s">
        <v>1554</v>
      </c>
      <c r="I2696" s="1184"/>
      <c r="K2696" s="1217">
        <v>4894</v>
      </c>
      <c r="L2696" s="1218" t="s">
        <v>1555</v>
      </c>
    </row>
    <row r="2697" spans="7:12" ht="15.6" x14ac:dyDescent="0.3">
      <c r="G2697" s="1217">
        <v>3695</v>
      </c>
      <c r="H2697" s="1218" t="s">
        <v>1554</v>
      </c>
      <c r="I2697" s="1184"/>
      <c r="K2697" s="1217">
        <v>4895</v>
      </c>
      <c r="L2697" s="1218" t="s">
        <v>1555</v>
      </c>
    </row>
    <row r="2698" spans="7:12" ht="15.6" x14ac:dyDescent="0.3">
      <c r="G2698" s="1217">
        <v>3696</v>
      </c>
      <c r="H2698" s="1218" t="s">
        <v>1554</v>
      </c>
      <c r="I2698" s="1184"/>
      <c r="K2698" s="1217">
        <v>4896</v>
      </c>
      <c r="L2698" s="1218" t="s">
        <v>1555</v>
      </c>
    </row>
    <row r="2699" spans="7:12" ht="15.6" x14ac:dyDescent="0.3">
      <c r="G2699" s="1217">
        <v>3697</v>
      </c>
      <c r="H2699" s="1218" t="s">
        <v>1554</v>
      </c>
      <c r="I2699" s="1184"/>
      <c r="K2699" s="1217">
        <v>4897</v>
      </c>
      <c r="L2699" s="1218" t="s">
        <v>1555</v>
      </c>
    </row>
    <row r="2700" spans="7:12" ht="15.6" x14ac:dyDescent="0.3">
      <c r="G2700" s="1217">
        <v>3698</v>
      </c>
      <c r="H2700" s="1218" t="s">
        <v>1554</v>
      </c>
      <c r="I2700" s="1184"/>
      <c r="K2700" s="1217">
        <v>4898</v>
      </c>
      <c r="L2700" s="1218" t="s">
        <v>1555</v>
      </c>
    </row>
    <row r="2701" spans="7:12" ht="15.6" x14ac:dyDescent="0.3">
      <c r="G2701" s="1217">
        <v>3699</v>
      </c>
      <c r="H2701" s="1218" t="s">
        <v>1554</v>
      </c>
      <c r="I2701" s="1184"/>
      <c r="K2701" s="1217">
        <v>4899</v>
      </c>
      <c r="L2701" s="1218" t="s">
        <v>1555</v>
      </c>
    </row>
    <row r="2702" spans="7:12" ht="15.6" x14ac:dyDescent="0.3">
      <c r="G2702" s="1217">
        <v>3700</v>
      </c>
      <c r="H2702" s="1218" t="s">
        <v>1554</v>
      </c>
      <c r="I2702" s="1184"/>
      <c r="K2702" s="1217">
        <v>4900</v>
      </c>
      <c r="L2702" s="1218" t="s">
        <v>1555</v>
      </c>
    </row>
    <row r="2703" spans="7:12" ht="15.6" x14ac:dyDescent="0.3">
      <c r="G2703" s="1217">
        <v>3701</v>
      </c>
      <c r="H2703" s="1218" t="s">
        <v>1554</v>
      </c>
      <c r="I2703" s="1184"/>
      <c r="K2703" s="1217">
        <v>4901</v>
      </c>
      <c r="L2703" s="1218" t="s">
        <v>1555</v>
      </c>
    </row>
    <row r="2704" spans="7:12" ht="15.6" x14ac:dyDescent="0.3">
      <c r="G2704" s="1217">
        <v>3702</v>
      </c>
      <c r="H2704" s="1218" t="s">
        <v>1554</v>
      </c>
      <c r="I2704" s="1184"/>
      <c r="K2704" s="1217">
        <v>4902</v>
      </c>
      <c r="L2704" s="1218" t="s">
        <v>1555</v>
      </c>
    </row>
    <row r="2705" spans="7:12" ht="15.6" x14ac:dyDescent="0.3">
      <c r="G2705" s="1217">
        <v>3703</v>
      </c>
      <c r="H2705" s="1218" t="s">
        <v>1554</v>
      </c>
      <c r="I2705" s="1184"/>
      <c r="K2705" s="1217">
        <v>4903</v>
      </c>
      <c r="L2705" s="1218" t="s">
        <v>1555</v>
      </c>
    </row>
    <row r="2706" spans="7:12" ht="15.6" x14ac:dyDescent="0.3">
      <c r="G2706" s="1217">
        <v>3704</v>
      </c>
      <c r="H2706" s="1218" t="s">
        <v>1554</v>
      </c>
      <c r="I2706" s="1184"/>
      <c r="K2706" s="1217">
        <v>4904</v>
      </c>
      <c r="L2706" s="1218" t="s">
        <v>1555</v>
      </c>
    </row>
    <row r="2707" spans="7:12" ht="15.6" x14ac:dyDescent="0.3">
      <c r="G2707" s="1217">
        <v>3705</v>
      </c>
      <c r="H2707" s="1218" t="s">
        <v>1554</v>
      </c>
      <c r="I2707" s="1184"/>
      <c r="K2707" s="1217">
        <v>4905</v>
      </c>
      <c r="L2707" s="1218" t="s">
        <v>1555</v>
      </c>
    </row>
    <row r="2708" spans="7:12" ht="15.6" x14ac:dyDescent="0.3">
      <c r="G2708" s="1217">
        <v>3706</v>
      </c>
      <c r="H2708" s="1218" t="s">
        <v>1554</v>
      </c>
      <c r="I2708" s="1184"/>
      <c r="K2708" s="1217">
        <v>4906</v>
      </c>
      <c r="L2708" s="1218" t="s">
        <v>1555</v>
      </c>
    </row>
    <row r="2709" spans="7:12" ht="15.6" x14ac:dyDescent="0.3">
      <c r="G2709" s="1217">
        <v>3707</v>
      </c>
      <c r="H2709" s="1218" t="s">
        <v>1554</v>
      </c>
      <c r="I2709" s="1184"/>
      <c r="K2709" s="1217">
        <v>4907</v>
      </c>
      <c r="L2709" s="1218" t="s">
        <v>1555</v>
      </c>
    </row>
    <row r="2710" spans="7:12" ht="15.6" x14ac:dyDescent="0.3">
      <c r="G2710" s="1217">
        <v>3708</v>
      </c>
      <c r="H2710" s="1218" t="s">
        <v>1554</v>
      </c>
      <c r="I2710" s="1184"/>
      <c r="K2710" s="1217">
        <v>4908</v>
      </c>
      <c r="L2710" s="1218" t="s">
        <v>1555</v>
      </c>
    </row>
    <row r="2711" spans="7:12" ht="15.6" x14ac:dyDescent="0.3">
      <c r="G2711" s="1217">
        <v>3709</v>
      </c>
      <c r="H2711" s="1218" t="s">
        <v>1554</v>
      </c>
      <c r="I2711" s="1184"/>
      <c r="K2711" s="1217">
        <v>4909</v>
      </c>
      <c r="L2711" s="1218" t="s">
        <v>1555</v>
      </c>
    </row>
    <row r="2712" spans="7:12" ht="15.6" x14ac:dyDescent="0.3">
      <c r="G2712" s="1217">
        <v>3710</v>
      </c>
      <c r="H2712" s="1218" t="s">
        <v>1554</v>
      </c>
      <c r="I2712" s="1184"/>
      <c r="K2712" s="1217">
        <v>4910</v>
      </c>
      <c r="L2712" s="1218" t="s">
        <v>1555</v>
      </c>
    </row>
    <row r="2713" spans="7:12" ht="15.6" x14ac:dyDescent="0.3">
      <c r="G2713" s="1217">
        <v>3711</v>
      </c>
      <c r="H2713" s="1218" t="s">
        <v>1554</v>
      </c>
      <c r="I2713" s="1184"/>
      <c r="K2713" s="1217">
        <v>4911</v>
      </c>
      <c r="L2713" s="1218" t="s">
        <v>1555</v>
      </c>
    </row>
    <row r="2714" spans="7:12" ht="15.6" x14ac:dyDescent="0.3">
      <c r="G2714" s="1217">
        <v>3712</v>
      </c>
      <c r="H2714" s="1218" t="s">
        <v>1554</v>
      </c>
      <c r="I2714" s="1184"/>
      <c r="K2714" s="1217">
        <v>4912</v>
      </c>
      <c r="L2714" s="1218" t="s">
        <v>1555</v>
      </c>
    </row>
    <row r="2715" spans="7:12" ht="15.6" x14ac:dyDescent="0.3">
      <c r="G2715" s="1217">
        <v>3713</v>
      </c>
      <c r="H2715" s="1218" t="s">
        <v>1554</v>
      </c>
      <c r="I2715" s="1184"/>
      <c r="K2715" s="1217">
        <v>4913</v>
      </c>
      <c r="L2715" s="1218" t="s">
        <v>1555</v>
      </c>
    </row>
    <row r="2716" spans="7:12" ht="15.6" x14ac:dyDescent="0.3">
      <c r="G2716" s="1217">
        <v>3714</v>
      </c>
      <c r="H2716" s="1218" t="s">
        <v>1554</v>
      </c>
      <c r="I2716" s="1184"/>
      <c r="K2716" s="1217">
        <v>4914</v>
      </c>
      <c r="L2716" s="1218" t="s">
        <v>1555</v>
      </c>
    </row>
    <row r="2717" spans="7:12" ht="15.6" x14ac:dyDescent="0.3">
      <c r="G2717" s="1217">
        <v>3715</v>
      </c>
      <c r="H2717" s="1218" t="s">
        <v>1554</v>
      </c>
      <c r="I2717" s="1184"/>
      <c r="K2717" s="1217">
        <v>4915</v>
      </c>
      <c r="L2717" s="1218" t="s">
        <v>1555</v>
      </c>
    </row>
    <row r="2718" spans="7:12" ht="15.6" x14ac:dyDescent="0.3">
      <c r="G2718" s="1217">
        <v>3716</v>
      </c>
      <c r="H2718" s="1218" t="s">
        <v>1554</v>
      </c>
      <c r="I2718" s="1184"/>
      <c r="K2718" s="1217">
        <v>4916</v>
      </c>
      <c r="L2718" s="1218" t="s">
        <v>1555</v>
      </c>
    </row>
    <row r="2719" spans="7:12" ht="15.6" x14ac:dyDescent="0.3">
      <c r="G2719" s="1217">
        <v>3717</v>
      </c>
      <c r="H2719" s="1218" t="s">
        <v>1554</v>
      </c>
      <c r="I2719" s="1184"/>
      <c r="K2719" s="1217">
        <v>4917</v>
      </c>
      <c r="L2719" s="1218" t="s">
        <v>1555</v>
      </c>
    </row>
    <row r="2720" spans="7:12" ht="15.6" x14ac:dyDescent="0.3">
      <c r="G2720" s="1217">
        <v>3718</v>
      </c>
      <c r="H2720" s="1218" t="s">
        <v>1554</v>
      </c>
      <c r="I2720" s="1184"/>
      <c r="K2720" s="1217">
        <v>4918</v>
      </c>
      <c r="L2720" s="1218" t="s">
        <v>1555</v>
      </c>
    </row>
    <row r="2721" spans="7:12" ht="15.6" x14ac:dyDescent="0.3">
      <c r="G2721" s="1217">
        <v>3719</v>
      </c>
      <c r="H2721" s="1218" t="s">
        <v>1554</v>
      </c>
      <c r="I2721" s="1184"/>
      <c r="K2721" s="1217">
        <v>4919</v>
      </c>
      <c r="L2721" s="1218" t="s">
        <v>1555</v>
      </c>
    </row>
    <row r="2722" spans="7:12" ht="15.6" x14ac:dyDescent="0.3">
      <c r="G2722" s="1217">
        <v>3720</v>
      </c>
      <c r="H2722" s="1218" t="s">
        <v>1554</v>
      </c>
      <c r="I2722" s="1184"/>
      <c r="K2722" s="1217">
        <v>4920</v>
      </c>
      <c r="L2722" s="1218" t="s">
        <v>1555</v>
      </c>
    </row>
    <row r="2723" spans="7:12" ht="15.6" x14ac:dyDescent="0.3">
      <c r="G2723" s="1217">
        <v>3721</v>
      </c>
      <c r="H2723" s="1218" t="s">
        <v>1554</v>
      </c>
      <c r="I2723" s="1184"/>
      <c r="K2723" s="1217">
        <v>4921</v>
      </c>
      <c r="L2723" s="1218" t="s">
        <v>1555</v>
      </c>
    </row>
    <row r="2724" spans="7:12" ht="15.6" x14ac:dyDescent="0.3">
      <c r="G2724" s="1217">
        <v>3722</v>
      </c>
      <c r="H2724" s="1218" t="s">
        <v>1554</v>
      </c>
      <c r="I2724" s="1184"/>
      <c r="K2724" s="1217">
        <v>4922</v>
      </c>
      <c r="L2724" s="1218" t="s">
        <v>1555</v>
      </c>
    </row>
    <row r="2725" spans="7:12" ht="15.6" x14ac:dyDescent="0.3">
      <c r="G2725" s="1217">
        <v>3723</v>
      </c>
      <c r="H2725" s="1218" t="s">
        <v>1554</v>
      </c>
      <c r="I2725" s="1184"/>
      <c r="K2725" s="1217">
        <v>4923</v>
      </c>
      <c r="L2725" s="1218" t="s">
        <v>1555</v>
      </c>
    </row>
    <row r="2726" spans="7:12" ht="15.6" x14ac:dyDescent="0.3">
      <c r="G2726" s="1217">
        <v>3724</v>
      </c>
      <c r="H2726" s="1218" t="s">
        <v>1554</v>
      </c>
      <c r="I2726" s="1184"/>
      <c r="K2726" s="1217">
        <v>4924</v>
      </c>
      <c r="L2726" s="1218" t="s">
        <v>1555</v>
      </c>
    </row>
    <row r="2727" spans="7:12" ht="15.6" x14ac:dyDescent="0.3">
      <c r="G2727" s="1217">
        <v>3725</v>
      </c>
      <c r="H2727" s="1218" t="s">
        <v>1554</v>
      </c>
      <c r="I2727" s="1184"/>
      <c r="K2727" s="1217">
        <v>4925</v>
      </c>
      <c r="L2727" s="1218" t="s">
        <v>1555</v>
      </c>
    </row>
    <row r="2728" spans="7:12" ht="15.6" x14ac:dyDescent="0.3">
      <c r="G2728" s="1217">
        <v>3726</v>
      </c>
      <c r="H2728" s="1218" t="s">
        <v>1554</v>
      </c>
      <c r="I2728" s="1184"/>
      <c r="K2728" s="1217">
        <v>4926</v>
      </c>
      <c r="L2728" s="1218" t="s">
        <v>1555</v>
      </c>
    </row>
    <row r="2729" spans="7:12" ht="15.6" x14ac:dyDescent="0.3">
      <c r="G2729" s="1217">
        <v>3727</v>
      </c>
      <c r="H2729" s="1218" t="s">
        <v>1554</v>
      </c>
      <c r="I2729" s="1184"/>
      <c r="K2729" s="1217">
        <v>4927</v>
      </c>
      <c r="L2729" s="1218" t="s">
        <v>1555</v>
      </c>
    </row>
    <row r="2730" spans="7:12" ht="15.6" x14ac:dyDescent="0.3">
      <c r="G2730" s="1217">
        <v>3728</v>
      </c>
      <c r="H2730" s="1218" t="s">
        <v>1554</v>
      </c>
      <c r="I2730" s="1184"/>
      <c r="K2730" s="1217">
        <v>4928</v>
      </c>
      <c r="L2730" s="1218" t="s">
        <v>1555</v>
      </c>
    </row>
    <row r="2731" spans="7:12" ht="15.6" x14ac:dyDescent="0.3">
      <c r="G2731" s="1217">
        <v>3729</v>
      </c>
      <c r="H2731" s="1218" t="s">
        <v>1554</v>
      </c>
      <c r="I2731" s="1184"/>
      <c r="K2731" s="1217">
        <v>4929</v>
      </c>
      <c r="L2731" s="1218" t="s">
        <v>1555</v>
      </c>
    </row>
    <row r="2732" spans="7:12" ht="15.6" x14ac:dyDescent="0.3">
      <c r="G2732" s="1217">
        <v>3730</v>
      </c>
      <c r="H2732" s="1218" t="s">
        <v>1554</v>
      </c>
      <c r="I2732" s="1184"/>
      <c r="K2732" s="1217">
        <v>4930</v>
      </c>
      <c r="L2732" s="1218" t="s">
        <v>1555</v>
      </c>
    </row>
    <row r="2733" spans="7:12" ht="15.6" x14ac:dyDescent="0.3">
      <c r="G2733" s="1217">
        <v>3731</v>
      </c>
      <c r="H2733" s="1218" t="s">
        <v>1554</v>
      </c>
      <c r="I2733" s="1184"/>
      <c r="K2733" s="1217">
        <v>4931</v>
      </c>
      <c r="L2733" s="1218" t="s">
        <v>1555</v>
      </c>
    </row>
    <row r="2734" spans="7:12" ht="15.6" x14ac:dyDescent="0.3">
      <c r="G2734" s="1217">
        <v>3732</v>
      </c>
      <c r="H2734" s="1218" t="s">
        <v>1554</v>
      </c>
      <c r="I2734" s="1184"/>
      <c r="K2734" s="1217">
        <v>4932</v>
      </c>
      <c r="L2734" s="1218" t="s">
        <v>1555</v>
      </c>
    </row>
    <row r="2735" spans="7:12" ht="15.6" x14ac:dyDescent="0.3">
      <c r="G2735" s="1217">
        <v>3733</v>
      </c>
      <c r="H2735" s="1218" t="s">
        <v>1554</v>
      </c>
      <c r="I2735" s="1184"/>
      <c r="K2735" s="1217">
        <v>4933</v>
      </c>
      <c r="L2735" s="1218" t="s">
        <v>1555</v>
      </c>
    </row>
    <row r="2736" spans="7:12" ht="15.6" x14ac:dyDescent="0.3">
      <c r="G2736" s="1217">
        <v>3734</v>
      </c>
      <c r="H2736" s="1218" t="s">
        <v>1554</v>
      </c>
      <c r="I2736" s="1184"/>
      <c r="K2736" s="1217">
        <v>4934</v>
      </c>
      <c r="L2736" s="1218" t="s">
        <v>1555</v>
      </c>
    </row>
    <row r="2737" spans="7:12" ht="15.6" x14ac:dyDescent="0.3">
      <c r="G2737" s="1217">
        <v>3735</v>
      </c>
      <c r="H2737" s="1218" t="s">
        <v>1554</v>
      </c>
      <c r="I2737" s="1184"/>
      <c r="K2737" s="1217">
        <v>4935</v>
      </c>
      <c r="L2737" s="1218" t="s">
        <v>1555</v>
      </c>
    </row>
    <row r="2738" spans="7:12" ht="15.6" x14ac:dyDescent="0.3">
      <c r="G2738" s="1217">
        <v>3736</v>
      </c>
      <c r="H2738" s="1218" t="s">
        <v>1554</v>
      </c>
      <c r="I2738" s="1184"/>
      <c r="K2738" s="1217">
        <v>4936</v>
      </c>
      <c r="L2738" s="1218" t="s">
        <v>1555</v>
      </c>
    </row>
    <row r="2739" spans="7:12" ht="15.6" x14ac:dyDescent="0.3">
      <c r="G2739" s="1217">
        <v>3737</v>
      </c>
      <c r="H2739" s="1218" t="s">
        <v>1554</v>
      </c>
      <c r="I2739" s="1184"/>
      <c r="K2739" s="1217">
        <v>4937</v>
      </c>
      <c r="L2739" s="1218" t="s">
        <v>1555</v>
      </c>
    </row>
    <row r="2740" spans="7:12" ht="15.6" x14ac:dyDescent="0.3">
      <c r="G2740" s="1217">
        <v>3738</v>
      </c>
      <c r="H2740" s="1218" t="s">
        <v>1554</v>
      </c>
      <c r="I2740" s="1184"/>
      <c r="K2740" s="1217">
        <v>4938</v>
      </c>
      <c r="L2740" s="1218" t="s">
        <v>1555</v>
      </c>
    </row>
    <row r="2741" spans="7:12" ht="15.6" x14ac:dyDescent="0.3">
      <c r="G2741" s="1217">
        <v>3739</v>
      </c>
      <c r="H2741" s="1218" t="s">
        <v>1554</v>
      </c>
      <c r="I2741" s="1184"/>
      <c r="K2741" s="1217">
        <v>4939</v>
      </c>
      <c r="L2741" s="1218" t="s">
        <v>1555</v>
      </c>
    </row>
    <row r="2742" spans="7:12" ht="15.6" x14ac:dyDescent="0.3">
      <c r="G2742" s="1217">
        <v>3740</v>
      </c>
      <c r="H2742" s="1218" t="s">
        <v>1554</v>
      </c>
      <c r="I2742" s="1184"/>
      <c r="K2742" s="1217">
        <v>4940</v>
      </c>
      <c r="L2742" s="1218" t="s">
        <v>1555</v>
      </c>
    </row>
    <row r="2743" spans="7:12" ht="15.6" x14ac:dyDescent="0.3">
      <c r="G2743" s="1217">
        <v>3741</v>
      </c>
      <c r="H2743" s="1218" t="s">
        <v>1554</v>
      </c>
      <c r="I2743" s="1184"/>
      <c r="K2743" s="1217">
        <v>4941</v>
      </c>
      <c r="L2743" s="1218" t="s">
        <v>1555</v>
      </c>
    </row>
    <row r="2744" spans="7:12" ht="15.6" x14ac:dyDescent="0.3">
      <c r="G2744" s="1217">
        <v>3742</v>
      </c>
      <c r="H2744" s="1218" t="s">
        <v>1554</v>
      </c>
      <c r="I2744" s="1184"/>
      <c r="K2744" s="1217">
        <v>4942</v>
      </c>
      <c r="L2744" s="1218" t="s">
        <v>1555</v>
      </c>
    </row>
    <row r="2745" spans="7:12" ht="15.6" x14ac:dyDescent="0.3">
      <c r="G2745" s="1217">
        <v>3743</v>
      </c>
      <c r="H2745" s="1218" t="s">
        <v>1554</v>
      </c>
      <c r="I2745" s="1184"/>
      <c r="K2745" s="1217">
        <v>4943</v>
      </c>
      <c r="L2745" s="1218" t="s">
        <v>1555</v>
      </c>
    </row>
    <row r="2746" spans="7:12" ht="15.6" x14ac:dyDescent="0.3">
      <c r="G2746" s="1217">
        <v>3744</v>
      </c>
      <c r="H2746" s="1218" t="s">
        <v>1554</v>
      </c>
      <c r="I2746" s="1184"/>
      <c r="K2746" s="1217">
        <v>4944</v>
      </c>
      <c r="L2746" s="1218" t="s">
        <v>1555</v>
      </c>
    </row>
    <row r="2747" spans="7:12" ht="15.6" x14ac:dyDescent="0.3">
      <c r="G2747" s="1217">
        <v>3745</v>
      </c>
      <c r="H2747" s="1218" t="s">
        <v>1554</v>
      </c>
      <c r="I2747" s="1184"/>
      <c r="K2747" s="1217">
        <v>4945</v>
      </c>
      <c r="L2747" s="1218" t="s">
        <v>1555</v>
      </c>
    </row>
    <row r="2748" spans="7:12" ht="15.6" x14ac:dyDescent="0.3">
      <c r="G2748" s="1217">
        <v>3746</v>
      </c>
      <c r="H2748" s="1218" t="s">
        <v>1554</v>
      </c>
      <c r="I2748" s="1184"/>
      <c r="K2748" s="1217">
        <v>4946</v>
      </c>
      <c r="L2748" s="1218" t="s">
        <v>1555</v>
      </c>
    </row>
    <row r="2749" spans="7:12" ht="15.6" x14ac:dyDescent="0.3">
      <c r="G2749" s="1217">
        <v>3747</v>
      </c>
      <c r="H2749" s="1218" t="s">
        <v>1554</v>
      </c>
      <c r="I2749" s="1184"/>
      <c r="K2749" s="1217">
        <v>4947</v>
      </c>
      <c r="L2749" s="1218" t="s">
        <v>1555</v>
      </c>
    </row>
    <row r="2750" spans="7:12" ht="15.6" x14ac:dyDescent="0.3">
      <c r="G2750" s="1217">
        <v>3748</v>
      </c>
      <c r="H2750" s="1218" t="s">
        <v>1554</v>
      </c>
      <c r="I2750" s="1184"/>
      <c r="K2750" s="1217">
        <v>4948</v>
      </c>
      <c r="L2750" s="1218" t="s">
        <v>1555</v>
      </c>
    </row>
    <row r="2751" spans="7:12" ht="15.6" x14ac:dyDescent="0.3">
      <c r="G2751" s="1217">
        <v>3749</v>
      </c>
      <c r="H2751" s="1218" t="s">
        <v>1554</v>
      </c>
      <c r="I2751" s="1184"/>
      <c r="K2751" s="1217">
        <v>4949</v>
      </c>
      <c r="L2751" s="1218" t="s">
        <v>1555</v>
      </c>
    </row>
    <row r="2752" spans="7:12" ht="15.6" x14ac:dyDescent="0.3">
      <c r="G2752" s="1217">
        <v>3750</v>
      </c>
      <c r="H2752" s="1218" t="s">
        <v>1554</v>
      </c>
      <c r="I2752" s="1184"/>
      <c r="K2752" s="1217">
        <v>4950</v>
      </c>
      <c r="L2752" s="1218" t="s">
        <v>1555</v>
      </c>
    </row>
    <row r="2753" spans="7:12" ht="15.6" x14ac:dyDescent="0.3">
      <c r="G2753" s="1217">
        <v>3751</v>
      </c>
      <c r="H2753" s="1218" t="s">
        <v>1554</v>
      </c>
      <c r="I2753" s="1184"/>
      <c r="K2753" s="1217">
        <v>4951</v>
      </c>
      <c r="L2753" s="1218" t="s">
        <v>1555</v>
      </c>
    </row>
    <row r="2754" spans="7:12" ht="15.6" x14ac:dyDescent="0.3">
      <c r="G2754" s="1217">
        <v>3752</v>
      </c>
      <c r="H2754" s="1218" t="s">
        <v>1554</v>
      </c>
      <c r="I2754" s="1184"/>
      <c r="K2754" s="1217">
        <v>4952</v>
      </c>
      <c r="L2754" s="1218" t="s">
        <v>1555</v>
      </c>
    </row>
    <row r="2755" spans="7:12" ht="15.6" x14ac:dyDescent="0.3">
      <c r="G2755" s="1217">
        <v>3753</v>
      </c>
      <c r="H2755" s="1218" t="s">
        <v>1554</v>
      </c>
      <c r="I2755" s="1184"/>
      <c r="K2755" s="1217">
        <v>4953</v>
      </c>
      <c r="L2755" s="1218" t="s">
        <v>1555</v>
      </c>
    </row>
    <row r="2756" spans="7:12" ht="15.6" x14ac:dyDescent="0.3">
      <c r="G2756" s="1217">
        <v>3754</v>
      </c>
      <c r="H2756" s="1218" t="s">
        <v>1554</v>
      </c>
      <c r="I2756" s="1184"/>
      <c r="K2756" s="1217">
        <v>4954</v>
      </c>
      <c r="L2756" s="1218" t="s">
        <v>1555</v>
      </c>
    </row>
    <row r="2757" spans="7:12" ht="15.6" x14ac:dyDescent="0.3">
      <c r="G2757" s="1217">
        <v>3755</v>
      </c>
      <c r="H2757" s="1218" t="s">
        <v>1554</v>
      </c>
      <c r="I2757" s="1184"/>
      <c r="K2757" s="1217">
        <v>4955</v>
      </c>
      <c r="L2757" s="1218" t="s">
        <v>1555</v>
      </c>
    </row>
    <row r="2758" spans="7:12" ht="15.6" x14ac:dyDescent="0.3">
      <c r="G2758" s="1217">
        <v>3756</v>
      </c>
      <c r="H2758" s="1218" t="s">
        <v>1554</v>
      </c>
      <c r="I2758" s="1184"/>
      <c r="K2758" s="1217">
        <v>4956</v>
      </c>
      <c r="L2758" s="1218" t="s">
        <v>1555</v>
      </c>
    </row>
    <row r="2759" spans="7:12" ht="15.6" x14ac:dyDescent="0.3">
      <c r="G2759" s="1217">
        <v>3757</v>
      </c>
      <c r="H2759" s="1218" t="s">
        <v>1554</v>
      </c>
      <c r="I2759" s="1184"/>
      <c r="K2759" s="1217">
        <v>4957</v>
      </c>
      <c r="L2759" s="1218" t="s">
        <v>1555</v>
      </c>
    </row>
    <row r="2760" spans="7:12" ht="15.6" x14ac:dyDescent="0.3">
      <c r="G2760" s="1217">
        <v>3758</v>
      </c>
      <c r="H2760" s="1218" t="s">
        <v>1554</v>
      </c>
      <c r="I2760" s="1184"/>
      <c r="K2760" s="1217">
        <v>4958</v>
      </c>
      <c r="L2760" s="1218" t="s">
        <v>1555</v>
      </c>
    </row>
    <row r="2761" spans="7:12" ht="15.6" x14ac:dyDescent="0.3">
      <c r="G2761" s="1217">
        <v>3759</v>
      </c>
      <c r="H2761" s="1218" t="s">
        <v>1554</v>
      </c>
      <c r="I2761" s="1184"/>
      <c r="K2761" s="1217">
        <v>4959</v>
      </c>
      <c r="L2761" s="1218" t="s">
        <v>1555</v>
      </c>
    </row>
    <row r="2762" spans="7:12" ht="15.6" x14ac:dyDescent="0.3">
      <c r="G2762" s="1217">
        <v>3760</v>
      </c>
      <c r="H2762" s="1218" t="s">
        <v>1554</v>
      </c>
      <c r="I2762" s="1184"/>
      <c r="K2762" s="1217">
        <v>4960</v>
      </c>
      <c r="L2762" s="1218" t="s">
        <v>1555</v>
      </c>
    </row>
    <row r="2763" spans="7:12" ht="15.6" x14ac:dyDescent="0.3">
      <c r="G2763" s="1217">
        <v>3761</v>
      </c>
      <c r="H2763" s="1218" t="s">
        <v>1554</v>
      </c>
      <c r="I2763" s="1184"/>
      <c r="K2763" s="1217">
        <v>4961</v>
      </c>
      <c r="L2763" s="1218" t="s">
        <v>1555</v>
      </c>
    </row>
    <row r="2764" spans="7:12" ht="15.6" x14ac:dyDescent="0.3">
      <c r="G2764" s="1217">
        <v>3762</v>
      </c>
      <c r="H2764" s="1218" t="s">
        <v>1554</v>
      </c>
      <c r="I2764" s="1184"/>
      <c r="K2764" s="1217">
        <v>4962</v>
      </c>
      <c r="L2764" s="1218" t="s">
        <v>1555</v>
      </c>
    </row>
    <row r="2765" spans="7:12" ht="15.6" x14ac:dyDescent="0.3">
      <c r="G2765" s="1217">
        <v>3763</v>
      </c>
      <c r="H2765" s="1218" t="s">
        <v>1554</v>
      </c>
      <c r="I2765" s="1184"/>
      <c r="K2765" s="1217">
        <v>4963</v>
      </c>
      <c r="L2765" s="1218" t="s">
        <v>1555</v>
      </c>
    </row>
    <row r="2766" spans="7:12" ht="15.6" x14ac:dyDescent="0.3">
      <c r="G2766" s="1217">
        <v>3764</v>
      </c>
      <c r="H2766" s="1218" t="s">
        <v>1554</v>
      </c>
      <c r="I2766" s="1184"/>
      <c r="K2766" s="1217">
        <v>4964</v>
      </c>
      <c r="L2766" s="1218" t="s">
        <v>1555</v>
      </c>
    </row>
    <row r="2767" spans="7:12" ht="15.6" x14ac:dyDescent="0.3">
      <c r="G2767" s="1217">
        <v>3765</v>
      </c>
      <c r="H2767" s="1218" t="s">
        <v>1554</v>
      </c>
      <c r="I2767" s="1184"/>
      <c r="K2767" s="1217">
        <v>4965</v>
      </c>
      <c r="L2767" s="1218" t="s">
        <v>1555</v>
      </c>
    </row>
    <row r="2768" spans="7:12" ht="15.6" x14ac:dyDescent="0.3">
      <c r="G2768" s="1217">
        <v>3766</v>
      </c>
      <c r="H2768" s="1218" t="s">
        <v>1554</v>
      </c>
      <c r="I2768" s="1184"/>
      <c r="K2768" s="1217">
        <v>4966</v>
      </c>
      <c r="L2768" s="1218" t="s">
        <v>1555</v>
      </c>
    </row>
    <row r="2769" spans="7:12" ht="15.6" x14ac:dyDescent="0.3">
      <c r="G2769" s="1217">
        <v>3767</v>
      </c>
      <c r="H2769" s="1218" t="s">
        <v>1554</v>
      </c>
      <c r="I2769" s="1184"/>
      <c r="K2769" s="1217">
        <v>4967</v>
      </c>
      <c r="L2769" s="1218" t="s">
        <v>1555</v>
      </c>
    </row>
    <row r="2770" spans="7:12" ht="15.6" x14ac:dyDescent="0.3">
      <c r="G2770" s="1217">
        <v>3768</v>
      </c>
      <c r="H2770" s="1218" t="s">
        <v>1554</v>
      </c>
      <c r="I2770" s="1184"/>
      <c r="K2770" s="1217">
        <v>4968</v>
      </c>
      <c r="L2770" s="1218" t="s">
        <v>1555</v>
      </c>
    </row>
    <row r="2771" spans="7:12" ht="15.6" x14ac:dyDescent="0.3">
      <c r="G2771" s="1217">
        <v>3769</v>
      </c>
      <c r="H2771" s="1218" t="s">
        <v>1554</v>
      </c>
      <c r="I2771" s="1184"/>
      <c r="K2771" s="1217">
        <v>4969</v>
      </c>
      <c r="L2771" s="1218" t="s">
        <v>1555</v>
      </c>
    </row>
    <row r="2772" spans="7:12" ht="15.6" x14ac:dyDescent="0.3">
      <c r="G2772" s="1217">
        <v>3770</v>
      </c>
      <c r="H2772" s="1218" t="s">
        <v>1554</v>
      </c>
      <c r="I2772" s="1184"/>
      <c r="K2772" s="1217">
        <v>4970</v>
      </c>
      <c r="L2772" s="1218" t="s">
        <v>1555</v>
      </c>
    </row>
    <row r="2773" spans="7:12" ht="15.6" x14ac:dyDescent="0.3">
      <c r="G2773" s="1217">
        <v>3771</v>
      </c>
      <c r="H2773" s="1218" t="s">
        <v>1554</v>
      </c>
      <c r="I2773" s="1184"/>
      <c r="K2773" s="1217">
        <v>4971</v>
      </c>
      <c r="L2773" s="1218" t="s">
        <v>1555</v>
      </c>
    </row>
    <row r="2774" spans="7:12" ht="15.6" x14ac:dyDescent="0.3">
      <c r="G2774" s="1217">
        <v>3772</v>
      </c>
      <c r="H2774" s="1218" t="s">
        <v>1554</v>
      </c>
      <c r="I2774" s="1184"/>
      <c r="K2774" s="1217">
        <v>4972</v>
      </c>
      <c r="L2774" s="1218" t="s">
        <v>1555</v>
      </c>
    </row>
    <row r="2775" spans="7:12" ht="15.6" x14ac:dyDescent="0.3">
      <c r="G2775" s="1217">
        <v>3773</v>
      </c>
      <c r="H2775" s="1218" t="s">
        <v>1554</v>
      </c>
      <c r="I2775" s="1184"/>
      <c r="K2775" s="1217">
        <v>4973</v>
      </c>
      <c r="L2775" s="1218" t="s">
        <v>1555</v>
      </c>
    </row>
    <row r="2776" spans="7:12" ht="15.6" x14ac:dyDescent="0.3">
      <c r="G2776" s="1217">
        <v>3774</v>
      </c>
      <c r="H2776" s="1218" t="s">
        <v>1554</v>
      </c>
      <c r="I2776" s="1184"/>
      <c r="K2776" s="1217">
        <v>4974</v>
      </c>
      <c r="L2776" s="1218" t="s">
        <v>1555</v>
      </c>
    </row>
    <row r="2777" spans="7:12" ht="15.6" x14ac:dyDescent="0.3">
      <c r="G2777" s="1217">
        <v>3775</v>
      </c>
      <c r="H2777" s="1218" t="s">
        <v>1554</v>
      </c>
      <c r="I2777" s="1184"/>
      <c r="K2777" s="1217">
        <v>4975</v>
      </c>
      <c r="L2777" s="1218" t="s">
        <v>1555</v>
      </c>
    </row>
    <row r="2778" spans="7:12" ht="15.6" x14ac:dyDescent="0.3">
      <c r="G2778" s="1217">
        <v>3776</v>
      </c>
      <c r="H2778" s="1218" t="s">
        <v>1554</v>
      </c>
      <c r="I2778" s="1184"/>
      <c r="K2778" s="1217">
        <v>4976</v>
      </c>
      <c r="L2778" s="1218" t="s">
        <v>1555</v>
      </c>
    </row>
    <row r="2779" spans="7:12" ht="15.6" x14ac:dyDescent="0.3">
      <c r="G2779" s="1217">
        <v>3777</v>
      </c>
      <c r="H2779" s="1218" t="s">
        <v>1554</v>
      </c>
      <c r="I2779" s="1184"/>
      <c r="K2779" s="1217">
        <v>4977</v>
      </c>
      <c r="L2779" s="1218" t="s">
        <v>1555</v>
      </c>
    </row>
    <row r="2780" spans="7:12" ht="15.6" x14ac:dyDescent="0.3">
      <c r="G2780" s="1217">
        <v>3778</v>
      </c>
      <c r="H2780" s="1218" t="s">
        <v>1554</v>
      </c>
      <c r="I2780" s="1184"/>
      <c r="K2780" s="1217">
        <v>4978</v>
      </c>
      <c r="L2780" s="1218" t="s">
        <v>1555</v>
      </c>
    </row>
    <row r="2781" spans="7:12" ht="15.6" x14ac:dyDescent="0.3">
      <c r="G2781" s="1217">
        <v>3779</v>
      </c>
      <c r="H2781" s="1218" t="s">
        <v>1554</v>
      </c>
      <c r="I2781" s="1184"/>
      <c r="K2781" s="1217">
        <v>4979</v>
      </c>
      <c r="L2781" s="1218" t="s">
        <v>1555</v>
      </c>
    </row>
    <row r="2782" spans="7:12" ht="15.6" x14ac:dyDescent="0.3">
      <c r="G2782" s="1217">
        <v>3780</v>
      </c>
      <c r="H2782" s="1218" t="s">
        <v>1554</v>
      </c>
      <c r="I2782" s="1184"/>
      <c r="K2782" s="1217">
        <v>4980</v>
      </c>
      <c r="L2782" s="1218" t="s">
        <v>1555</v>
      </c>
    </row>
    <row r="2783" spans="7:12" ht="15.6" x14ac:dyDescent="0.3">
      <c r="G2783" s="1217">
        <v>3781</v>
      </c>
      <c r="H2783" s="1218" t="s">
        <v>1554</v>
      </c>
      <c r="I2783" s="1184"/>
      <c r="K2783" s="1217">
        <v>4981</v>
      </c>
      <c r="L2783" s="1218" t="s">
        <v>1555</v>
      </c>
    </row>
    <row r="2784" spans="7:12" ht="15.6" x14ac:dyDescent="0.3">
      <c r="G2784" s="1217">
        <v>3782</v>
      </c>
      <c r="H2784" s="1218" t="s">
        <v>1554</v>
      </c>
      <c r="I2784" s="1184"/>
      <c r="K2784" s="1217">
        <v>4982</v>
      </c>
      <c r="L2784" s="1218" t="s">
        <v>1555</v>
      </c>
    </row>
    <row r="2785" spans="7:12" ht="15.6" x14ac:dyDescent="0.3">
      <c r="G2785" s="1217">
        <v>3783</v>
      </c>
      <c r="H2785" s="1218" t="s">
        <v>1554</v>
      </c>
      <c r="I2785" s="1184"/>
      <c r="K2785" s="1217">
        <v>4983</v>
      </c>
      <c r="L2785" s="1218" t="s">
        <v>1555</v>
      </c>
    </row>
    <row r="2786" spans="7:12" ht="15.6" x14ac:dyDescent="0.3">
      <c r="G2786" s="1217">
        <v>3784</v>
      </c>
      <c r="H2786" s="1218" t="s">
        <v>1554</v>
      </c>
      <c r="I2786" s="1184"/>
      <c r="K2786" s="1217">
        <v>4984</v>
      </c>
      <c r="L2786" s="1218" t="s">
        <v>1555</v>
      </c>
    </row>
    <row r="2787" spans="7:12" ht="15.6" x14ac:dyDescent="0.3">
      <c r="G2787" s="1217">
        <v>3785</v>
      </c>
      <c r="H2787" s="1218" t="s">
        <v>1554</v>
      </c>
      <c r="I2787" s="1184"/>
      <c r="K2787" s="1217">
        <v>4985</v>
      </c>
      <c r="L2787" s="1218" t="s">
        <v>1555</v>
      </c>
    </row>
    <row r="2788" spans="7:12" ht="15.6" x14ac:dyDescent="0.3">
      <c r="G2788" s="1217">
        <v>3786</v>
      </c>
      <c r="H2788" s="1218" t="s">
        <v>1554</v>
      </c>
      <c r="I2788" s="1184"/>
      <c r="K2788" s="1217">
        <v>4986</v>
      </c>
      <c r="L2788" s="1218" t="s">
        <v>1555</v>
      </c>
    </row>
    <row r="2789" spans="7:12" ht="15.6" x14ac:dyDescent="0.3">
      <c r="G2789" s="1217">
        <v>3787</v>
      </c>
      <c r="H2789" s="1218" t="s">
        <v>1554</v>
      </c>
      <c r="I2789" s="1184"/>
      <c r="K2789" s="1217">
        <v>4987</v>
      </c>
      <c r="L2789" s="1218" t="s">
        <v>1555</v>
      </c>
    </row>
    <row r="2790" spans="7:12" ht="15.6" x14ac:dyDescent="0.3">
      <c r="G2790" s="1217">
        <v>3788</v>
      </c>
      <c r="H2790" s="1218" t="s">
        <v>1554</v>
      </c>
      <c r="I2790" s="1184"/>
      <c r="K2790" s="1217">
        <v>4988</v>
      </c>
      <c r="L2790" s="1218" t="s">
        <v>1555</v>
      </c>
    </row>
    <row r="2791" spans="7:12" ht="15.6" x14ac:dyDescent="0.3">
      <c r="G2791" s="1217">
        <v>3789</v>
      </c>
      <c r="H2791" s="1218" t="s">
        <v>1554</v>
      </c>
      <c r="I2791" s="1184"/>
      <c r="K2791" s="1217">
        <v>4989</v>
      </c>
      <c r="L2791" s="1218" t="s">
        <v>1555</v>
      </c>
    </row>
    <row r="2792" spans="7:12" ht="15.6" x14ac:dyDescent="0.3">
      <c r="G2792" s="1217">
        <v>3790</v>
      </c>
      <c r="H2792" s="1218" t="s">
        <v>1554</v>
      </c>
      <c r="I2792" s="1184"/>
      <c r="K2792" s="1217">
        <v>4990</v>
      </c>
      <c r="L2792" s="1218" t="s">
        <v>1555</v>
      </c>
    </row>
    <row r="2793" spans="7:12" ht="15.6" x14ac:dyDescent="0.3">
      <c r="G2793" s="1217">
        <v>3791</v>
      </c>
      <c r="H2793" s="1218" t="s">
        <v>1554</v>
      </c>
      <c r="I2793" s="1184"/>
      <c r="K2793" s="1217">
        <v>4991</v>
      </c>
      <c r="L2793" s="1218" t="s">
        <v>1555</v>
      </c>
    </row>
    <row r="2794" spans="7:12" ht="15.6" x14ac:dyDescent="0.3">
      <c r="G2794" s="1217">
        <v>3792</v>
      </c>
      <c r="H2794" s="1218" t="s">
        <v>1554</v>
      </c>
      <c r="I2794" s="1184"/>
      <c r="K2794" s="1217">
        <v>4992</v>
      </c>
      <c r="L2794" s="1218" t="s">
        <v>1555</v>
      </c>
    </row>
    <row r="2795" spans="7:12" ht="15.6" x14ac:dyDescent="0.3">
      <c r="G2795" s="1217">
        <v>3793</v>
      </c>
      <c r="H2795" s="1218" t="s">
        <v>1554</v>
      </c>
      <c r="I2795" s="1184"/>
      <c r="K2795" s="1217">
        <v>4993</v>
      </c>
      <c r="L2795" s="1218" t="s">
        <v>1555</v>
      </c>
    </row>
    <row r="2796" spans="7:12" ht="15.6" x14ac:dyDescent="0.3">
      <c r="G2796" s="1217">
        <v>3794</v>
      </c>
      <c r="H2796" s="1218" t="s">
        <v>1554</v>
      </c>
      <c r="I2796" s="1184"/>
      <c r="K2796" s="1217">
        <v>4994</v>
      </c>
      <c r="L2796" s="1218" t="s">
        <v>1555</v>
      </c>
    </row>
    <row r="2797" spans="7:12" ht="15.6" x14ac:dyDescent="0.3">
      <c r="G2797" s="1217">
        <v>3795</v>
      </c>
      <c r="H2797" s="1218" t="s">
        <v>1554</v>
      </c>
      <c r="I2797" s="1184"/>
      <c r="K2797" s="1217">
        <v>4995</v>
      </c>
      <c r="L2797" s="1218" t="s">
        <v>1555</v>
      </c>
    </row>
    <row r="2798" spans="7:12" ht="15.6" x14ac:dyDescent="0.3">
      <c r="G2798" s="1217">
        <v>3796</v>
      </c>
      <c r="H2798" s="1218" t="s">
        <v>1554</v>
      </c>
      <c r="I2798" s="1184"/>
      <c r="K2798" s="1217">
        <v>4996</v>
      </c>
      <c r="L2798" s="1218" t="s">
        <v>1555</v>
      </c>
    </row>
    <row r="2799" spans="7:12" ht="15.6" x14ac:dyDescent="0.3">
      <c r="G2799" s="1217">
        <v>3797</v>
      </c>
      <c r="H2799" s="1218" t="s">
        <v>1554</v>
      </c>
      <c r="I2799" s="1184"/>
      <c r="K2799" s="1217">
        <v>4997</v>
      </c>
      <c r="L2799" s="1218" t="s">
        <v>1555</v>
      </c>
    </row>
    <row r="2800" spans="7:12" ht="15.6" x14ac:dyDescent="0.3">
      <c r="G2800" s="1217">
        <v>3798</v>
      </c>
      <c r="H2800" s="1218" t="s">
        <v>1554</v>
      </c>
      <c r="I2800" s="1184"/>
      <c r="K2800" s="1217">
        <v>4998</v>
      </c>
      <c r="L2800" s="1218" t="s">
        <v>1555</v>
      </c>
    </row>
    <row r="2801" spans="7:12" ht="15.6" x14ac:dyDescent="0.3">
      <c r="G2801" s="1217">
        <v>3799</v>
      </c>
      <c r="H2801" s="1218" t="s">
        <v>1554</v>
      </c>
      <c r="I2801" s="1184"/>
      <c r="K2801" s="1217">
        <v>4999</v>
      </c>
      <c r="L2801" s="1218" t="s">
        <v>1555</v>
      </c>
    </row>
    <row r="2802" spans="7:12" ht="15.6" x14ac:dyDescent="0.3">
      <c r="G2802" s="1217">
        <v>3800</v>
      </c>
      <c r="H2802" s="1218" t="s">
        <v>1554</v>
      </c>
      <c r="I2802" s="1184"/>
      <c r="K2802" s="1217">
        <v>5000</v>
      </c>
      <c r="L2802" s="1218" t="s">
        <v>1560</v>
      </c>
    </row>
    <row r="2803" spans="7:12" ht="15.6" x14ac:dyDescent="0.3">
      <c r="G2803" s="1217">
        <v>3801</v>
      </c>
      <c r="H2803" s="1218" t="s">
        <v>1554</v>
      </c>
      <c r="I2803" s="1184"/>
      <c r="K2803" s="1217">
        <v>5001</v>
      </c>
      <c r="L2803" s="1218" t="s">
        <v>1560</v>
      </c>
    </row>
    <row r="2804" spans="7:12" ht="15.6" x14ac:dyDescent="0.3">
      <c r="G2804" s="1217">
        <v>3802</v>
      </c>
      <c r="H2804" s="1218" t="s">
        <v>1554</v>
      </c>
      <c r="I2804" s="1184"/>
      <c r="K2804" s="1217">
        <v>5002</v>
      </c>
      <c r="L2804" s="1218" t="s">
        <v>1560</v>
      </c>
    </row>
    <row r="2805" spans="7:12" ht="15.6" x14ac:dyDescent="0.3">
      <c r="G2805" s="1217">
        <v>3803</v>
      </c>
      <c r="H2805" s="1218" t="s">
        <v>1554</v>
      </c>
      <c r="I2805" s="1184"/>
      <c r="K2805" s="1217">
        <v>5003</v>
      </c>
      <c r="L2805" s="1218" t="s">
        <v>1560</v>
      </c>
    </row>
    <row r="2806" spans="7:12" ht="15.6" x14ac:dyDescent="0.3">
      <c r="G2806" s="1217">
        <v>3804</v>
      </c>
      <c r="H2806" s="1218" t="s">
        <v>1554</v>
      </c>
      <c r="I2806" s="1184"/>
      <c r="K2806" s="1217">
        <v>5004</v>
      </c>
      <c r="L2806" s="1218" t="s">
        <v>1560</v>
      </c>
    </row>
    <row r="2807" spans="7:12" ht="15.6" x14ac:dyDescent="0.3">
      <c r="G2807" s="1217">
        <v>3805</v>
      </c>
      <c r="H2807" s="1218" t="s">
        <v>1554</v>
      </c>
      <c r="I2807" s="1184"/>
      <c r="K2807" s="1217">
        <v>5005</v>
      </c>
      <c r="L2807" s="1218" t="s">
        <v>1560</v>
      </c>
    </row>
    <row r="2808" spans="7:12" ht="15.6" x14ac:dyDescent="0.3">
      <c r="G2808" s="1217">
        <v>3806</v>
      </c>
      <c r="H2808" s="1218" t="s">
        <v>1554</v>
      </c>
      <c r="I2808" s="1184"/>
      <c r="K2808" s="1217">
        <v>5006</v>
      </c>
      <c r="L2808" s="1218" t="s">
        <v>1560</v>
      </c>
    </row>
    <row r="2809" spans="7:12" ht="15.6" x14ac:dyDescent="0.3">
      <c r="G2809" s="1217">
        <v>3807</v>
      </c>
      <c r="H2809" s="1218" t="s">
        <v>1554</v>
      </c>
      <c r="I2809" s="1184"/>
      <c r="K2809" s="1217">
        <v>5007</v>
      </c>
      <c r="L2809" s="1218" t="s">
        <v>1560</v>
      </c>
    </row>
    <row r="2810" spans="7:12" ht="15.6" x14ac:dyDescent="0.3">
      <c r="G2810" s="1217">
        <v>3808</v>
      </c>
      <c r="H2810" s="1218" t="s">
        <v>1554</v>
      </c>
      <c r="I2810" s="1184"/>
      <c r="K2810" s="1217">
        <v>5008</v>
      </c>
      <c r="L2810" s="1218" t="s">
        <v>1560</v>
      </c>
    </row>
    <row r="2811" spans="7:12" ht="15.6" x14ac:dyDescent="0.3">
      <c r="G2811" s="1217">
        <v>3809</v>
      </c>
      <c r="H2811" s="1218" t="s">
        <v>1554</v>
      </c>
      <c r="I2811" s="1184"/>
      <c r="K2811" s="1217">
        <v>5009</v>
      </c>
      <c r="L2811" s="1218" t="s">
        <v>1560</v>
      </c>
    </row>
    <row r="2812" spans="7:12" ht="15.6" x14ac:dyDescent="0.3">
      <c r="G2812" s="1217">
        <v>3810</v>
      </c>
      <c r="H2812" s="1218" t="s">
        <v>1554</v>
      </c>
      <c r="I2812" s="1184"/>
      <c r="K2812" s="1217">
        <v>5010</v>
      </c>
      <c r="L2812" s="1218" t="s">
        <v>1561</v>
      </c>
    </row>
    <row r="2813" spans="7:12" ht="15.6" x14ac:dyDescent="0.3">
      <c r="G2813" s="1217">
        <v>3811</v>
      </c>
      <c r="H2813" s="1218" t="s">
        <v>1554</v>
      </c>
      <c r="I2813" s="1184"/>
      <c r="K2813" s="1217">
        <v>5011</v>
      </c>
      <c r="L2813" s="1218" t="s">
        <v>1560</v>
      </c>
    </row>
    <row r="2814" spans="7:12" ht="15.6" x14ac:dyDescent="0.3">
      <c r="G2814" s="1217">
        <v>3812</v>
      </c>
      <c r="H2814" s="1218" t="s">
        <v>1554</v>
      </c>
      <c r="I2814" s="1184"/>
      <c r="K2814" s="1217">
        <v>5012</v>
      </c>
      <c r="L2814" s="1218" t="s">
        <v>1560</v>
      </c>
    </row>
    <row r="2815" spans="7:12" ht="15.6" x14ac:dyDescent="0.3">
      <c r="G2815" s="1217">
        <v>3813</v>
      </c>
      <c r="H2815" s="1218" t="s">
        <v>1554</v>
      </c>
      <c r="I2815" s="1184"/>
      <c r="K2815" s="1217">
        <v>5013</v>
      </c>
      <c r="L2815" s="1218" t="s">
        <v>1560</v>
      </c>
    </row>
    <row r="2816" spans="7:12" ht="15.6" x14ac:dyDescent="0.3">
      <c r="G2816" s="1217">
        <v>3814</v>
      </c>
      <c r="H2816" s="1218" t="s">
        <v>1554</v>
      </c>
      <c r="I2816" s="1184"/>
      <c r="K2816" s="1217">
        <v>5014</v>
      </c>
      <c r="L2816" s="1218" t="s">
        <v>1560</v>
      </c>
    </row>
    <row r="2817" spans="7:12" ht="15.6" x14ac:dyDescent="0.3">
      <c r="G2817" s="1217">
        <v>3815</v>
      </c>
      <c r="H2817" s="1218" t="s">
        <v>1554</v>
      </c>
      <c r="I2817" s="1184"/>
      <c r="K2817" s="1217">
        <v>5015</v>
      </c>
      <c r="L2817" s="1218" t="s">
        <v>1560</v>
      </c>
    </row>
    <row r="2818" spans="7:12" ht="15.6" x14ac:dyDescent="0.3">
      <c r="G2818" s="1217">
        <v>3816</v>
      </c>
      <c r="H2818" s="1218" t="s">
        <v>1554</v>
      </c>
      <c r="I2818" s="1184"/>
      <c r="K2818" s="1217">
        <v>5016</v>
      </c>
      <c r="L2818" s="1218" t="s">
        <v>1560</v>
      </c>
    </row>
    <row r="2819" spans="7:12" ht="15.6" x14ac:dyDescent="0.3">
      <c r="G2819" s="1217">
        <v>3817</v>
      </c>
      <c r="H2819" s="1218" t="s">
        <v>1554</v>
      </c>
      <c r="I2819" s="1184"/>
      <c r="K2819" s="1217">
        <v>5017</v>
      </c>
      <c r="L2819" s="1218" t="s">
        <v>1560</v>
      </c>
    </row>
    <row r="2820" spans="7:12" ht="15.6" x14ac:dyDescent="0.3">
      <c r="G2820" s="1217">
        <v>3818</v>
      </c>
      <c r="H2820" s="1218" t="s">
        <v>1554</v>
      </c>
      <c r="I2820" s="1184"/>
      <c r="K2820" s="1217">
        <v>5018</v>
      </c>
      <c r="L2820" s="1218" t="s">
        <v>1560</v>
      </c>
    </row>
    <row r="2821" spans="7:12" ht="15.6" x14ac:dyDescent="0.3">
      <c r="G2821" s="1217">
        <v>3819</v>
      </c>
      <c r="H2821" s="1218" t="s">
        <v>1554</v>
      </c>
      <c r="I2821" s="1184"/>
      <c r="K2821" s="1217">
        <v>5019</v>
      </c>
      <c r="L2821" s="1218" t="s">
        <v>1560</v>
      </c>
    </row>
    <row r="2822" spans="7:12" ht="15.6" x14ac:dyDescent="0.3">
      <c r="G2822" s="1217">
        <v>3820</v>
      </c>
      <c r="H2822" s="1218" t="s">
        <v>1554</v>
      </c>
      <c r="I2822" s="1184"/>
      <c r="K2822" s="1217">
        <v>5020</v>
      </c>
      <c r="L2822" s="1218" t="s">
        <v>1560</v>
      </c>
    </row>
    <row r="2823" spans="7:12" ht="15.6" x14ac:dyDescent="0.3">
      <c r="G2823" s="1217">
        <v>3821</v>
      </c>
      <c r="H2823" s="1218" t="s">
        <v>1554</v>
      </c>
      <c r="I2823" s="1184"/>
      <c r="K2823" s="1217">
        <v>5021</v>
      </c>
      <c r="L2823" s="1218" t="s">
        <v>1560</v>
      </c>
    </row>
    <row r="2824" spans="7:12" ht="15.6" x14ac:dyDescent="0.3">
      <c r="G2824" s="1217">
        <v>3822</v>
      </c>
      <c r="H2824" s="1218" t="s">
        <v>1554</v>
      </c>
      <c r="I2824" s="1184"/>
      <c r="K2824" s="1217">
        <v>5022</v>
      </c>
      <c r="L2824" s="1218" t="s">
        <v>1560</v>
      </c>
    </row>
    <row r="2825" spans="7:12" ht="15.6" x14ac:dyDescent="0.3">
      <c r="G2825" s="1217">
        <v>3823</v>
      </c>
      <c r="H2825" s="1218" t="s">
        <v>1554</v>
      </c>
      <c r="I2825" s="1184"/>
      <c r="K2825" s="1217">
        <v>5023</v>
      </c>
      <c r="L2825" s="1218" t="s">
        <v>1560</v>
      </c>
    </row>
    <row r="2826" spans="7:12" ht="15.6" x14ac:dyDescent="0.3">
      <c r="G2826" s="1217">
        <v>3824</v>
      </c>
      <c r="H2826" s="1218" t="s">
        <v>1554</v>
      </c>
      <c r="I2826" s="1184"/>
      <c r="K2826" s="1217">
        <v>5024</v>
      </c>
      <c r="L2826" s="1218" t="s">
        <v>1560</v>
      </c>
    </row>
    <row r="2827" spans="7:12" ht="15.6" x14ac:dyDescent="0.3">
      <c r="G2827" s="1217">
        <v>3825</v>
      </c>
      <c r="H2827" s="1218" t="s">
        <v>1554</v>
      </c>
      <c r="I2827" s="1184"/>
      <c r="K2827" s="1217">
        <v>5025</v>
      </c>
      <c r="L2827" s="1218" t="s">
        <v>1560</v>
      </c>
    </row>
    <row r="2828" spans="7:12" ht="15.6" x14ac:dyDescent="0.3">
      <c r="G2828" s="1217">
        <v>3826</v>
      </c>
      <c r="H2828" s="1218" t="s">
        <v>1554</v>
      </c>
      <c r="I2828" s="1184"/>
      <c r="K2828" s="1217">
        <v>5026</v>
      </c>
      <c r="L2828" s="1218" t="s">
        <v>1560</v>
      </c>
    </row>
    <row r="2829" spans="7:12" ht="15.6" x14ac:dyDescent="0.3">
      <c r="G2829" s="1217">
        <v>3827</v>
      </c>
      <c r="H2829" s="1218" t="s">
        <v>1554</v>
      </c>
      <c r="I2829" s="1184"/>
      <c r="K2829" s="1217">
        <v>5027</v>
      </c>
      <c r="L2829" s="1218" t="s">
        <v>1560</v>
      </c>
    </row>
    <row r="2830" spans="7:12" ht="15.6" x14ac:dyDescent="0.3">
      <c r="G2830" s="1217">
        <v>3828</v>
      </c>
      <c r="H2830" s="1218" t="s">
        <v>1554</v>
      </c>
      <c r="I2830" s="1184"/>
      <c r="K2830" s="1217">
        <v>5028</v>
      </c>
      <c r="L2830" s="1218" t="s">
        <v>1560</v>
      </c>
    </row>
    <row r="2831" spans="7:12" ht="15.6" x14ac:dyDescent="0.3">
      <c r="G2831" s="1217">
        <v>3829</v>
      </c>
      <c r="H2831" s="1218" t="s">
        <v>1554</v>
      </c>
      <c r="I2831" s="1184"/>
      <c r="K2831" s="1217">
        <v>5029</v>
      </c>
      <c r="L2831" s="1218" t="s">
        <v>1560</v>
      </c>
    </row>
    <row r="2832" spans="7:12" ht="15.6" x14ac:dyDescent="0.3">
      <c r="G2832" s="1217">
        <v>3830</v>
      </c>
      <c r="H2832" s="1218" t="s">
        <v>1554</v>
      </c>
      <c r="I2832" s="1184"/>
      <c r="K2832" s="1217">
        <v>5030</v>
      </c>
      <c r="L2832" s="1218" t="s">
        <v>1560</v>
      </c>
    </row>
    <row r="2833" spans="7:12" ht="15.6" x14ac:dyDescent="0.3">
      <c r="G2833" s="1217">
        <v>3831</v>
      </c>
      <c r="H2833" s="1218" t="s">
        <v>1554</v>
      </c>
      <c r="I2833" s="1184"/>
      <c r="K2833" s="1217">
        <v>5031</v>
      </c>
      <c r="L2833" s="1218" t="s">
        <v>1560</v>
      </c>
    </row>
    <row r="2834" spans="7:12" ht="15.6" x14ac:dyDescent="0.3">
      <c r="G2834" s="1217">
        <v>3832</v>
      </c>
      <c r="H2834" s="1218" t="s">
        <v>1554</v>
      </c>
      <c r="I2834" s="1184"/>
      <c r="K2834" s="1217">
        <v>5032</v>
      </c>
      <c r="L2834" s="1218" t="s">
        <v>1560</v>
      </c>
    </row>
    <row r="2835" spans="7:12" ht="15.6" x14ac:dyDescent="0.3">
      <c r="G2835" s="1217">
        <v>3833</v>
      </c>
      <c r="H2835" s="1218" t="s">
        <v>1554</v>
      </c>
      <c r="I2835" s="1184"/>
      <c r="K2835" s="1217">
        <v>5033</v>
      </c>
      <c r="L2835" s="1218" t="s">
        <v>1560</v>
      </c>
    </row>
    <row r="2836" spans="7:12" ht="15.6" x14ac:dyDescent="0.3">
      <c r="G2836" s="1217">
        <v>3834</v>
      </c>
      <c r="H2836" s="1218" t="s">
        <v>1554</v>
      </c>
      <c r="I2836" s="1184"/>
      <c r="K2836" s="1217">
        <v>5034</v>
      </c>
      <c r="L2836" s="1218" t="s">
        <v>1560</v>
      </c>
    </row>
    <row r="2837" spans="7:12" ht="15.6" x14ac:dyDescent="0.3">
      <c r="G2837" s="1217">
        <v>3835</v>
      </c>
      <c r="H2837" s="1218" t="s">
        <v>1554</v>
      </c>
      <c r="I2837" s="1184"/>
      <c r="K2837" s="1217">
        <v>5035</v>
      </c>
      <c r="L2837" s="1218" t="s">
        <v>1560</v>
      </c>
    </row>
    <row r="2838" spans="7:12" ht="15.6" x14ac:dyDescent="0.3">
      <c r="G2838" s="1217">
        <v>3836</v>
      </c>
      <c r="H2838" s="1218" t="s">
        <v>1554</v>
      </c>
      <c r="I2838" s="1184"/>
      <c r="K2838" s="1217">
        <v>5036</v>
      </c>
      <c r="L2838" s="1218" t="s">
        <v>1560</v>
      </c>
    </row>
    <row r="2839" spans="7:12" ht="15.6" x14ac:dyDescent="0.3">
      <c r="G2839" s="1217">
        <v>3837</v>
      </c>
      <c r="H2839" s="1218" t="s">
        <v>1554</v>
      </c>
      <c r="I2839" s="1184"/>
      <c r="K2839" s="1217">
        <v>5037</v>
      </c>
      <c r="L2839" s="1218" t="s">
        <v>1560</v>
      </c>
    </row>
    <row r="2840" spans="7:12" ht="15.6" x14ac:dyDescent="0.3">
      <c r="G2840" s="1217">
        <v>3838</v>
      </c>
      <c r="H2840" s="1218" t="s">
        <v>1554</v>
      </c>
      <c r="I2840" s="1184"/>
      <c r="K2840" s="1217">
        <v>5038</v>
      </c>
      <c r="L2840" s="1218" t="s">
        <v>1560</v>
      </c>
    </row>
    <row r="2841" spans="7:12" ht="15.6" x14ac:dyDescent="0.3">
      <c r="G2841" s="1217">
        <v>3839</v>
      </c>
      <c r="H2841" s="1218" t="s">
        <v>1554</v>
      </c>
      <c r="I2841" s="1184"/>
      <c r="K2841" s="1217">
        <v>5039</v>
      </c>
      <c r="L2841" s="1218" t="s">
        <v>1560</v>
      </c>
    </row>
    <row r="2842" spans="7:12" ht="15.6" x14ac:dyDescent="0.3">
      <c r="G2842" s="1217">
        <v>3840</v>
      </c>
      <c r="H2842" s="1218" t="s">
        <v>1554</v>
      </c>
      <c r="I2842" s="1184"/>
      <c r="K2842" s="1217">
        <v>5040</v>
      </c>
      <c r="L2842" s="1218" t="s">
        <v>1560</v>
      </c>
    </row>
    <row r="2843" spans="7:12" ht="15.6" x14ac:dyDescent="0.3">
      <c r="G2843" s="1217">
        <v>3841</v>
      </c>
      <c r="H2843" s="1218" t="s">
        <v>1554</v>
      </c>
      <c r="I2843" s="1184"/>
      <c r="K2843" s="1217">
        <v>5041</v>
      </c>
      <c r="L2843" s="1218" t="s">
        <v>1560</v>
      </c>
    </row>
    <row r="2844" spans="7:12" ht="15.6" x14ac:dyDescent="0.3">
      <c r="G2844" s="1217">
        <v>3842</v>
      </c>
      <c r="H2844" s="1218" t="s">
        <v>1554</v>
      </c>
      <c r="I2844" s="1184"/>
      <c r="K2844" s="1217">
        <v>5042</v>
      </c>
      <c r="L2844" s="1218" t="s">
        <v>1560</v>
      </c>
    </row>
    <row r="2845" spans="7:12" ht="15.6" x14ac:dyDescent="0.3">
      <c r="G2845" s="1217">
        <v>3843</v>
      </c>
      <c r="H2845" s="1218" t="s">
        <v>1554</v>
      </c>
      <c r="I2845" s="1184"/>
      <c r="K2845" s="1217">
        <v>5043</v>
      </c>
      <c r="L2845" s="1218" t="s">
        <v>1560</v>
      </c>
    </row>
    <row r="2846" spans="7:12" ht="15.6" x14ac:dyDescent="0.3">
      <c r="G2846" s="1217">
        <v>3844</v>
      </c>
      <c r="H2846" s="1218" t="s">
        <v>1554</v>
      </c>
      <c r="I2846" s="1184"/>
      <c r="K2846" s="1217">
        <v>5044</v>
      </c>
      <c r="L2846" s="1218" t="s">
        <v>1560</v>
      </c>
    </row>
    <row r="2847" spans="7:12" ht="15.6" x14ac:dyDescent="0.3">
      <c r="G2847" s="1217">
        <v>3845</v>
      </c>
      <c r="H2847" s="1218" t="s">
        <v>1554</v>
      </c>
      <c r="I2847" s="1184"/>
      <c r="K2847" s="1217">
        <v>5045</v>
      </c>
      <c r="L2847" s="1218" t="s">
        <v>1560</v>
      </c>
    </row>
    <row r="2848" spans="7:12" ht="15.6" x14ac:dyDescent="0.3">
      <c r="G2848" s="1217">
        <v>3846</v>
      </c>
      <c r="H2848" s="1218" t="s">
        <v>1554</v>
      </c>
      <c r="I2848" s="1184"/>
      <c r="K2848" s="1217">
        <v>5046</v>
      </c>
      <c r="L2848" s="1218" t="s">
        <v>1560</v>
      </c>
    </row>
    <row r="2849" spans="7:12" ht="15.6" x14ac:dyDescent="0.3">
      <c r="G2849" s="1217">
        <v>3847</v>
      </c>
      <c r="H2849" s="1218" t="s">
        <v>1554</v>
      </c>
      <c r="I2849" s="1184"/>
      <c r="K2849" s="1217">
        <v>5047</v>
      </c>
      <c r="L2849" s="1218" t="s">
        <v>1560</v>
      </c>
    </row>
    <row r="2850" spans="7:12" ht="15.6" x14ac:dyDescent="0.3">
      <c r="G2850" s="1217">
        <v>3848</v>
      </c>
      <c r="H2850" s="1218" t="s">
        <v>1554</v>
      </c>
      <c r="I2850" s="1184"/>
      <c r="K2850" s="1217">
        <v>5048</v>
      </c>
      <c r="L2850" s="1218" t="s">
        <v>1560</v>
      </c>
    </row>
    <row r="2851" spans="7:12" ht="15.6" x14ac:dyDescent="0.3">
      <c r="G2851" s="1217">
        <v>3849</v>
      </c>
      <c r="H2851" s="1218" t="s">
        <v>1554</v>
      </c>
      <c r="I2851" s="1184"/>
      <c r="K2851" s="1217">
        <v>5049</v>
      </c>
      <c r="L2851" s="1218" t="s">
        <v>1560</v>
      </c>
    </row>
    <row r="2852" spans="7:12" ht="15.6" x14ac:dyDescent="0.3">
      <c r="G2852" s="1217">
        <v>3850</v>
      </c>
      <c r="H2852" s="1218" t="s">
        <v>1554</v>
      </c>
      <c r="I2852" s="1184"/>
      <c r="K2852" s="1217">
        <v>5050</v>
      </c>
      <c r="L2852" s="1218" t="s">
        <v>1560</v>
      </c>
    </row>
    <row r="2853" spans="7:12" ht="15.6" x14ac:dyDescent="0.3">
      <c r="G2853" s="1217">
        <v>3851</v>
      </c>
      <c r="H2853" s="1218" t="s">
        <v>1554</v>
      </c>
      <c r="I2853" s="1184"/>
      <c r="K2853" s="1217">
        <v>5051</v>
      </c>
      <c r="L2853" s="1218" t="s">
        <v>1560</v>
      </c>
    </row>
    <row r="2854" spans="7:12" ht="15.6" x14ac:dyDescent="0.3">
      <c r="G2854" s="1217">
        <v>3852</v>
      </c>
      <c r="H2854" s="1218" t="s">
        <v>1554</v>
      </c>
      <c r="I2854" s="1184"/>
      <c r="K2854" s="1217">
        <v>5052</v>
      </c>
      <c r="L2854" s="1218" t="s">
        <v>1560</v>
      </c>
    </row>
    <row r="2855" spans="7:12" ht="15.6" x14ac:dyDescent="0.3">
      <c r="G2855" s="1217">
        <v>3853</v>
      </c>
      <c r="H2855" s="1218" t="s">
        <v>1554</v>
      </c>
      <c r="I2855" s="1184"/>
      <c r="K2855" s="1217">
        <v>5053</v>
      </c>
      <c r="L2855" s="1218" t="s">
        <v>1560</v>
      </c>
    </row>
    <row r="2856" spans="7:12" ht="15.6" x14ac:dyDescent="0.3">
      <c r="G2856" s="1217">
        <v>3854</v>
      </c>
      <c r="H2856" s="1218" t="s">
        <v>1554</v>
      </c>
      <c r="I2856" s="1184"/>
      <c r="K2856" s="1217">
        <v>5054</v>
      </c>
      <c r="L2856" s="1218" t="s">
        <v>1560</v>
      </c>
    </row>
    <row r="2857" spans="7:12" ht="15.6" x14ac:dyDescent="0.3">
      <c r="G2857" s="1217">
        <v>3855</v>
      </c>
      <c r="H2857" s="1218" t="s">
        <v>1554</v>
      </c>
      <c r="I2857" s="1184"/>
      <c r="K2857" s="1217">
        <v>5055</v>
      </c>
      <c r="L2857" s="1218" t="s">
        <v>1560</v>
      </c>
    </row>
    <row r="2858" spans="7:12" ht="15.6" x14ac:dyDescent="0.3">
      <c r="G2858" s="1217">
        <v>3856</v>
      </c>
      <c r="H2858" s="1218" t="s">
        <v>1554</v>
      </c>
      <c r="I2858" s="1184"/>
      <c r="K2858" s="1217">
        <v>5056</v>
      </c>
      <c r="L2858" s="1218" t="s">
        <v>1560</v>
      </c>
    </row>
    <row r="2859" spans="7:12" ht="15.6" x14ac:dyDescent="0.3">
      <c r="G2859" s="1217">
        <v>3857</v>
      </c>
      <c r="H2859" s="1218" t="s">
        <v>1554</v>
      </c>
      <c r="I2859" s="1184"/>
      <c r="K2859" s="1217">
        <v>5057</v>
      </c>
      <c r="L2859" s="1218" t="s">
        <v>1560</v>
      </c>
    </row>
    <row r="2860" spans="7:12" ht="15.6" x14ac:dyDescent="0.3">
      <c r="G2860" s="1217">
        <v>3858</v>
      </c>
      <c r="H2860" s="1218" t="s">
        <v>1554</v>
      </c>
      <c r="I2860" s="1184"/>
      <c r="K2860" s="1217">
        <v>5058</v>
      </c>
      <c r="L2860" s="1218" t="s">
        <v>1560</v>
      </c>
    </row>
    <row r="2861" spans="7:12" ht="15.6" x14ac:dyDescent="0.3">
      <c r="G2861" s="1217">
        <v>3859</v>
      </c>
      <c r="H2861" s="1218" t="s">
        <v>1554</v>
      </c>
      <c r="I2861" s="1184"/>
      <c r="K2861" s="1217">
        <v>5059</v>
      </c>
      <c r="L2861" s="1218" t="s">
        <v>1560</v>
      </c>
    </row>
    <row r="2862" spans="7:12" ht="15.6" x14ac:dyDescent="0.3">
      <c r="G2862" s="1217">
        <v>3860</v>
      </c>
      <c r="H2862" s="1218" t="s">
        <v>1554</v>
      </c>
      <c r="I2862" s="1184"/>
      <c r="K2862" s="1217">
        <v>5060</v>
      </c>
      <c r="L2862" s="1218" t="s">
        <v>1560</v>
      </c>
    </row>
    <row r="2863" spans="7:12" ht="15.6" x14ac:dyDescent="0.3">
      <c r="G2863" s="1217">
        <v>3861</v>
      </c>
      <c r="H2863" s="1218" t="s">
        <v>1554</v>
      </c>
      <c r="I2863" s="1184"/>
      <c r="K2863" s="1217">
        <v>5061</v>
      </c>
      <c r="L2863" s="1218" t="s">
        <v>1560</v>
      </c>
    </row>
    <row r="2864" spans="7:12" ht="15.6" x14ac:dyDescent="0.3">
      <c r="G2864" s="1217">
        <v>3862</v>
      </c>
      <c r="H2864" s="1218" t="s">
        <v>1554</v>
      </c>
      <c r="I2864" s="1184"/>
      <c r="K2864" s="1217">
        <v>5062</v>
      </c>
      <c r="L2864" s="1218" t="s">
        <v>1560</v>
      </c>
    </row>
    <row r="2865" spans="7:12" ht="15.6" x14ac:dyDescent="0.3">
      <c r="G2865" s="1217">
        <v>3863</v>
      </c>
      <c r="H2865" s="1218" t="s">
        <v>1554</v>
      </c>
      <c r="I2865" s="1184"/>
      <c r="K2865" s="1217">
        <v>5063</v>
      </c>
      <c r="L2865" s="1218" t="s">
        <v>1560</v>
      </c>
    </row>
    <row r="2866" spans="7:12" ht="15.6" x14ac:dyDescent="0.3">
      <c r="G2866" s="1217">
        <v>3864</v>
      </c>
      <c r="H2866" s="1218" t="s">
        <v>1554</v>
      </c>
      <c r="I2866" s="1184"/>
      <c r="K2866" s="1217">
        <v>5064</v>
      </c>
      <c r="L2866" s="1218" t="s">
        <v>1560</v>
      </c>
    </row>
    <row r="2867" spans="7:12" ht="15.6" x14ac:dyDescent="0.3">
      <c r="G2867" s="1217">
        <v>3865</v>
      </c>
      <c r="H2867" s="1218" t="s">
        <v>1554</v>
      </c>
      <c r="I2867" s="1184"/>
      <c r="K2867" s="1217">
        <v>5065</v>
      </c>
      <c r="L2867" s="1218" t="s">
        <v>1560</v>
      </c>
    </row>
    <row r="2868" spans="7:12" ht="15.6" x14ac:dyDescent="0.3">
      <c r="G2868" s="1217">
        <v>3866</v>
      </c>
      <c r="H2868" s="1218" t="s">
        <v>1554</v>
      </c>
      <c r="I2868" s="1184"/>
      <c r="K2868" s="1217">
        <v>5066</v>
      </c>
      <c r="L2868" s="1218" t="s">
        <v>1560</v>
      </c>
    </row>
    <row r="2869" spans="7:12" ht="15.6" x14ac:dyDescent="0.3">
      <c r="G2869" s="1217">
        <v>3867</v>
      </c>
      <c r="H2869" s="1218" t="s">
        <v>1554</v>
      </c>
      <c r="I2869" s="1184"/>
      <c r="K2869" s="1217">
        <v>5067</v>
      </c>
      <c r="L2869" s="1218" t="s">
        <v>1560</v>
      </c>
    </row>
    <row r="2870" spans="7:12" ht="15.6" x14ac:dyDescent="0.3">
      <c r="G2870" s="1217">
        <v>3868</v>
      </c>
      <c r="H2870" s="1218" t="s">
        <v>1554</v>
      </c>
      <c r="I2870" s="1184"/>
      <c r="K2870" s="1217">
        <v>5068</v>
      </c>
      <c r="L2870" s="1218" t="s">
        <v>1560</v>
      </c>
    </row>
    <row r="2871" spans="7:12" ht="15.6" x14ac:dyDescent="0.3">
      <c r="G2871" s="1217">
        <v>3869</v>
      </c>
      <c r="H2871" s="1218" t="s">
        <v>1554</v>
      </c>
      <c r="I2871" s="1184"/>
      <c r="K2871" s="1217">
        <v>5069</v>
      </c>
      <c r="L2871" s="1218" t="s">
        <v>1560</v>
      </c>
    </row>
    <row r="2872" spans="7:12" ht="15.6" x14ac:dyDescent="0.3">
      <c r="G2872" s="1217">
        <v>3870</v>
      </c>
      <c r="H2872" s="1218" t="s">
        <v>1554</v>
      </c>
      <c r="I2872" s="1184"/>
      <c r="K2872" s="1217">
        <v>5070</v>
      </c>
      <c r="L2872" s="1218" t="s">
        <v>1560</v>
      </c>
    </row>
    <row r="2873" spans="7:12" ht="15.6" x14ac:dyDescent="0.3">
      <c r="G2873" s="1217">
        <v>3871</v>
      </c>
      <c r="H2873" s="1218" t="s">
        <v>1554</v>
      </c>
      <c r="I2873" s="1184"/>
      <c r="K2873" s="1217">
        <v>5071</v>
      </c>
      <c r="L2873" s="1218" t="s">
        <v>1560</v>
      </c>
    </row>
    <row r="2874" spans="7:12" ht="15.6" x14ac:dyDescent="0.3">
      <c r="G2874" s="1217">
        <v>3872</v>
      </c>
      <c r="H2874" s="1218" t="s">
        <v>1554</v>
      </c>
      <c r="I2874" s="1184"/>
      <c r="K2874" s="1217">
        <v>5072</v>
      </c>
      <c r="L2874" s="1218" t="s">
        <v>1560</v>
      </c>
    </row>
    <row r="2875" spans="7:12" ht="15.6" x14ac:dyDescent="0.3">
      <c r="G2875" s="1217">
        <v>3873</v>
      </c>
      <c r="H2875" s="1218" t="s">
        <v>1554</v>
      </c>
      <c r="I2875" s="1184"/>
      <c r="K2875" s="1217">
        <v>5073</v>
      </c>
      <c r="L2875" s="1218" t="s">
        <v>1560</v>
      </c>
    </row>
    <row r="2876" spans="7:12" ht="15.6" x14ac:dyDescent="0.3">
      <c r="G2876" s="1217">
        <v>3874</v>
      </c>
      <c r="H2876" s="1218" t="s">
        <v>1554</v>
      </c>
      <c r="I2876" s="1184"/>
      <c r="K2876" s="1217">
        <v>5074</v>
      </c>
      <c r="L2876" s="1218" t="s">
        <v>1560</v>
      </c>
    </row>
    <row r="2877" spans="7:12" ht="15.6" x14ac:dyDescent="0.3">
      <c r="G2877" s="1217">
        <v>3875</v>
      </c>
      <c r="H2877" s="1218" t="s">
        <v>1554</v>
      </c>
      <c r="I2877" s="1184"/>
      <c r="K2877" s="1217">
        <v>5075</v>
      </c>
      <c r="L2877" s="1218" t="s">
        <v>1560</v>
      </c>
    </row>
    <row r="2878" spans="7:12" ht="15.6" x14ac:dyDescent="0.3">
      <c r="G2878" s="1217">
        <v>3876</v>
      </c>
      <c r="H2878" s="1218" t="s">
        <v>1554</v>
      </c>
      <c r="I2878" s="1184"/>
      <c r="K2878" s="1217">
        <v>5076</v>
      </c>
      <c r="L2878" s="1218" t="s">
        <v>1560</v>
      </c>
    </row>
    <row r="2879" spans="7:12" ht="15.6" x14ac:dyDescent="0.3">
      <c r="G2879" s="1217">
        <v>3877</v>
      </c>
      <c r="H2879" s="1218" t="s">
        <v>1554</v>
      </c>
      <c r="I2879" s="1184"/>
      <c r="K2879" s="1217">
        <v>5077</v>
      </c>
      <c r="L2879" s="1218" t="s">
        <v>1560</v>
      </c>
    </row>
    <row r="2880" spans="7:12" ht="15.6" x14ac:dyDescent="0.3">
      <c r="G2880" s="1217">
        <v>3878</v>
      </c>
      <c r="H2880" s="1218" t="s">
        <v>1554</v>
      </c>
      <c r="I2880" s="1184"/>
      <c r="K2880" s="1217">
        <v>5078</v>
      </c>
      <c r="L2880" s="1218" t="s">
        <v>1560</v>
      </c>
    </row>
    <row r="2881" spans="7:12" ht="15.6" x14ac:dyDescent="0.3">
      <c r="G2881" s="1217">
        <v>3879</v>
      </c>
      <c r="H2881" s="1218" t="s">
        <v>1554</v>
      </c>
      <c r="I2881" s="1184"/>
      <c r="K2881" s="1217">
        <v>5079</v>
      </c>
      <c r="L2881" s="1218" t="s">
        <v>1560</v>
      </c>
    </row>
    <row r="2882" spans="7:12" ht="15.6" x14ac:dyDescent="0.3">
      <c r="G2882" s="1217">
        <v>3880</v>
      </c>
      <c r="H2882" s="1218" t="s">
        <v>1554</v>
      </c>
      <c r="I2882" s="1184"/>
      <c r="K2882" s="1217">
        <v>5080</v>
      </c>
      <c r="L2882" s="1218" t="s">
        <v>1560</v>
      </c>
    </row>
    <row r="2883" spans="7:12" ht="15.6" x14ac:dyDescent="0.3">
      <c r="G2883" s="1217">
        <v>3881</v>
      </c>
      <c r="H2883" s="1218" t="s">
        <v>1554</v>
      </c>
      <c r="I2883" s="1184"/>
      <c r="K2883" s="1217">
        <v>5081</v>
      </c>
      <c r="L2883" s="1218" t="s">
        <v>1560</v>
      </c>
    </row>
    <row r="2884" spans="7:12" ht="15.6" x14ac:dyDescent="0.3">
      <c r="G2884" s="1217">
        <v>3882</v>
      </c>
      <c r="H2884" s="1218" t="s">
        <v>1554</v>
      </c>
      <c r="I2884" s="1184"/>
      <c r="K2884" s="1217">
        <v>5082</v>
      </c>
      <c r="L2884" s="1218" t="s">
        <v>1560</v>
      </c>
    </row>
    <row r="2885" spans="7:12" ht="15.6" x14ac:dyDescent="0.3">
      <c r="G2885" s="1217">
        <v>3883</v>
      </c>
      <c r="H2885" s="1218" t="s">
        <v>1554</v>
      </c>
      <c r="I2885" s="1184"/>
      <c r="K2885" s="1217">
        <v>5083</v>
      </c>
      <c r="L2885" s="1218" t="s">
        <v>1560</v>
      </c>
    </row>
    <row r="2886" spans="7:12" ht="15.6" x14ac:dyDescent="0.3">
      <c r="G2886" s="1217">
        <v>3884</v>
      </c>
      <c r="H2886" s="1218" t="s">
        <v>1554</v>
      </c>
      <c r="I2886" s="1184"/>
      <c r="K2886" s="1217">
        <v>5084</v>
      </c>
      <c r="L2886" s="1218" t="s">
        <v>1560</v>
      </c>
    </row>
    <row r="2887" spans="7:12" ht="15.6" x14ac:dyDescent="0.3">
      <c r="G2887" s="1217">
        <v>3885</v>
      </c>
      <c r="H2887" s="1218" t="s">
        <v>1554</v>
      </c>
      <c r="I2887" s="1184"/>
      <c r="K2887" s="1217">
        <v>5085</v>
      </c>
      <c r="L2887" s="1218" t="s">
        <v>1560</v>
      </c>
    </row>
    <row r="2888" spans="7:12" ht="15.6" x14ac:dyDescent="0.3">
      <c r="G2888" s="1217">
        <v>3886</v>
      </c>
      <c r="H2888" s="1218" t="s">
        <v>1554</v>
      </c>
      <c r="I2888" s="1184"/>
      <c r="K2888" s="1217">
        <v>5086</v>
      </c>
      <c r="L2888" s="1218" t="s">
        <v>1560</v>
      </c>
    </row>
    <row r="2889" spans="7:12" ht="15.6" x14ac:dyDescent="0.3">
      <c r="G2889" s="1217">
        <v>3887</v>
      </c>
      <c r="H2889" s="1218" t="s">
        <v>1554</v>
      </c>
      <c r="I2889" s="1184"/>
      <c r="K2889" s="1217">
        <v>5087</v>
      </c>
      <c r="L2889" s="1218" t="s">
        <v>1560</v>
      </c>
    </row>
    <row r="2890" spans="7:12" ht="15.6" x14ac:dyDescent="0.3">
      <c r="G2890" s="1217">
        <v>3888</v>
      </c>
      <c r="H2890" s="1218" t="s">
        <v>1554</v>
      </c>
      <c r="I2890" s="1184"/>
      <c r="K2890" s="1217">
        <v>5088</v>
      </c>
      <c r="L2890" s="1218" t="s">
        <v>1560</v>
      </c>
    </row>
    <row r="2891" spans="7:12" ht="15.6" x14ac:dyDescent="0.3">
      <c r="G2891" s="1217">
        <v>3889</v>
      </c>
      <c r="H2891" s="1218" t="s">
        <v>1554</v>
      </c>
      <c r="I2891" s="1184"/>
      <c r="K2891" s="1217">
        <v>5089</v>
      </c>
      <c r="L2891" s="1218" t="s">
        <v>1560</v>
      </c>
    </row>
    <row r="2892" spans="7:12" ht="15.6" x14ac:dyDescent="0.3">
      <c r="G2892" s="1217">
        <v>3890</v>
      </c>
      <c r="H2892" s="1218" t="s">
        <v>1554</v>
      </c>
      <c r="I2892" s="1184"/>
      <c r="K2892" s="1217">
        <v>5090</v>
      </c>
      <c r="L2892" s="1218" t="s">
        <v>1560</v>
      </c>
    </row>
    <row r="2893" spans="7:12" ht="15.6" x14ac:dyDescent="0.3">
      <c r="G2893" s="1217">
        <v>3891</v>
      </c>
      <c r="H2893" s="1218" t="s">
        <v>1554</v>
      </c>
      <c r="I2893" s="1184"/>
      <c r="K2893" s="1217">
        <v>5091</v>
      </c>
      <c r="L2893" s="1218" t="s">
        <v>1560</v>
      </c>
    </row>
    <row r="2894" spans="7:12" ht="15.6" x14ac:dyDescent="0.3">
      <c r="G2894" s="1217">
        <v>3892</v>
      </c>
      <c r="H2894" s="1218" t="s">
        <v>1554</v>
      </c>
      <c r="I2894" s="1184"/>
      <c r="K2894" s="1217">
        <v>5092</v>
      </c>
      <c r="L2894" s="1218" t="s">
        <v>1560</v>
      </c>
    </row>
    <row r="2895" spans="7:12" ht="15.6" x14ac:dyDescent="0.3">
      <c r="G2895" s="1217">
        <v>3893</v>
      </c>
      <c r="H2895" s="1218" t="s">
        <v>1554</v>
      </c>
      <c r="I2895" s="1184"/>
      <c r="K2895" s="1217">
        <v>5093</v>
      </c>
      <c r="L2895" s="1218" t="s">
        <v>1560</v>
      </c>
    </row>
    <row r="2896" spans="7:12" ht="15.6" x14ac:dyDescent="0.3">
      <c r="G2896" s="1217">
        <v>3894</v>
      </c>
      <c r="H2896" s="1218" t="s">
        <v>1554</v>
      </c>
      <c r="I2896" s="1184"/>
      <c r="K2896" s="1217">
        <v>5094</v>
      </c>
      <c r="L2896" s="1218" t="s">
        <v>1560</v>
      </c>
    </row>
    <row r="2897" spans="7:12" ht="15.6" x14ac:dyDescent="0.3">
      <c r="G2897" s="1217">
        <v>3895</v>
      </c>
      <c r="H2897" s="1218" t="s">
        <v>1554</v>
      </c>
      <c r="I2897" s="1184"/>
      <c r="K2897" s="1217">
        <v>5095</v>
      </c>
      <c r="L2897" s="1218" t="s">
        <v>1560</v>
      </c>
    </row>
    <row r="2898" spans="7:12" ht="15.6" x14ac:dyDescent="0.3">
      <c r="G2898" s="1217">
        <v>3896</v>
      </c>
      <c r="H2898" s="1218" t="s">
        <v>1554</v>
      </c>
      <c r="I2898" s="1184"/>
      <c r="K2898" s="1217">
        <v>5096</v>
      </c>
      <c r="L2898" s="1218" t="s">
        <v>1560</v>
      </c>
    </row>
    <row r="2899" spans="7:12" ht="15.6" x14ac:dyDescent="0.3">
      <c r="G2899" s="1217">
        <v>3897</v>
      </c>
      <c r="H2899" s="1218" t="s">
        <v>1554</v>
      </c>
      <c r="I2899" s="1184"/>
      <c r="K2899" s="1217">
        <v>5097</v>
      </c>
      <c r="L2899" s="1218" t="s">
        <v>1560</v>
      </c>
    </row>
    <row r="2900" spans="7:12" ht="15.6" x14ac:dyDescent="0.3">
      <c r="G2900" s="1217">
        <v>3898</v>
      </c>
      <c r="H2900" s="1218" t="s">
        <v>1554</v>
      </c>
      <c r="I2900" s="1184"/>
      <c r="K2900" s="1217">
        <v>5098</v>
      </c>
      <c r="L2900" s="1218" t="s">
        <v>1560</v>
      </c>
    </row>
    <row r="2901" spans="7:12" ht="15.6" x14ac:dyDescent="0.3">
      <c r="G2901" s="1217">
        <v>3899</v>
      </c>
      <c r="H2901" s="1218" t="s">
        <v>1554</v>
      </c>
      <c r="I2901" s="1184"/>
      <c r="K2901" s="1217">
        <v>5099</v>
      </c>
      <c r="L2901" s="1218" t="s">
        <v>1560</v>
      </c>
    </row>
    <row r="2902" spans="7:12" ht="15.6" x14ac:dyDescent="0.3">
      <c r="G2902" s="1217">
        <v>3900</v>
      </c>
      <c r="H2902" s="1218" t="s">
        <v>1554</v>
      </c>
      <c r="I2902" s="1184"/>
      <c r="K2902" s="1217">
        <v>5100</v>
      </c>
      <c r="L2902" s="1218" t="s">
        <v>1560</v>
      </c>
    </row>
    <row r="2903" spans="7:12" ht="15.6" x14ac:dyDescent="0.3">
      <c r="G2903" s="1217">
        <v>3901</v>
      </c>
      <c r="H2903" s="1218" t="s">
        <v>1554</v>
      </c>
      <c r="I2903" s="1184"/>
      <c r="K2903" s="1217">
        <v>5101</v>
      </c>
      <c r="L2903" s="1218" t="s">
        <v>1560</v>
      </c>
    </row>
    <row r="2904" spans="7:12" ht="15.6" x14ac:dyDescent="0.3">
      <c r="G2904" s="1217">
        <v>3902</v>
      </c>
      <c r="H2904" s="1218" t="s">
        <v>1554</v>
      </c>
      <c r="I2904" s="1184"/>
      <c r="K2904" s="1217">
        <v>5102</v>
      </c>
      <c r="L2904" s="1218" t="s">
        <v>1560</v>
      </c>
    </row>
    <row r="2905" spans="7:12" ht="15.6" x14ac:dyDescent="0.3">
      <c r="G2905" s="1217">
        <v>3903</v>
      </c>
      <c r="H2905" s="1218" t="s">
        <v>1554</v>
      </c>
      <c r="I2905" s="1184"/>
      <c r="K2905" s="1217">
        <v>5103</v>
      </c>
      <c r="L2905" s="1218" t="s">
        <v>1560</v>
      </c>
    </row>
    <row r="2906" spans="7:12" ht="15.6" x14ac:dyDescent="0.3">
      <c r="G2906" s="1217">
        <v>3904</v>
      </c>
      <c r="H2906" s="1218" t="s">
        <v>1554</v>
      </c>
      <c r="I2906" s="1184"/>
      <c r="K2906" s="1217">
        <v>5104</v>
      </c>
      <c r="L2906" s="1218" t="s">
        <v>1560</v>
      </c>
    </row>
    <row r="2907" spans="7:12" ht="15.6" x14ac:dyDescent="0.3">
      <c r="G2907" s="1217">
        <v>3905</v>
      </c>
      <c r="H2907" s="1218" t="s">
        <v>1554</v>
      </c>
      <c r="I2907" s="1184"/>
      <c r="K2907" s="1217">
        <v>5105</v>
      </c>
      <c r="L2907" s="1218" t="s">
        <v>1560</v>
      </c>
    </row>
    <row r="2908" spans="7:12" ht="15.6" x14ac:dyDescent="0.3">
      <c r="G2908" s="1217">
        <v>3906</v>
      </c>
      <c r="H2908" s="1218" t="s">
        <v>1554</v>
      </c>
      <c r="I2908" s="1184"/>
      <c r="K2908" s="1217">
        <v>5106</v>
      </c>
      <c r="L2908" s="1218" t="s">
        <v>1560</v>
      </c>
    </row>
    <row r="2909" spans="7:12" ht="15.6" x14ac:dyDescent="0.3">
      <c r="G2909" s="1217">
        <v>3907</v>
      </c>
      <c r="H2909" s="1218" t="s">
        <v>1554</v>
      </c>
      <c r="I2909" s="1184"/>
      <c r="K2909" s="1217">
        <v>5107</v>
      </c>
      <c r="L2909" s="1218" t="s">
        <v>1560</v>
      </c>
    </row>
    <row r="2910" spans="7:12" ht="15.6" x14ac:dyDescent="0.3">
      <c r="G2910" s="1217">
        <v>3908</v>
      </c>
      <c r="H2910" s="1218" t="s">
        <v>1554</v>
      </c>
      <c r="I2910" s="1184"/>
      <c r="K2910" s="1217">
        <v>5108</v>
      </c>
      <c r="L2910" s="1218" t="s">
        <v>1560</v>
      </c>
    </row>
    <row r="2911" spans="7:12" ht="15.6" x14ac:dyDescent="0.3">
      <c r="G2911" s="1217">
        <v>3909</v>
      </c>
      <c r="H2911" s="1218" t="s">
        <v>1554</v>
      </c>
      <c r="I2911" s="1184"/>
      <c r="K2911" s="1217">
        <v>5109</v>
      </c>
      <c r="L2911" s="1218" t="s">
        <v>1560</v>
      </c>
    </row>
    <row r="2912" spans="7:12" ht="28.8" x14ac:dyDescent="0.3">
      <c r="G2912" s="1217">
        <v>3910</v>
      </c>
      <c r="H2912" s="1218" t="s">
        <v>1554</v>
      </c>
      <c r="I2912" s="1184"/>
      <c r="K2912" s="1217">
        <v>5110</v>
      </c>
      <c r="L2912" s="1218" t="s">
        <v>1562</v>
      </c>
    </row>
    <row r="2913" spans="7:12" ht="15.6" x14ac:dyDescent="0.3">
      <c r="G2913" s="1217">
        <v>3911</v>
      </c>
      <c r="H2913" s="1218" t="s">
        <v>1554</v>
      </c>
      <c r="I2913" s="1184"/>
      <c r="K2913" s="1217">
        <v>5111</v>
      </c>
      <c r="L2913" s="1218" t="s">
        <v>1560</v>
      </c>
    </row>
    <row r="2914" spans="7:12" ht="15.6" x14ac:dyDescent="0.3">
      <c r="G2914" s="1217">
        <v>3912</v>
      </c>
      <c r="H2914" s="1218" t="s">
        <v>1554</v>
      </c>
      <c r="I2914" s="1184"/>
      <c r="K2914" s="1217">
        <v>5112</v>
      </c>
      <c r="L2914" s="1218" t="s">
        <v>1560</v>
      </c>
    </row>
    <row r="2915" spans="7:12" ht="15.6" x14ac:dyDescent="0.3">
      <c r="G2915" s="1217">
        <v>3913</v>
      </c>
      <c r="H2915" s="1218" t="s">
        <v>1554</v>
      </c>
      <c r="I2915" s="1184"/>
      <c r="K2915" s="1217">
        <v>5113</v>
      </c>
      <c r="L2915" s="1218" t="s">
        <v>1560</v>
      </c>
    </row>
    <row r="2916" spans="7:12" ht="15.6" x14ac:dyDescent="0.3">
      <c r="G2916" s="1217">
        <v>3914</v>
      </c>
      <c r="H2916" s="1218" t="s">
        <v>1554</v>
      </c>
      <c r="I2916" s="1184"/>
      <c r="K2916" s="1217">
        <v>5114</v>
      </c>
      <c r="L2916" s="1218" t="s">
        <v>1560</v>
      </c>
    </row>
    <row r="2917" spans="7:12" ht="15.6" x14ac:dyDescent="0.3">
      <c r="G2917" s="1217">
        <v>3915</v>
      </c>
      <c r="H2917" s="1218" t="s">
        <v>1554</v>
      </c>
      <c r="I2917" s="1184"/>
      <c r="K2917" s="1217">
        <v>5115</v>
      </c>
      <c r="L2917" s="1218" t="s">
        <v>1560</v>
      </c>
    </row>
    <row r="2918" spans="7:12" ht="15.6" x14ac:dyDescent="0.3">
      <c r="G2918" s="1217">
        <v>3916</v>
      </c>
      <c r="H2918" s="1218" t="s">
        <v>1554</v>
      </c>
      <c r="I2918" s="1184"/>
      <c r="K2918" s="1217">
        <v>5116</v>
      </c>
      <c r="L2918" s="1218" t="s">
        <v>1560</v>
      </c>
    </row>
    <row r="2919" spans="7:12" ht="15.6" x14ac:dyDescent="0.3">
      <c r="G2919" s="1217">
        <v>3917</v>
      </c>
      <c r="H2919" s="1218" t="s">
        <v>1554</v>
      </c>
      <c r="I2919" s="1184"/>
      <c r="K2919" s="1217">
        <v>5117</v>
      </c>
      <c r="L2919" s="1218" t="s">
        <v>1560</v>
      </c>
    </row>
    <row r="2920" spans="7:12" ht="15.6" x14ac:dyDescent="0.3">
      <c r="G2920" s="1217">
        <v>3918</v>
      </c>
      <c r="H2920" s="1218" t="s">
        <v>1554</v>
      </c>
      <c r="I2920" s="1184"/>
      <c r="K2920" s="1217">
        <v>5118</v>
      </c>
      <c r="L2920" s="1218" t="s">
        <v>1560</v>
      </c>
    </row>
    <row r="2921" spans="7:12" ht="15.6" x14ac:dyDescent="0.3">
      <c r="G2921" s="1217">
        <v>3919</v>
      </c>
      <c r="H2921" s="1218" t="s">
        <v>1554</v>
      </c>
      <c r="I2921" s="1184"/>
      <c r="K2921" s="1217">
        <v>5119</v>
      </c>
      <c r="L2921" s="1218" t="s">
        <v>1560</v>
      </c>
    </row>
    <row r="2922" spans="7:12" ht="15.6" x14ac:dyDescent="0.3">
      <c r="G2922" s="1217">
        <v>3920</v>
      </c>
      <c r="H2922" s="1218" t="s">
        <v>1554</v>
      </c>
      <c r="I2922" s="1184"/>
      <c r="K2922" s="1217">
        <v>5120</v>
      </c>
      <c r="L2922" s="1218" t="s">
        <v>1560</v>
      </c>
    </row>
    <row r="2923" spans="7:12" ht="15.6" x14ac:dyDescent="0.3">
      <c r="G2923" s="1217">
        <v>3921</v>
      </c>
      <c r="H2923" s="1218" t="s">
        <v>1554</v>
      </c>
      <c r="I2923" s="1184"/>
      <c r="K2923" s="1217">
        <v>5121</v>
      </c>
      <c r="L2923" s="1218" t="s">
        <v>1560</v>
      </c>
    </row>
    <row r="2924" spans="7:12" ht="15.6" x14ac:dyDescent="0.3">
      <c r="G2924" s="1217">
        <v>3922</v>
      </c>
      <c r="H2924" s="1218" t="s">
        <v>1554</v>
      </c>
      <c r="I2924" s="1184"/>
      <c r="K2924" s="1217">
        <v>5122</v>
      </c>
      <c r="L2924" s="1218" t="s">
        <v>1560</v>
      </c>
    </row>
    <row r="2925" spans="7:12" ht="15.6" x14ac:dyDescent="0.3">
      <c r="G2925" s="1217">
        <v>3923</v>
      </c>
      <c r="H2925" s="1218" t="s">
        <v>1554</v>
      </c>
      <c r="I2925" s="1184"/>
      <c r="K2925" s="1217">
        <v>5123</v>
      </c>
      <c r="L2925" s="1218" t="s">
        <v>1560</v>
      </c>
    </row>
    <row r="2926" spans="7:12" ht="15.6" x14ac:dyDescent="0.3">
      <c r="G2926" s="1217">
        <v>3924</v>
      </c>
      <c r="H2926" s="1218" t="s">
        <v>1554</v>
      </c>
      <c r="I2926" s="1184"/>
      <c r="K2926" s="1217">
        <v>5124</v>
      </c>
      <c r="L2926" s="1218" t="s">
        <v>1560</v>
      </c>
    </row>
    <row r="2927" spans="7:12" ht="15.6" x14ac:dyDescent="0.3">
      <c r="G2927" s="1217">
        <v>3925</v>
      </c>
      <c r="H2927" s="1218" t="s">
        <v>1554</v>
      </c>
      <c r="I2927" s="1184"/>
      <c r="K2927" s="1217">
        <v>5125</v>
      </c>
      <c r="L2927" s="1218" t="s">
        <v>1560</v>
      </c>
    </row>
    <row r="2928" spans="7:12" ht="15.6" x14ac:dyDescent="0.3">
      <c r="G2928" s="1217">
        <v>3926</v>
      </c>
      <c r="H2928" s="1218" t="s">
        <v>1554</v>
      </c>
      <c r="I2928" s="1184"/>
      <c r="K2928" s="1217">
        <v>5126</v>
      </c>
      <c r="L2928" s="1218" t="s">
        <v>1560</v>
      </c>
    </row>
    <row r="2929" spans="7:12" ht="15.6" x14ac:dyDescent="0.3">
      <c r="G2929" s="1217">
        <v>3927</v>
      </c>
      <c r="H2929" s="1218" t="s">
        <v>1554</v>
      </c>
      <c r="I2929" s="1184"/>
      <c r="K2929" s="1217">
        <v>5127</v>
      </c>
      <c r="L2929" s="1218" t="s">
        <v>1560</v>
      </c>
    </row>
    <row r="2930" spans="7:12" ht="15.6" x14ac:dyDescent="0.3">
      <c r="G2930" s="1217">
        <v>3928</v>
      </c>
      <c r="H2930" s="1218" t="s">
        <v>1554</v>
      </c>
      <c r="I2930" s="1184"/>
      <c r="K2930" s="1217">
        <v>5128</v>
      </c>
      <c r="L2930" s="1218" t="s">
        <v>1560</v>
      </c>
    </row>
    <row r="2931" spans="7:12" ht="15.6" x14ac:dyDescent="0.3">
      <c r="G2931" s="1217">
        <v>3929</v>
      </c>
      <c r="H2931" s="1218" t="s">
        <v>1554</v>
      </c>
      <c r="I2931" s="1184"/>
      <c r="K2931" s="1217">
        <v>5129</v>
      </c>
      <c r="L2931" s="1218" t="s">
        <v>1560</v>
      </c>
    </row>
    <row r="2932" spans="7:12" ht="15.6" x14ac:dyDescent="0.3">
      <c r="G2932" s="1217">
        <v>3930</v>
      </c>
      <c r="H2932" s="1218" t="s">
        <v>1554</v>
      </c>
      <c r="I2932" s="1184"/>
      <c r="K2932" s="1217">
        <v>5130</v>
      </c>
      <c r="L2932" s="1218" t="s">
        <v>1560</v>
      </c>
    </row>
    <row r="2933" spans="7:12" ht="15.6" x14ac:dyDescent="0.3">
      <c r="G2933" s="1217">
        <v>3931</v>
      </c>
      <c r="H2933" s="1218" t="s">
        <v>1554</v>
      </c>
      <c r="I2933" s="1184"/>
      <c r="K2933" s="1217">
        <v>5131</v>
      </c>
      <c r="L2933" s="1218" t="s">
        <v>1560</v>
      </c>
    </row>
    <row r="2934" spans="7:12" ht="15.6" x14ac:dyDescent="0.3">
      <c r="G2934" s="1217">
        <v>3932</v>
      </c>
      <c r="H2934" s="1218" t="s">
        <v>1554</v>
      </c>
      <c r="I2934" s="1184"/>
      <c r="K2934" s="1217">
        <v>5132</v>
      </c>
      <c r="L2934" s="1218" t="s">
        <v>1560</v>
      </c>
    </row>
    <row r="2935" spans="7:12" ht="15.6" x14ac:dyDescent="0.3">
      <c r="G2935" s="1217">
        <v>3933</v>
      </c>
      <c r="H2935" s="1218" t="s">
        <v>1554</v>
      </c>
      <c r="I2935" s="1184"/>
      <c r="K2935" s="1217">
        <v>5133</v>
      </c>
      <c r="L2935" s="1218" t="s">
        <v>1560</v>
      </c>
    </row>
    <row r="2936" spans="7:12" ht="15.6" x14ac:dyDescent="0.3">
      <c r="G2936" s="1217">
        <v>3934</v>
      </c>
      <c r="H2936" s="1218" t="s">
        <v>1554</v>
      </c>
      <c r="I2936" s="1184"/>
      <c r="K2936" s="1217">
        <v>5134</v>
      </c>
      <c r="L2936" s="1218" t="s">
        <v>1560</v>
      </c>
    </row>
    <row r="2937" spans="7:12" ht="15.6" x14ac:dyDescent="0.3">
      <c r="G2937" s="1217">
        <v>3935</v>
      </c>
      <c r="H2937" s="1218" t="s">
        <v>1554</v>
      </c>
      <c r="I2937" s="1184"/>
      <c r="K2937" s="1217">
        <v>5135</v>
      </c>
      <c r="L2937" s="1218" t="s">
        <v>1560</v>
      </c>
    </row>
    <row r="2938" spans="7:12" ht="15.6" x14ac:dyDescent="0.3">
      <c r="G2938" s="1217">
        <v>3936</v>
      </c>
      <c r="H2938" s="1218" t="s">
        <v>1554</v>
      </c>
      <c r="I2938" s="1184"/>
      <c r="K2938" s="1217">
        <v>5136</v>
      </c>
      <c r="L2938" s="1218" t="s">
        <v>1560</v>
      </c>
    </row>
    <row r="2939" spans="7:12" ht="15.6" x14ac:dyDescent="0.3">
      <c r="G2939" s="1217">
        <v>3937</v>
      </c>
      <c r="H2939" s="1218" t="s">
        <v>1554</v>
      </c>
      <c r="I2939" s="1184"/>
      <c r="K2939" s="1217">
        <v>5137</v>
      </c>
      <c r="L2939" s="1218" t="s">
        <v>1560</v>
      </c>
    </row>
    <row r="2940" spans="7:12" ht="15.6" x14ac:dyDescent="0.3">
      <c r="G2940" s="1217">
        <v>3938</v>
      </c>
      <c r="H2940" s="1218" t="s">
        <v>1554</v>
      </c>
      <c r="I2940" s="1184"/>
      <c r="K2940" s="1217">
        <v>5138</v>
      </c>
      <c r="L2940" s="1218" t="s">
        <v>1560</v>
      </c>
    </row>
    <row r="2941" spans="7:12" ht="15.6" x14ac:dyDescent="0.3">
      <c r="G2941" s="1217">
        <v>3939</v>
      </c>
      <c r="H2941" s="1218" t="s">
        <v>1554</v>
      </c>
      <c r="I2941" s="1184"/>
      <c r="K2941" s="1217">
        <v>5139</v>
      </c>
      <c r="L2941" s="1218" t="s">
        <v>1560</v>
      </c>
    </row>
    <row r="2942" spans="7:12" ht="15.6" x14ac:dyDescent="0.3">
      <c r="G2942" s="1217">
        <v>3940</v>
      </c>
      <c r="H2942" s="1218" t="s">
        <v>1554</v>
      </c>
      <c r="I2942" s="1184"/>
      <c r="K2942" s="1217">
        <v>5140</v>
      </c>
      <c r="L2942" s="1218" t="s">
        <v>1560</v>
      </c>
    </row>
    <row r="2943" spans="7:12" ht="15.6" x14ac:dyDescent="0.3">
      <c r="G2943" s="1217">
        <v>3941</v>
      </c>
      <c r="H2943" s="1218" t="s">
        <v>1554</v>
      </c>
      <c r="I2943" s="1184"/>
      <c r="K2943" s="1217">
        <v>5141</v>
      </c>
      <c r="L2943" s="1218" t="s">
        <v>1560</v>
      </c>
    </row>
    <row r="2944" spans="7:12" ht="15.6" x14ac:dyDescent="0.3">
      <c r="G2944" s="1217">
        <v>3942</v>
      </c>
      <c r="H2944" s="1218" t="s">
        <v>1554</v>
      </c>
      <c r="I2944" s="1184"/>
      <c r="K2944" s="1217">
        <v>5142</v>
      </c>
      <c r="L2944" s="1218" t="s">
        <v>1560</v>
      </c>
    </row>
    <row r="2945" spans="7:12" ht="15.6" x14ac:dyDescent="0.3">
      <c r="G2945" s="1217">
        <v>3943</v>
      </c>
      <c r="H2945" s="1218" t="s">
        <v>1554</v>
      </c>
      <c r="I2945" s="1184"/>
      <c r="K2945" s="1217">
        <v>5143</v>
      </c>
      <c r="L2945" s="1218" t="s">
        <v>1560</v>
      </c>
    </row>
    <row r="2946" spans="7:12" ht="15.6" x14ac:dyDescent="0.3">
      <c r="G2946" s="1217">
        <v>3944</v>
      </c>
      <c r="H2946" s="1218" t="s">
        <v>1554</v>
      </c>
      <c r="I2946" s="1184"/>
      <c r="K2946" s="1217">
        <v>5144</v>
      </c>
      <c r="L2946" s="1218" t="s">
        <v>1560</v>
      </c>
    </row>
    <row r="2947" spans="7:12" ht="15.6" x14ac:dyDescent="0.3">
      <c r="G2947" s="1217">
        <v>3945</v>
      </c>
      <c r="H2947" s="1218" t="s">
        <v>1554</v>
      </c>
      <c r="I2947" s="1184"/>
      <c r="K2947" s="1217">
        <v>5145</v>
      </c>
      <c r="L2947" s="1218" t="s">
        <v>1560</v>
      </c>
    </row>
    <row r="2948" spans="7:12" ht="15.6" x14ac:dyDescent="0.3">
      <c r="G2948" s="1217">
        <v>3946</v>
      </c>
      <c r="H2948" s="1218" t="s">
        <v>1554</v>
      </c>
      <c r="I2948" s="1184"/>
      <c r="K2948" s="1217">
        <v>5146</v>
      </c>
      <c r="L2948" s="1218" t="s">
        <v>1560</v>
      </c>
    </row>
    <row r="2949" spans="7:12" ht="15.6" x14ac:dyDescent="0.3">
      <c r="G2949" s="1217">
        <v>3947</v>
      </c>
      <c r="H2949" s="1218" t="s">
        <v>1554</v>
      </c>
      <c r="I2949" s="1184"/>
      <c r="K2949" s="1217">
        <v>5147</v>
      </c>
      <c r="L2949" s="1218" t="s">
        <v>1560</v>
      </c>
    </row>
    <row r="2950" spans="7:12" ht="15.6" x14ac:dyDescent="0.3">
      <c r="G2950" s="1217">
        <v>3948</v>
      </c>
      <c r="H2950" s="1218" t="s">
        <v>1554</v>
      </c>
      <c r="I2950" s="1184"/>
      <c r="K2950" s="1217">
        <v>5148</v>
      </c>
      <c r="L2950" s="1218" t="s">
        <v>1560</v>
      </c>
    </row>
    <row r="2951" spans="7:12" ht="15.6" x14ac:dyDescent="0.3">
      <c r="G2951" s="1217">
        <v>3949</v>
      </c>
      <c r="H2951" s="1218" t="s">
        <v>1554</v>
      </c>
      <c r="I2951" s="1184"/>
      <c r="K2951" s="1217">
        <v>5149</v>
      </c>
      <c r="L2951" s="1218" t="s">
        <v>1560</v>
      </c>
    </row>
    <row r="2952" spans="7:12" ht="15.6" x14ac:dyDescent="0.3">
      <c r="G2952" s="1217">
        <v>3950</v>
      </c>
      <c r="H2952" s="1218" t="s">
        <v>1554</v>
      </c>
      <c r="I2952" s="1184"/>
      <c r="K2952" s="1217">
        <v>5150</v>
      </c>
      <c r="L2952" s="1218" t="s">
        <v>1560</v>
      </c>
    </row>
    <row r="2953" spans="7:12" ht="15.6" x14ac:dyDescent="0.3">
      <c r="G2953" s="1217">
        <v>3951</v>
      </c>
      <c r="H2953" s="1218" t="s">
        <v>1554</v>
      </c>
      <c r="I2953" s="1184"/>
      <c r="K2953" s="1217">
        <v>5151</v>
      </c>
      <c r="L2953" s="1218" t="s">
        <v>1560</v>
      </c>
    </row>
    <row r="2954" spans="7:12" ht="15.6" x14ac:dyDescent="0.3">
      <c r="G2954" s="1217">
        <v>3952</v>
      </c>
      <c r="H2954" s="1218" t="s">
        <v>1554</v>
      </c>
      <c r="I2954" s="1184"/>
      <c r="K2954" s="1217">
        <v>5152</v>
      </c>
      <c r="L2954" s="1218" t="s">
        <v>1560</v>
      </c>
    </row>
    <row r="2955" spans="7:12" ht="15.6" x14ac:dyDescent="0.3">
      <c r="G2955" s="1217">
        <v>3953</v>
      </c>
      <c r="H2955" s="1218" t="s">
        <v>1554</v>
      </c>
      <c r="I2955" s="1184"/>
      <c r="K2955" s="1217">
        <v>5153</v>
      </c>
      <c r="L2955" s="1218" t="s">
        <v>1560</v>
      </c>
    </row>
    <row r="2956" spans="7:12" ht="15.6" x14ac:dyDescent="0.3">
      <c r="G2956" s="1217">
        <v>3954</v>
      </c>
      <c r="H2956" s="1218" t="s">
        <v>1554</v>
      </c>
      <c r="I2956" s="1184"/>
      <c r="K2956" s="1217">
        <v>5154</v>
      </c>
      <c r="L2956" s="1218" t="s">
        <v>1560</v>
      </c>
    </row>
    <row r="2957" spans="7:12" ht="15.6" x14ac:dyDescent="0.3">
      <c r="G2957" s="1217">
        <v>3955</v>
      </c>
      <c r="H2957" s="1218" t="s">
        <v>1554</v>
      </c>
      <c r="I2957" s="1184"/>
      <c r="K2957" s="1217">
        <v>5155</v>
      </c>
      <c r="L2957" s="1218" t="s">
        <v>1560</v>
      </c>
    </row>
    <row r="2958" spans="7:12" ht="15.6" x14ac:dyDescent="0.3">
      <c r="G2958" s="1217">
        <v>3956</v>
      </c>
      <c r="H2958" s="1218" t="s">
        <v>1554</v>
      </c>
      <c r="I2958" s="1184"/>
      <c r="K2958" s="1217">
        <v>5156</v>
      </c>
      <c r="L2958" s="1218" t="s">
        <v>1560</v>
      </c>
    </row>
    <row r="2959" spans="7:12" ht="15.6" x14ac:dyDescent="0.3">
      <c r="G2959" s="1217">
        <v>3957</v>
      </c>
      <c r="H2959" s="1218" t="s">
        <v>1554</v>
      </c>
      <c r="I2959" s="1184"/>
      <c r="K2959" s="1217">
        <v>5157</v>
      </c>
      <c r="L2959" s="1218" t="s">
        <v>1560</v>
      </c>
    </row>
    <row r="2960" spans="7:12" ht="15.6" x14ac:dyDescent="0.3">
      <c r="G2960" s="1217">
        <v>3958</v>
      </c>
      <c r="H2960" s="1218" t="s">
        <v>1554</v>
      </c>
      <c r="I2960" s="1184"/>
      <c r="K2960" s="1217">
        <v>5158</v>
      </c>
      <c r="L2960" s="1218" t="s">
        <v>1560</v>
      </c>
    </row>
    <row r="2961" spans="7:12" ht="15.6" x14ac:dyDescent="0.3">
      <c r="G2961" s="1217">
        <v>3959</v>
      </c>
      <c r="H2961" s="1218" t="s">
        <v>1554</v>
      </c>
      <c r="I2961" s="1184"/>
      <c r="K2961" s="1217">
        <v>5159</v>
      </c>
      <c r="L2961" s="1218" t="s">
        <v>1560</v>
      </c>
    </row>
    <row r="2962" spans="7:12" ht="15.6" x14ac:dyDescent="0.3">
      <c r="G2962" s="1217">
        <v>3960</v>
      </c>
      <c r="H2962" s="1218" t="s">
        <v>1554</v>
      </c>
      <c r="I2962" s="1184"/>
      <c r="K2962" s="1217">
        <v>5160</v>
      </c>
      <c r="L2962" s="1218" t="s">
        <v>1560</v>
      </c>
    </row>
    <row r="2963" spans="7:12" ht="15.6" x14ac:dyDescent="0.3">
      <c r="G2963" s="1217">
        <v>3961</v>
      </c>
      <c r="H2963" s="1218" t="s">
        <v>1554</v>
      </c>
      <c r="I2963" s="1184"/>
      <c r="K2963" s="1217">
        <v>5161</v>
      </c>
      <c r="L2963" s="1218" t="s">
        <v>1560</v>
      </c>
    </row>
    <row r="2964" spans="7:12" ht="15.6" x14ac:dyDescent="0.3">
      <c r="G2964" s="1217">
        <v>3962</v>
      </c>
      <c r="H2964" s="1218" t="s">
        <v>1554</v>
      </c>
      <c r="I2964" s="1184"/>
      <c r="K2964" s="1217">
        <v>5162</v>
      </c>
      <c r="L2964" s="1218" t="s">
        <v>1560</v>
      </c>
    </row>
    <row r="2965" spans="7:12" ht="15.6" x14ac:dyDescent="0.3">
      <c r="G2965" s="1217">
        <v>3963</v>
      </c>
      <c r="H2965" s="1218" t="s">
        <v>1554</v>
      </c>
      <c r="I2965" s="1184"/>
      <c r="K2965" s="1217">
        <v>5163</v>
      </c>
      <c r="L2965" s="1218" t="s">
        <v>1560</v>
      </c>
    </row>
    <row r="2966" spans="7:12" ht="15.6" x14ac:dyDescent="0.3">
      <c r="G2966" s="1217">
        <v>3964</v>
      </c>
      <c r="H2966" s="1218" t="s">
        <v>1554</v>
      </c>
      <c r="I2966" s="1184"/>
      <c r="K2966" s="1217">
        <v>5164</v>
      </c>
      <c r="L2966" s="1218" t="s">
        <v>1560</v>
      </c>
    </row>
    <row r="2967" spans="7:12" ht="15.6" x14ac:dyDescent="0.3">
      <c r="G2967" s="1217">
        <v>3965</v>
      </c>
      <c r="H2967" s="1218" t="s">
        <v>1554</v>
      </c>
      <c r="I2967" s="1184"/>
      <c r="K2967" s="1217">
        <v>5165</v>
      </c>
      <c r="L2967" s="1218" t="s">
        <v>1560</v>
      </c>
    </row>
    <row r="2968" spans="7:12" ht="15.6" x14ac:dyDescent="0.3">
      <c r="G2968" s="1217">
        <v>3966</v>
      </c>
      <c r="H2968" s="1218" t="s">
        <v>1554</v>
      </c>
      <c r="I2968" s="1184"/>
      <c r="K2968" s="1217">
        <v>5166</v>
      </c>
      <c r="L2968" s="1218" t="s">
        <v>1560</v>
      </c>
    </row>
    <row r="2969" spans="7:12" ht="15.6" x14ac:dyDescent="0.3">
      <c r="G2969" s="1217">
        <v>3967</v>
      </c>
      <c r="H2969" s="1218" t="s">
        <v>1554</v>
      </c>
      <c r="I2969" s="1184"/>
      <c r="K2969" s="1217">
        <v>5167</v>
      </c>
      <c r="L2969" s="1218" t="s">
        <v>1560</v>
      </c>
    </row>
    <row r="2970" spans="7:12" ht="15.6" x14ac:dyDescent="0.3">
      <c r="G2970" s="1217">
        <v>3968</v>
      </c>
      <c r="H2970" s="1218" t="s">
        <v>1554</v>
      </c>
      <c r="I2970" s="1184"/>
      <c r="K2970" s="1217">
        <v>5168</v>
      </c>
      <c r="L2970" s="1218" t="s">
        <v>1560</v>
      </c>
    </row>
    <row r="2971" spans="7:12" ht="15.6" x14ac:dyDescent="0.3">
      <c r="G2971" s="1217">
        <v>3969</v>
      </c>
      <c r="H2971" s="1218" t="s">
        <v>1554</v>
      </c>
      <c r="I2971" s="1184"/>
      <c r="K2971" s="1217">
        <v>5169</v>
      </c>
      <c r="L2971" s="1218" t="s">
        <v>1560</v>
      </c>
    </row>
    <row r="2972" spans="7:12" ht="15.6" x14ac:dyDescent="0.3">
      <c r="G2972" s="1217">
        <v>3970</v>
      </c>
      <c r="H2972" s="1218" t="s">
        <v>1554</v>
      </c>
      <c r="I2972" s="1184"/>
      <c r="K2972" s="1217">
        <v>5170</v>
      </c>
      <c r="L2972" s="1218" t="s">
        <v>1560</v>
      </c>
    </row>
    <row r="2973" spans="7:12" ht="15.6" x14ac:dyDescent="0.3">
      <c r="G2973" s="1217">
        <v>3971</v>
      </c>
      <c r="H2973" s="1218" t="s">
        <v>1554</v>
      </c>
      <c r="I2973" s="1184"/>
      <c r="K2973" s="1217">
        <v>5171</v>
      </c>
      <c r="L2973" s="1218" t="s">
        <v>1560</v>
      </c>
    </row>
    <row r="2974" spans="7:12" ht="15.6" x14ac:dyDescent="0.3">
      <c r="G2974" s="1217">
        <v>3972</v>
      </c>
      <c r="H2974" s="1218" t="s">
        <v>1554</v>
      </c>
      <c r="I2974" s="1184"/>
      <c r="K2974" s="1217">
        <v>5172</v>
      </c>
      <c r="L2974" s="1218" t="s">
        <v>1560</v>
      </c>
    </row>
    <row r="2975" spans="7:12" ht="15.6" x14ac:dyDescent="0.3">
      <c r="G2975" s="1217">
        <v>3973</v>
      </c>
      <c r="H2975" s="1218" t="s">
        <v>1554</v>
      </c>
      <c r="I2975" s="1184"/>
      <c r="K2975" s="1217">
        <v>5173</v>
      </c>
      <c r="L2975" s="1218" t="s">
        <v>1560</v>
      </c>
    </row>
    <row r="2976" spans="7:12" ht="15.6" x14ac:dyDescent="0.3">
      <c r="G2976" s="1217">
        <v>3974</v>
      </c>
      <c r="H2976" s="1218" t="s">
        <v>1554</v>
      </c>
      <c r="I2976" s="1184"/>
      <c r="K2976" s="1217">
        <v>5174</v>
      </c>
      <c r="L2976" s="1218" t="s">
        <v>1560</v>
      </c>
    </row>
    <row r="2977" spans="7:12" ht="15.6" x14ac:dyDescent="0.3">
      <c r="G2977" s="1217">
        <v>3975</v>
      </c>
      <c r="H2977" s="1218" t="s">
        <v>1554</v>
      </c>
      <c r="I2977" s="1184"/>
      <c r="K2977" s="1217">
        <v>5175</v>
      </c>
      <c r="L2977" s="1218" t="s">
        <v>1560</v>
      </c>
    </row>
    <row r="2978" spans="7:12" ht="15.6" x14ac:dyDescent="0.3">
      <c r="G2978" s="1217">
        <v>3976</v>
      </c>
      <c r="H2978" s="1218" t="s">
        <v>1554</v>
      </c>
      <c r="I2978" s="1184"/>
      <c r="K2978" s="1217">
        <v>5176</v>
      </c>
      <c r="L2978" s="1218" t="s">
        <v>1560</v>
      </c>
    </row>
    <row r="2979" spans="7:12" ht="15.6" x14ac:dyDescent="0.3">
      <c r="G2979" s="1217">
        <v>3977</v>
      </c>
      <c r="H2979" s="1218" t="s">
        <v>1554</v>
      </c>
      <c r="I2979" s="1184"/>
      <c r="K2979" s="1217">
        <v>5177</v>
      </c>
      <c r="L2979" s="1218" t="s">
        <v>1560</v>
      </c>
    </row>
    <row r="2980" spans="7:12" ht="15.6" x14ac:dyDescent="0.3">
      <c r="G2980" s="1217">
        <v>3978</v>
      </c>
      <c r="H2980" s="1218" t="s">
        <v>1554</v>
      </c>
      <c r="I2980" s="1184"/>
      <c r="K2980" s="1217">
        <v>5178</v>
      </c>
      <c r="L2980" s="1218" t="s">
        <v>1560</v>
      </c>
    </row>
    <row r="2981" spans="7:12" ht="15.6" x14ac:dyDescent="0.3">
      <c r="G2981" s="1217">
        <v>3979</v>
      </c>
      <c r="H2981" s="1218" t="s">
        <v>1554</v>
      </c>
      <c r="I2981" s="1184"/>
      <c r="K2981" s="1217">
        <v>5179</v>
      </c>
      <c r="L2981" s="1218" t="s">
        <v>1560</v>
      </c>
    </row>
    <row r="2982" spans="7:12" ht="15.6" x14ac:dyDescent="0.3">
      <c r="G2982" s="1217">
        <v>3980</v>
      </c>
      <c r="H2982" s="1218" t="s">
        <v>1554</v>
      </c>
      <c r="I2982" s="1184"/>
      <c r="K2982" s="1217">
        <v>5180</v>
      </c>
      <c r="L2982" s="1218" t="s">
        <v>1560</v>
      </c>
    </row>
    <row r="2983" spans="7:12" ht="15.6" x14ac:dyDescent="0.3">
      <c r="G2983" s="1217">
        <v>3981</v>
      </c>
      <c r="H2983" s="1218" t="s">
        <v>1554</v>
      </c>
      <c r="I2983" s="1184"/>
      <c r="K2983" s="1217">
        <v>5181</v>
      </c>
      <c r="L2983" s="1218" t="s">
        <v>1560</v>
      </c>
    </row>
    <row r="2984" spans="7:12" ht="15.6" x14ac:dyDescent="0.3">
      <c r="G2984" s="1217">
        <v>3982</v>
      </c>
      <c r="H2984" s="1218" t="s">
        <v>1554</v>
      </c>
      <c r="I2984" s="1184"/>
      <c r="K2984" s="1217">
        <v>5182</v>
      </c>
      <c r="L2984" s="1218" t="s">
        <v>1560</v>
      </c>
    </row>
    <row r="2985" spans="7:12" ht="15.6" x14ac:dyDescent="0.3">
      <c r="G2985" s="1217">
        <v>3983</v>
      </c>
      <c r="H2985" s="1218" t="s">
        <v>1554</v>
      </c>
      <c r="I2985" s="1184"/>
      <c r="K2985" s="1217">
        <v>5183</v>
      </c>
      <c r="L2985" s="1218" t="s">
        <v>1560</v>
      </c>
    </row>
    <row r="2986" spans="7:12" ht="15.6" x14ac:dyDescent="0.3">
      <c r="G2986" s="1217">
        <v>3984</v>
      </c>
      <c r="H2986" s="1218" t="s">
        <v>1554</v>
      </c>
      <c r="I2986" s="1184"/>
      <c r="K2986" s="1217">
        <v>5184</v>
      </c>
      <c r="L2986" s="1218" t="s">
        <v>1560</v>
      </c>
    </row>
    <row r="2987" spans="7:12" ht="15.6" x14ac:dyDescent="0.3">
      <c r="G2987" s="1217">
        <v>3985</v>
      </c>
      <c r="H2987" s="1218" t="s">
        <v>1554</v>
      </c>
      <c r="I2987" s="1184"/>
      <c r="K2987" s="1217">
        <v>5185</v>
      </c>
      <c r="L2987" s="1218" t="s">
        <v>1560</v>
      </c>
    </row>
    <row r="2988" spans="7:12" ht="15.6" x14ac:dyDescent="0.3">
      <c r="G2988" s="1217">
        <v>3986</v>
      </c>
      <c r="H2988" s="1218" t="s">
        <v>1554</v>
      </c>
      <c r="I2988" s="1184"/>
      <c r="K2988" s="1217">
        <v>5186</v>
      </c>
      <c r="L2988" s="1218" t="s">
        <v>1560</v>
      </c>
    </row>
    <row r="2989" spans="7:12" ht="15.6" x14ac:dyDescent="0.3">
      <c r="G2989" s="1217">
        <v>3987</v>
      </c>
      <c r="H2989" s="1218" t="s">
        <v>1554</v>
      </c>
      <c r="I2989" s="1184"/>
      <c r="K2989" s="1217">
        <v>5187</v>
      </c>
      <c r="L2989" s="1218" t="s">
        <v>1560</v>
      </c>
    </row>
    <row r="2990" spans="7:12" ht="15.6" x14ac:dyDescent="0.3">
      <c r="G2990" s="1217">
        <v>3988</v>
      </c>
      <c r="H2990" s="1218" t="s">
        <v>1554</v>
      </c>
      <c r="I2990" s="1184"/>
      <c r="K2990" s="1217">
        <v>5188</v>
      </c>
      <c r="L2990" s="1218" t="s">
        <v>1560</v>
      </c>
    </row>
    <row r="2991" spans="7:12" ht="15.6" x14ac:dyDescent="0.3">
      <c r="G2991" s="1217">
        <v>3989</v>
      </c>
      <c r="H2991" s="1218" t="s">
        <v>1554</v>
      </c>
      <c r="I2991" s="1184"/>
      <c r="K2991" s="1217">
        <v>5189</v>
      </c>
      <c r="L2991" s="1218" t="s">
        <v>1560</v>
      </c>
    </row>
    <row r="2992" spans="7:12" ht="15.6" x14ac:dyDescent="0.3">
      <c r="G2992" s="1217">
        <v>3990</v>
      </c>
      <c r="H2992" s="1218" t="s">
        <v>1554</v>
      </c>
      <c r="I2992" s="1184"/>
      <c r="K2992" s="1217">
        <v>5190</v>
      </c>
      <c r="L2992" s="1218" t="s">
        <v>1560</v>
      </c>
    </row>
    <row r="2993" spans="7:12" ht="15.6" x14ac:dyDescent="0.3">
      <c r="G2993" s="1217">
        <v>3991</v>
      </c>
      <c r="H2993" s="1218" t="s">
        <v>1554</v>
      </c>
      <c r="I2993" s="1184"/>
      <c r="K2993" s="1217">
        <v>5191</v>
      </c>
      <c r="L2993" s="1218" t="s">
        <v>1560</v>
      </c>
    </row>
    <row r="2994" spans="7:12" ht="15.6" x14ac:dyDescent="0.3">
      <c r="G2994" s="1217">
        <v>3992</v>
      </c>
      <c r="H2994" s="1218" t="s">
        <v>1554</v>
      </c>
      <c r="I2994" s="1184"/>
      <c r="K2994" s="1217">
        <v>5192</v>
      </c>
      <c r="L2994" s="1218" t="s">
        <v>1560</v>
      </c>
    </row>
    <row r="2995" spans="7:12" ht="15.6" x14ac:dyDescent="0.3">
      <c r="G2995" s="1217">
        <v>3993</v>
      </c>
      <c r="H2995" s="1218" t="s">
        <v>1554</v>
      </c>
      <c r="I2995" s="1184"/>
      <c r="K2995" s="1217">
        <v>5193</v>
      </c>
      <c r="L2995" s="1218" t="s">
        <v>1560</v>
      </c>
    </row>
    <row r="2996" spans="7:12" ht="15.6" x14ac:dyDescent="0.3">
      <c r="G2996" s="1217">
        <v>3994</v>
      </c>
      <c r="H2996" s="1218" t="s">
        <v>1554</v>
      </c>
      <c r="I2996" s="1184"/>
      <c r="K2996" s="1217">
        <v>5194</v>
      </c>
      <c r="L2996" s="1218" t="s">
        <v>1560</v>
      </c>
    </row>
    <row r="2997" spans="7:12" ht="15.6" x14ac:dyDescent="0.3">
      <c r="G2997" s="1217">
        <v>3995</v>
      </c>
      <c r="H2997" s="1218" t="s">
        <v>1554</v>
      </c>
      <c r="I2997" s="1184"/>
      <c r="K2997" s="1217">
        <v>5195</v>
      </c>
      <c r="L2997" s="1218" t="s">
        <v>1560</v>
      </c>
    </row>
    <row r="2998" spans="7:12" ht="15.6" x14ac:dyDescent="0.3">
      <c r="G2998" s="1217">
        <v>3996</v>
      </c>
      <c r="H2998" s="1218" t="s">
        <v>1554</v>
      </c>
      <c r="I2998" s="1184"/>
      <c r="K2998" s="1217">
        <v>5196</v>
      </c>
      <c r="L2998" s="1218" t="s">
        <v>1560</v>
      </c>
    </row>
    <row r="2999" spans="7:12" ht="15.6" x14ac:dyDescent="0.3">
      <c r="G2999" s="1217">
        <v>3997</v>
      </c>
      <c r="H2999" s="1218" t="s">
        <v>1554</v>
      </c>
      <c r="I2999" s="1184"/>
      <c r="K2999" s="1217">
        <v>5197</v>
      </c>
      <c r="L2999" s="1218" t="s">
        <v>1560</v>
      </c>
    </row>
    <row r="3000" spans="7:12" ht="15.6" x14ac:dyDescent="0.3">
      <c r="G3000" s="1217">
        <v>3998</v>
      </c>
      <c r="H3000" s="1218" t="s">
        <v>1554</v>
      </c>
      <c r="I3000" s="1184"/>
      <c r="K3000" s="1217">
        <v>5198</v>
      </c>
      <c r="L3000" s="1218" t="s">
        <v>1560</v>
      </c>
    </row>
    <row r="3001" spans="7:12" ht="15.6" x14ac:dyDescent="0.3">
      <c r="G3001" s="1217">
        <v>3999</v>
      </c>
      <c r="H3001" s="1218" t="s">
        <v>1554</v>
      </c>
      <c r="I3001" s="1184"/>
      <c r="K3001" s="1217">
        <v>5199</v>
      </c>
      <c r="L3001" s="1218" t="s">
        <v>1560</v>
      </c>
    </row>
    <row r="3002" spans="7:12" ht="15.6" x14ac:dyDescent="0.3">
      <c r="G3002" s="1217">
        <v>4000</v>
      </c>
      <c r="H3002" s="1218" t="s">
        <v>1555</v>
      </c>
      <c r="I3002" s="1184"/>
      <c r="K3002" s="1217">
        <v>5200</v>
      </c>
      <c r="L3002" s="1218" t="s">
        <v>1560</v>
      </c>
    </row>
    <row r="3003" spans="7:12" ht="15.6" x14ac:dyDescent="0.3">
      <c r="G3003" s="1217">
        <v>4001</v>
      </c>
      <c r="H3003" s="1218" t="s">
        <v>1555</v>
      </c>
      <c r="I3003" s="1184"/>
      <c r="K3003" s="1217">
        <v>5201</v>
      </c>
      <c r="L3003" s="1218" t="s">
        <v>1560</v>
      </c>
    </row>
    <row r="3004" spans="7:12" ht="15.6" x14ac:dyDescent="0.3">
      <c r="G3004" s="1217">
        <v>4002</v>
      </c>
      <c r="H3004" s="1218" t="s">
        <v>1555</v>
      </c>
      <c r="I3004" s="1184"/>
      <c r="K3004" s="1217">
        <v>5202</v>
      </c>
      <c r="L3004" s="1218" t="s">
        <v>1560</v>
      </c>
    </row>
    <row r="3005" spans="7:12" ht="15.6" x14ac:dyDescent="0.3">
      <c r="G3005" s="1217">
        <v>4003</v>
      </c>
      <c r="H3005" s="1218" t="s">
        <v>1555</v>
      </c>
      <c r="I3005" s="1184"/>
      <c r="K3005" s="1217">
        <v>5203</v>
      </c>
      <c r="L3005" s="1218" t="s">
        <v>1560</v>
      </c>
    </row>
    <row r="3006" spans="7:12" ht="15.6" x14ac:dyDescent="0.3">
      <c r="G3006" s="1217">
        <v>4004</v>
      </c>
      <c r="H3006" s="1218" t="s">
        <v>1555</v>
      </c>
      <c r="I3006" s="1184"/>
      <c r="K3006" s="1217">
        <v>5204</v>
      </c>
      <c r="L3006" s="1218" t="s">
        <v>1560</v>
      </c>
    </row>
    <row r="3007" spans="7:12" ht="15.6" x14ac:dyDescent="0.3">
      <c r="G3007" s="1217">
        <v>4005</v>
      </c>
      <c r="H3007" s="1218" t="s">
        <v>1555</v>
      </c>
      <c r="I3007" s="1184"/>
      <c r="K3007" s="1217">
        <v>5205</v>
      </c>
      <c r="L3007" s="1218" t="s">
        <v>1560</v>
      </c>
    </row>
    <row r="3008" spans="7:12" ht="15.6" x14ac:dyDescent="0.3">
      <c r="G3008" s="1217">
        <v>4006</v>
      </c>
      <c r="H3008" s="1218" t="s">
        <v>1555</v>
      </c>
      <c r="I3008" s="1184"/>
      <c r="K3008" s="1217">
        <v>5206</v>
      </c>
      <c r="L3008" s="1218" t="s">
        <v>1560</v>
      </c>
    </row>
    <row r="3009" spans="7:12" ht="15.6" x14ac:dyDescent="0.3">
      <c r="G3009" s="1217">
        <v>4007</v>
      </c>
      <c r="H3009" s="1218" t="s">
        <v>1555</v>
      </c>
      <c r="I3009" s="1184"/>
      <c r="K3009" s="1217">
        <v>5207</v>
      </c>
      <c r="L3009" s="1218" t="s">
        <v>1560</v>
      </c>
    </row>
    <row r="3010" spans="7:12" ht="15.6" x14ac:dyDescent="0.3">
      <c r="G3010" s="1217">
        <v>4008</v>
      </c>
      <c r="H3010" s="1218" t="s">
        <v>1555</v>
      </c>
      <c r="I3010" s="1184"/>
      <c r="K3010" s="1217">
        <v>5208</v>
      </c>
      <c r="L3010" s="1218" t="s">
        <v>1560</v>
      </c>
    </row>
    <row r="3011" spans="7:12" ht="15.6" x14ac:dyDescent="0.3">
      <c r="G3011" s="1217">
        <v>4009</v>
      </c>
      <c r="H3011" s="1218" t="s">
        <v>1555</v>
      </c>
      <c r="I3011" s="1184"/>
      <c r="K3011" s="1217">
        <v>5209</v>
      </c>
      <c r="L3011" s="1218" t="s">
        <v>1560</v>
      </c>
    </row>
    <row r="3012" spans="7:12" ht="15.6" x14ac:dyDescent="0.3">
      <c r="G3012" s="1217">
        <v>4010</v>
      </c>
      <c r="H3012" s="1218" t="s">
        <v>1555</v>
      </c>
      <c r="I3012" s="1184"/>
      <c r="K3012" s="1217">
        <v>5210</v>
      </c>
      <c r="L3012" s="1218" t="s">
        <v>12</v>
      </c>
    </row>
    <row r="3013" spans="7:12" ht="15.6" x14ac:dyDescent="0.3">
      <c r="G3013" s="1217">
        <v>4011</v>
      </c>
      <c r="H3013" s="1218" t="s">
        <v>1555</v>
      </c>
      <c r="I3013" s="1184"/>
      <c r="K3013" s="1217">
        <v>5211</v>
      </c>
      <c r="L3013" s="1218" t="s">
        <v>1560</v>
      </c>
    </row>
    <row r="3014" spans="7:12" ht="15.6" x14ac:dyDescent="0.3">
      <c r="G3014" s="1217">
        <v>4012</v>
      </c>
      <c r="H3014" s="1218" t="s">
        <v>1555</v>
      </c>
      <c r="I3014" s="1184"/>
      <c r="K3014" s="1217">
        <v>5212</v>
      </c>
      <c r="L3014" s="1218" t="s">
        <v>1560</v>
      </c>
    </row>
    <row r="3015" spans="7:12" ht="15.6" x14ac:dyDescent="0.3">
      <c r="G3015" s="1217">
        <v>4013</v>
      </c>
      <c r="H3015" s="1218" t="s">
        <v>1555</v>
      </c>
      <c r="I3015" s="1184"/>
      <c r="K3015" s="1217">
        <v>5213</v>
      </c>
      <c r="L3015" s="1218" t="s">
        <v>1560</v>
      </c>
    </row>
    <row r="3016" spans="7:12" ht="15.6" x14ac:dyDescent="0.3">
      <c r="G3016" s="1217">
        <v>4014</v>
      </c>
      <c r="H3016" s="1218" t="s">
        <v>1555</v>
      </c>
      <c r="I3016" s="1184"/>
      <c r="K3016" s="1217">
        <v>5214</v>
      </c>
      <c r="L3016" s="1218" t="s">
        <v>1560</v>
      </c>
    </row>
    <row r="3017" spans="7:12" ht="15.6" x14ac:dyDescent="0.3">
      <c r="G3017" s="1217">
        <v>4015</v>
      </c>
      <c r="H3017" s="1218" t="s">
        <v>1555</v>
      </c>
      <c r="I3017" s="1184"/>
      <c r="K3017" s="1217">
        <v>5215</v>
      </c>
      <c r="L3017" s="1218" t="s">
        <v>1560</v>
      </c>
    </row>
    <row r="3018" spans="7:12" ht="15.6" x14ac:dyDescent="0.3">
      <c r="G3018" s="1217">
        <v>4016</v>
      </c>
      <c r="H3018" s="1218" t="s">
        <v>1555</v>
      </c>
      <c r="I3018" s="1184"/>
      <c r="K3018" s="1217">
        <v>5216</v>
      </c>
      <c r="L3018" s="1218" t="s">
        <v>1560</v>
      </c>
    </row>
    <row r="3019" spans="7:12" ht="15.6" x14ac:dyDescent="0.3">
      <c r="G3019" s="1217">
        <v>4017</v>
      </c>
      <c r="H3019" s="1218" t="s">
        <v>1555</v>
      </c>
      <c r="I3019" s="1184"/>
      <c r="K3019" s="1217">
        <v>5217</v>
      </c>
      <c r="L3019" s="1218" t="s">
        <v>1560</v>
      </c>
    </row>
    <row r="3020" spans="7:12" ht="15.6" x14ac:dyDescent="0.3">
      <c r="G3020" s="1217">
        <v>4018</v>
      </c>
      <c r="H3020" s="1218" t="s">
        <v>1555</v>
      </c>
      <c r="I3020" s="1184"/>
      <c r="K3020" s="1217">
        <v>5218</v>
      </c>
      <c r="L3020" s="1218" t="s">
        <v>1560</v>
      </c>
    </row>
    <row r="3021" spans="7:12" ht="15.6" x14ac:dyDescent="0.3">
      <c r="G3021" s="1217">
        <v>4019</v>
      </c>
      <c r="H3021" s="1218" t="s">
        <v>1555</v>
      </c>
      <c r="I3021" s="1184"/>
      <c r="K3021" s="1217">
        <v>5219</v>
      </c>
      <c r="L3021" s="1218" t="s">
        <v>1560</v>
      </c>
    </row>
    <row r="3022" spans="7:12" ht="15.6" x14ac:dyDescent="0.3">
      <c r="G3022" s="1217">
        <v>4020</v>
      </c>
      <c r="H3022" s="1218" t="s">
        <v>1555</v>
      </c>
      <c r="I3022" s="1184"/>
      <c r="K3022" s="1217">
        <v>5220</v>
      </c>
      <c r="L3022" s="1218" t="s">
        <v>1560</v>
      </c>
    </row>
    <row r="3023" spans="7:12" ht="15.6" x14ac:dyDescent="0.3">
      <c r="G3023" s="1217">
        <v>4021</v>
      </c>
      <c r="H3023" s="1218" t="s">
        <v>1555</v>
      </c>
      <c r="I3023" s="1184"/>
      <c r="K3023" s="1217">
        <v>5221</v>
      </c>
      <c r="L3023" s="1218" t="s">
        <v>1560</v>
      </c>
    </row>
    <row r="3024" spans="7:12" ht="15.6" x14ac:dyDescent="0.3">
      <c r="G3024" s="1217">
        <v>4022</v>
      </c>
      <c r="H3024" s="1218" t="s">
        <v>1555</v>
      </c>
      <c r="I3024" s="1184"/>
      <c r="K3024" s="1217">
        <v>5222</v>
      </c>
      <c r="L3024" s="1218" t="s">
        <v>1560</v>
      </c>
    </row>
    <row r="3025" spans="7:12" ht="15.6" x14ac:dyDescent="0.3">
      <c r="G3025" s="1217">
        <v>4023</v>
      </c>
      <c r="H3025" s="1218" t="s">
        <v>1555</v>
      </c>
      <c r="I3025" s="1184"/>
      <c r="K3025" s="1217">
        <v>5223</v>
      </c>
      <c r="L3025" s="1218" t="s">
        <v>1560</v>
      </c>
    </row>
    <row r="3026" spans="7:12" ht="15.6" x14ac:dyDescent="0.3">
      <c r="G3026" s="1217">
        <v>4024</v>
      </c>
      <c r="H3026" s="1218" t="s">
        <v>1555</v>
      </c>
      <c r="I3026" s="1184"/>
      <c r="K3026" s="1217">
        <v>5224</v>
      </c>
      <c r="L3026" s="1218" t="s">
        <v>1560</v>
      </c>
    </row>
    <row r="3027" spans="7:12" ht="15.6" x14ac:dyDescent="0.3">
      <c r="G3027" s="1217">
        <v>4025</v>
      </c>
      <c r="H3027" s="1218" t="s">
        <v>1555</v>
      </c>
      <c r="I3027" s="1184"/>
      <c r="K3027" s="1217">
        <v>5225</v>
      </c>
      <c r="L3027" s="1218" t="s">
        <v>1560</v>
      </c>
    </row>
    <row r="3028" spans="7:12" ht="15.6" x14ac:dyDescent="0.3">
      <c r="G3028" s="1217">
        <v>4026</v>
      </c>
      <c r="H3028" s="1218" t="s">
        <v>1555</v>
      </c>
      <c r="I3028" s="1184"/>
      <c r="K3028" s="1217">
        <v>5226</v>
      </c>
      <c r="L3028" s="1218" t="s">
        <v>1560</v>
      </c>
    </row>
    <row r="3029" spans="7:12" ht="15.6" x14ac:dyDescent="0.3">
      <c r="G3029" s="1217">
        <v>4027</v>
      </c>
      <c r="H3029" s="1218" t="s">
        <v>1555</v>
      </c>
      <c r="I3029" s="1184"/>
      <c r="K3029" s="1217">
        <v>5227</v>
      </c>
      <c r="L3029" s="1218" t="s">
        <v>1560</v>
      </c>
    </row>
    <row r="3030" spans="7:12" ht="15.6" x14ac:dyDescent="0.3">
      <c r="G3030" s="1217">
        <v>4028</v>
      </c>
      <c r="H3030" s="1218" t="s">
        <v>1555</v>
      </c>
      <c r="I3030" s="1184"/>
      <c r="K3030" s="1217">
        <v>5228</v>
      </c>
      <c r="L3030" s="1218" t="s">
        <v>1560</v>
      </c>
    </row>
    <row r="3031" spans="7:12" ht="15.6" x14ac:dyDescent="0.3">
      <c r="G3031" s="1217">
        <v>4029</v>
      </c>
      <c r="H3031" s="1218" t="s">
        <v>1555</v>
      </c>
      <c r="I3031" s="1184"/>
      <c r="K3031" s="1217">
        <v>5229</v>
      </c>
      <c r="L3031" s="1218" t="s">
        <v>1560</v>
      </c>
    </row>
    <row r="3032" spans="7:12" ht="15.6" x14ac:dyDescent="0.3">
      <c r="G3032" s="1217">
        <v>4030</v>
      </c>
      <c r="H3032" s="1218" t="s">
        <v>1555</v>
      </c>
      <c r="I3032" s="1184"/>
      <c r="K3032" s="1217">
        <v>5230</v>
      </c>
      <c r="L3032" s="1218" t="s">
        <v>1560</v>
      </c>
    </row>
    <row r="3033" spans="7:12" ht="15.6" x14ac:dyDescent="0.3">
      <c r="G3033" s="1217">
        <v>4031</v>
      </c>
      <c r="H3033" s="1218" t="s">
        <v>1555</v>
      </c>
      <c r="I3033" s="1184"/>
      <c r="K3033" s="1217">
        <v>5231</v>
      </c>
      <c r="L3033" s="1218" t="s">
        <v>1560</v>
      </c>
    </row>
    <row r="3034" spans="7:12" ht="15.6" x14ac:dyDescent="0.3">
      <c r="G3034" s="1217">
        <v>4032</v>
      </c>
      <c r="H3034" s="1218" t="s">
        <v>1555</v>
      </c>
      <c r="I3034" s="1184"/>
      <c r="K3034" s="1217">
        <v>5232</v>
      </c>
      <c r="L3034" s="1218" t="s">
        <v>1560</v>
      </c>
    </row>
    <row r="3035" spans="7:12" ht="15.6" x14ac:dyDescent="0.3">
      <c r="G3035" s="1217">
        <v>4033</v>
      </c>
      <c r="H3035" s="1218" t="s">
        <v>1555</v>
      </c>
      <c r="I3035" s="1184"/>
      <c r="K3035" s="1217">
        <v>5233</v>
      </c>
      <c r="L3035" s="1218" t="s">
        <v>1560</v>
      </c>
    </row>
    <row r="3036" spans="7:12" ht="15.6" x14ac:dyDescent="0.3">
      <c r="G3036" s="1217">
        <v>4034</v>
      </c>
      <c r="H3036" s="1218" t="s">
        <v>1555</v>
      </c>
      <c r="I3036" s="1184"/>
      <c r="K3036" s="1217">
        <v>5234</v>
      </c>
      <c r="L3036" s="1218" t="s">
        <v>1560</v>
      </c>
    </row>
    <row r="3037" spans="7:12" ht="15.6" x14ac:dyDescent="0.3">
      <c r="G3037" s="1217">
        <v>4035</v>
      </c>
      <c r="H3037" s="1218" t="s">
        <v>1555</v>
      </c>
      <c r="I3037" s="1184"/>
      <c r="K3037" s="1217">
        <v>5235</v>
      </c>
      <c r="L3037" s="1218" t="s">
        <v>1560</v>
      </c>
    </row>
    <row r="3038" spans="7:12" ht="15.6" x14ac:dyDescent="0.3">
      <c r="G3038" s="1217">
        <v>4036</v>
      </c>
      <c r="H3038" s="1218" t="s">
        <v>1555</v>
      </c>
      <c r="I3038" s="1184"/>
      <c r="K3038" s="1217">
        <v>5236</v>
      </c>
      <c r="L3038" s="1218" t="s">
        <v>1560</v>
      </c>
    </row>
    <row r="3039" spans="7:12" ht="15.6" x14ac:dyDescent="0.3">
      <c r="G3039" s="1217">
        <v>4037</v>
      </c>
      <c r="H3039" s="1218" t="s">
        <v>1555</v>
      </c>
      <c r="I3039" s="1184"/>
      <c r="K3039" s="1217">
        <v>5237</v>
      </c>
      <c r="L3039" s="1218" t="s">
        <v>1560</v>
      </c>
    </row>
    <row r="3040" spans="7:12" ht="15.6" x14ac:dyDescent="0.3">
      <c r="G3040" s="1217">
        <v>4038</v>
      </c>
      <c r="H3040" s="1218" t="s">
        <v>1555</v>
      </c>
      <c r="I3040" s="1184"/>
      <c r="K3040" s="1217">
        <v>5238</v>
      </c>
      <c r="L3040" s="1218" t="s">
        <v>1560</v>
      </c>
    </row>
    <row r="3041" spans="7:12" ht="15.6" x14ac:dyDescent="0.3">
      <c r="G3041" s="1217">
        <v>4039</v>
      </c>
      <c r="H3041" s="1218" t="s">
        <v>1555</v>
      </c>
      <c r="I3041" s="1184"/>
      <c r="K3041" s="1217">
        <v>5239</v>
      </c>
      <c r="L3041" s="1218" t="s">
        <v>1560</v>
      </c>
    </row>
    <row r="3042" spans="7:12" ht="15.6" x14ac:dyDescent="0.3">
      <c r="G3042" s="1217">
        <v>4040</v>
      </c>
      <c r="H3042" s="1218" t="s">
        <v>1555</v>
      </c>
      <c r="I3042" s="1184"/>
      <c r="K3042" s="1217">
        <v>5240</v>
      </c>
      <c r="L3042" s="1218" t="s">
        <v>1560</v>
      </c>
    </row>
    <row r="3043" spans="7:12" ht="15.6" x14ac:dyDescent="0.3">
      <c r="G3043" s="1217">
        <v>4041</v>
      </c>
      <c r="H3043" s="1218" t="s">
        <v>1555</v>
      </c>
      <c r="I3043" s="1184"/>
      <c r="K3043" s="1217">
        <v>5241</v>
      </c>
      <c r="L3043" s="1218" t="s">
        <v>1560</v>
      </c>
    </row>
    <row r="3044" spans="7:12" ht="15.6" x14ac:dyDescent="0.3">
      <c r="G3044" s="1217">
        <v>4042</v>
      </c>
      <c r="H3044" s="1218" t="s">
        <v>1555</v>
      </c>
      <c r="I3044" s="1184"/>
      <c r="K3044" s="1217">
        <v>5242</v>
      </c>
      <c r="L3044" s="1218" t="s">
        <v>1560</v>
      </c>
    </row>
    <row r="3045" spans="7:12" ht="15.6" x14ac:dyDescent="0.3">
      <c r="G3045" s="1217">
        <v>4043</v>
      </c>
      <c r="H3045" s="1218" t="s">
        <v>1555</v>
      </c>
      <c r="I3045" s="1184"/>
      <c r="K3045" s="1217">
        <v>5243</v>
      </c>
      <c r="L3045" s="1218" t="s">
        <v>1560</v>
      </c>
    </row>
    <row r="3046" spans="7:12" ht="15.6" x14ac:dyDescent="0.3">
      <c r="G3046" s="1217">
        <v>4044</v>
      </c>
      <c r="H3046" s="1218" t="s">
        <v>1555</v>
      </c>
      <c r="I3046" s="1184"/>
      <c r="K3046" s="1217">
        <v>5244</v>
      </c>
      <c r="L3046" s="1218" t="s">
        <v>1560</v>
      </c>
    </row>
    <row r="3047" spans="7:12" ht="15.6" x14ac:dyDescent="0.3">
      <c r="G3047" s="1217">
        <v>4045</v>
      </c>
      <c r="H3047" s="1218" t="s">
        <v>1555</v>
      </c>
      <c r="I3047" s="1184"/>
      <c r="K3047" s="1217">
        <v>5245</v>
      </c>
      <c r="L3047" s="1218" t="s">
        <v>1560</v>
      </c>
    </row>
    <row r="3048" spans="7:12" ht="15.6" x14ac:dyDescent="0.3">
      <c r="G3048" s="1217">
        <v>4046</v>
      </c>
      <c r="H3048" s="1218" t="s">
        <v>1555</v>
      </c>
      <c r="I3048" s="1184"/>
      <c r="K3048" s="1217">
        <v>5246</v>
      </c>
      <c r="L3048" s="1218" t="s">
        <v>1560</v>
      </c>
    </row>
    <row r="3049" spans="7:12" ht="15.6" x14ac:dyDescent="0.3">
      <c r="G3049" s="1217">
        <v>4047</v>
      </c>
      <c r="H3049" s="1218" t="s">
        <v>1555</v>
      </c>
      <c r="I3049" s="1184"/>
      <c r="K3049" s="1217">
        <v>5247</v>
      </c>
      <c r="L3049" s="1218" t="s">
        <v>1560</v>
      </c>
    </row>
    <row r="3050" spans="7:12" ht="15.6" x14ac:dyDescent="0.3">
      <c r="G3050" s="1217">
        <v>4048</v>
      </c>
      <c r="H3050" s="1218" t="s">
        <v>1555</v>
      </c>
      <c r="I3050" s="1184"/>
      <c r="K3050" s="1217">
        <v>5248</v>
      </c>
      <c r="L3050" s="1218" t="s">
        <v>1560</v>
      </c>
    </row>
    <row r="3051" spans="7:12" ht="15.6" x14ac:dyDescent="0.3">
      <c r="G3051" s="1217">
        <v>4049</v>
      </c>
      <c r="H3051" s="1218" t="s">
        <v>1555</v>
      </c>
      <c r="I3051" s="1184"/>
      <c r="K3051" s="1217">
        <v>5249</v>
      </c>
      <c r="L3051" s="1218" t="s">
        <v>1560</v>
      </c>
    </row>
    <row r="3052" spans="7:12" ht="15.6" x14ac:dyDescent="0.3">
      <c r="G3052" s="1217">
        <v>4050</v>
      </c>
      <c r="H3052" s="1218" t="s">
        <v>1555</v>
      </c>
      <c r="I3052" s="1184"/>
      <c r="K3052" s="1217">
        <v>5250</v>
      </c>
      <c r="L3052" s="1218" t="s">
        <v>1560</v>
      </c>
    </row>
    <row r="3053" spans="7:12" ht="15.6" x14ac:dyDescent="0.3">
      <c r="G3053" s="1217">
        <v>4051</v>
      </c>
      <c r="H3053" s="1218" t="s">
        <v>1555</v>
      </c>
      <c r="I3053" s="1184"/>
      <c r="K3053" s="1217">
        <v>5251</v>
      </c>
      <c r="L3053" s="1218" t="s">
        <v>1560</v>
      </c>
    </row>
    <row r="3054" spans="7:12" ht="15.6" x14ac:dyDescent="0.3">
      <c r="G3054" s="1217">
        <v>4052</v>
      </c>
      <c r="H3054" s="1218" t="s">
        <v>1555</v>
      </c>
      <c r="I3054" s="1184"/>
      <c r="K3054" s="1217">
        <v>5252</v>
      </c>
      <c r="L3054" s="1218" t="s">
        <v>1560</v>
      </c>
    </row>
    <row r="3055" spans="7:12" ht="15.6" x14ac:dyDescent="0.3">
      <c r="G3055" s="1217">
        <v>4053</v>
      </c>
      <c r="H3055" s="1218" t="s">
        <v>1555</v>
      </c>
      <c r="I3055" s="1184"/>
      <c r="K3055" s="1217">
        <v>5253</v>
      </c>
      <c r="L3055" s="1218" t="s">
        <v>1560</v>
      </c>
    </row>
    <row r="3056" spans="7:12" ht="15.6" x14ac:dyDescent="0.3">
      <c r="G3056" s="1217">
        <v>4054</v>
      </c>
      <c r="H3056" s="1218" t="s">
        <v>1555</v>
      </c>
      <c r="I3056" s="1184"/>
      <c r="K3056" s="1217">
        <v>5254</v>
      </c>
      <c r="L3056" s="1218" t="s">
        <v>1560</v>
      </c>
    </row>
    <row r="3057" spans="7:12" ht="15.6" x14ac:dyDescent="0.3">
      <c r="G3057" s="1217">
        <v>4055</v>
      </c>
      <c r="H3057" s="1218" t="s">
        <v>1555</v>
      </c>
      <c r="I3057" s="1184"/>
      <c r="K3057" s="1217">
        <v>5255</v>
      </c>
      <c r="L3057" s="1218" t="s">
        <v>1560</v>
      </c>
    </row>
    <row r="3058" spans="7:12" ht="15.6" x14ac:dyDescent="0.3">
      <c r="G3058" s="1217">
        <v>4056</v>
      </c>
      <c r="H3058" s="1218" t="s">
        <v>1555</v>
      </c>
      <c r="I3058" s="1184"/>
      <c r="K3058" s="1217">
        <v>5256</v>
      </c>
      <c r="L3058" s="1218" t="s">
        <v>1560</v>
      </c>
    </row>
    <row r="3059" spans="7:12" ht="15.6" x14ac:dyDescent="0.3">
      <c r="G3059" s="1217">
        <v>4057</v>
      </c>
      <c r="H3059" s="1218" t="s">
        <v>1555</v>
      </c>
      <c r="I3059" s="1184"/>
      <c r="K3059" s="1217">
        <v>5257</v>
      </c>
      <c r="L3059" s="1218" t="s">
        <v>1560</v>
      </c>
    </row>
    <row r="3060" spans="7:12" ht="15.6" x14ac:dyDescent="0.3">
      <c r="G3060" s="1217">
        <v>4058</v>
      </c>
      <c r="H3060" s="1218" t="s">
        <v>1555</v>
      </c>
      <c r="I3060" s="1184"/>
      <c r="K3060" s="1217">
        <v>5258</v>
      </c>
      <c r="L3060" s="1218" t="s">
        <v>1560</v>
      </c>
    </row>
    <row r="3061" spans="7:12" ht="15.6" x14ac:dyDescent="0.3">
      <c r="G3061" s="1217">
        <v>4059</v>
      </c>
      <c r="H3061" s="1218" t="s">
        <v>1555</v>
      </c>
      <c r="I3061" s="1184"/>
      <c r="K3061" s="1217">
        <v>5259</v>
      </c>
      <c r="L3061" s="1218" t="s">
        <v>1560</v>
      </c>
    </row>
    <row r="3062" spans="7:12" ht="15.6" x14ac:dyDescent="0.3">
      <c r="G3062" s="1217">
        <v>4060</v>
      </c>
      <c r="H3062" s="1218" t="s">
        <v>1555</v>
      </c>
      <c r="I3062" s="1184"/>
      <c r="K3062" s="1217">
        <v>5260</v>
      </c>
      <c r="L3062" s="1218" t="s">
        <v>1560</v>
      </c>
    </row>
    <row r="3063" spans="7:12" ht="15.6" x14ac:dyDescent="0.3">
      <c r="G3063" s="1217">
        <v>4061</v>
      </c>
      <c r="H3063" s="1218" t="s">
        <v>1555</v>
      </c>
      <c r="I3063" s="1184"/>
      <c r="K3063" s="1217">
        <v>5261</v>
      </c>
      <c r="L3063" s="1218" t="s">
        <v>1560</v>
      </c>
    </row>
    <row r="3064" spans="7:12" ht="15.6" x14ac:dyDescent="0.3">
      <c r="G3064" s="1217">
        <v>4062</v>
      </c>
      <c r="H3064" s="1218" t="s">
        <v>1555</v>
      </c>
      <c r="I3064" s="1184"/>
      <c r="K3064" s="1217">
        <v>5262</v>
      </c>
      <c r="L3064" s="1218" t="s">
        <v>1560</v>
      </c>
    </row>
    <row r="3065" spans="7:12" ht="15.6" x14ac:dyDescent="0.3">
      <c r="G3065" s="1217">
        <v>4063</v>
      </c>
      <c r="H3065" s="1218" t="s">
        <v>1555</v>
      </c>
      <c r="I3065" s="1184"/>
      <c r="K3065" s="1217">
        <v>5263</v>
      </c>
      <c r="L3065" s="1218" t="s">
        <v>1560</v>
      </c>
    </row>
    <row r="3066" spans="7:12" ht="15.6" x14ac:dyDescent="0.3">
      <c r="G3066" s="1217">
        <v>4064</v>
      </c>
      <c r="H3066" s="1218" t="s">
        <v>1555</v>
      </c>
      <c r="I3066" s="1184"/>
      <c r="K3066" s="1217">
        <v>5264</v>
      </c>
      <c r="L3066" s="1218" t="s">
        <v>1560</v>
      </c>
    </row>
    <row r="3067" spans="7:12" ht="15.6" x14ac:dyDescent="0.3">
      <c r="G3067" s="1217">
        <v>4065</v>
      </c>
      <c r="H3067" s="1218" t="s">
        <v>1555</v>
      </c>
      <c r="I3067" s="1184"/>
      <c r="K3067" s="1217">
        <v>5265</v>
      </c>
      <c r="L3067" s="1218" t="s">
        <v>1560</v>
      </c>
    </row>
    <row r="3068" spans="7:12" ht="15.6" x14ac:dyDescent="0.3">
      <c r="G3068" s="1217">
        <v>4066</v>
      </c>
      <c r="H3068" s="1218" t="s">
        <v>1555</v>
      </c>
      <c r="I3068" s="1184"/>
      <c r="K3068" s="1217">
        <v>5266</v>
      </c>
      <c r="L3068" s="1218" t="s">
        <v>1560</v>
      </c>
    </row>
    <row r="3069" spans="7:12" ht="15.6" x14ac:dyDescent="0.3">
      <c r="G3069" s="1217">
        <v>4067</v>
      </c>
      <c r="H3069" s="1218" t="s">
        <v>1555</v>
      </c>
      <c r="I3069" s="1184"/>
      <c r="K3069" s="1217">
        <v>5267</v>
      </c>
      <c r="L3069" s="1218" t="s">
        <v>1560</v>
      </c>
    </row>
    <row r="3070" spans="7:12" ht="15.6" x14ac:dyDescent="0.3">
      <c r="G3070" s="1217">
        <v>4068</v>
      </c>
      <c r="H3070" s="1218" t="s">
        <v>1555</v>
      </c>
      <c r="I3070" s="1184"/>
      <c r="K3070" s="1217">
        <v>5268</v>
      </c>
      <c r="L3070" s="1218" t="s">
        <v>1560</v>
      </c>
    </row>
    <row r="3071" spans="7:12" ht="15.6" x14ac:dyDescent="0.3">
      <c r="G3071" s="1217">
        <v>4069</v>
      </c>
      <c r="H3071" s="1218" t="s">
        <v>1555</v>
      </c>
      <c r="I3071" s="1184"/>
      <c r="K3071" s="1217">
        <v>5269</v>
      </c>
      <c r="L3071" s="1218" t="s">
        <v>1560</v>
      </c>
    </row>
    <row r="3072" spans="7:12" ht="15.6" x14ac:dyDescent="0.3">
      <c r="G3072" s="1217">
        <v>4070</v>
      </c>
      <c r="H3072" s="1218" t="s">
        <v>1555</v>
      </c>
      <c r="I3072" s="1184"/>
      <c r="K3072" s="1217">
        <v>5270</v>
      </c>
      <c r="L3072" s="1218" t="s">
        <v>1560</v>
      </c>
    </row>
    <row r="3073" spans="7:12" ht="15.6" x14ac:dyDescent="0.3">
      <c r="G3073" s="1217">
        <v>4071</v>
      </c>
      <c r="H3073" s="1218" t="s">
        <v>1555</v>
      </c>
      <c r="I3073" s="1184"/>
      <c r="K3073" s="1217">
        <v>5271</v>
      </c>
      <c r="L3073" s="1218" t="s">
        <v>1560</v>
      </c>
    </row>
    <row r="3074" spans="7:12" ht="15.6" x14ac:dyDescent="0.3">
      <c r="G3074" s="1217">
        <v>4072</v>
      </c>
      <c r="H3074" s="1218" t="s">
        <v>1555</v>
      </c>
      <c r="I3074" s="1184"/>
      <c r="K3074" s="1217">
        <v>5272</v>
      </c>
      <c r="L3074" s="1218" t="s">
        <v>1560</v>
      </c>
    </row>
    <row r="3075" spans="7:12" ht="15.6" x14ac:dyDescent="0.3">
      <c r="G3075" s="1217">
        <v>4073</v>
      </c>
      <c r="H3075" s="1218" t="s">
        <v>1555</v>
      </c>
      <c r="I3075" s="1184"/>
      <c r="K3075" s="1217">
        <v>5273</v>
      </c>
      <c r="L3075" s="1218" t="s">
        <v>1560</v>
      </c>
    </row>
    <row r="3076" spans="7:12" ht="15.6" x14ac:dyDescent="0.3">
      <c r="G3076" s="1217">
        <v>4074</v>
      </c>
      <c r="H3076" s="1218" t="s">
        <v>1555</v>
      </c>
      <c r="I3076" s="1184"/>
      <c r="K3076" s="1217">
        <v>5274</v>
      </c>
      <c r="L3076" s="1218" t="s">
        <v>1560</v>
      </c>
    </row>
    <row r="3077" spans="7:12" ht="15.6" x14ac:dyDescent="0.3">
      <c r="G3077" s="1217">
        <v>4075</v>
      </c>
      <c r="H3077" s="1218" t="s">
        <v>1555</v>
      </c>
      <c r="I3077" s="1184"/>
      <c r="K3077" s="1217">
        <v>5275</v>
      </c>
      <c r="L3077" s="1218" t="s">
        <v>1560</v>
      </c>
    </row>
    <row r="3078" spans="7:12" ht="15.6" x14ac:dyDescent="0.3">
      <c r="G3078" s="1217">
        <v>4076</v>
      </c>
      <c r="H3078" s="1218" t="s">
        <v>1555</v>
      </c>
      <c r="I3078" s="1184"/>
      <c r="K3078" s="1217">
        <v>5276</v>
      </c>
      <c r="L3078" s="1218" t="s">
        <v>1560</v>
      </c>
    </row>
    <row r="3079" spans="7:12" ht="15.6" x14ac:dyDescent="0.3">
      <c r="G3079" s="1217">
        <v>4077</v>
      </c>
      <c r="H3079" s="1218" t="s">
        <v>1555</v>
      </c>
      <c r="I3079" s="1184"/>
      <c r="K3079" s="1217">
        <v>5277</v>
      </c>
      <c r="L3079" s="1218" t="s">
        <v>1560</v>
      </c>
    </row>
    <row r="3080" spans="7:12" ht="15.6" x14ac:dyDescent="0.3">
      <c r="G3080" s="1217">
        <v>4078</v>
      </c>
      <c r="H3080" s="1218" t="s">
        <v>1555</v>
      </c>
      <c r="I3080" s="1184"/>
      <c r="K3080" s="1217">
        <v>5278</v>
      </c>
      <c r="L3080" s="1218" t="s">
        <v>1560</v>
      </c>
    </row>
    <row r="3081" spans="7:12" ht="15.6" x14ac:dyDescent="0.3">
      <c r="G3081" s="1217">
        <v>4079</v>
      </c>
      <c r="H3081" s="1218" t="s">
        <v>1555</v>
      </c>
      <c r="I3081" s="1184"/>
      <c r="K3081" s="1217">
        <v>5279</v>
      </c>
      <c r="L3081" s="1218" t="s">
        <v>1560</v>
      </c>
    </row>
    <row r="3082" spans="7:12" ht="15.6" x14ac:dyDescent="0.3">
      <c r="G3082" s="1217">
        <v>4080</v>
      </c>
      <c r="H3082" s="1218" t="s">
        <v>1555</v>
      </c>
      <c r="I3082" s="1184"/>
      <c r="K3082" s="1217">
        <v>5280</v>
      </c>
      <c r="L3082" s="1218" t="s">
        <v>1560</v>
      </c>
    </row>
    <row r="3083" spans="7:12" ht="15.6" x14ac:dyDescent="0.3">
      <c r="G3083" s="1217">
        <v>4081</v>
      </c>
      <c r="H3083" s="1218" t="s">
        <v>1555</v>
      </c>
      <c r="I3083" s="1184"/>
      <c r="K3083" s="1217">
        <v>5281</v>
      </c>
      <c r="L3083" s="1218" t="s">
        <v>1560</v>
      </c>
    </row>
    <row r="3084" spans="7:12" ht="15.6" x14ac:dyDescent="0.3">
      <c r="G3084" s="1217">
        <v>4082</v>
      </c>
      <c r="H3084" s="1218" t="s">
        <v>1555</v>
      </c>
      <c r="I3084" s="1184"/>
      <c r="K3084" s="1217">
        <v>5282</v>
      </c>
      <c r="L3084" s="1218" t="s">
        <v>1560</v>
      </c>
    </row>
    <row r="3085" spans="7:12" ht="15.6" x14ac:dyDescent="0.3">
      <c r="G3085" s="1217">
        <v>4083</v>
      </c>
      <c r="H3085" s="1218" t="s">
        <v>1555</v>
      </c>
      <c r="I3085" s="1184"/>
      <c r="K3085" s="1217">
        <v>5283</v>
      </c>
      <c r="L3085" s="1218" t="s">
        <v>1560</v>
      </c>
    </row>
    <row r="3086" spans="7:12" ht="15.6" x14ac:dyDescent="0.3">
      <c r="G3086" s="1217">
        <v>4084</v>
      </c>
      <c r="H3086" s="1218" t="s">
        <v>1555</v>
      </c>
      <c r="I3086" s="1184"/>
      <c r="K3086" s="1217">
        <v>5284</v>
      </c>
      <c r="L3086" s="1218" t="s">
        <v>1560</v>
      </c>
    </row>
    <row r="3087" spans="7:12" ht="15.6" x14ac:dyDescent="0.3">
      <c r="G3087" s="1217">
        <v>4085</v>
      </c>
      <c r="H3087" s="1218" t="s">
        <v>1555</v>
      </c>
      <c r="I3087" s="1184"/>
      <c r="K3087" s="1217">
        <v>5285</v>
      </c>
      <c r="L3087" s="1218" t="s">
        <v>1560</v>
      </c>
    </row>
    <row r="3088" spans="7:12" ht="15.6" x14ac:dyDescent="0.3">
      <c r="G3088" s="1217">
        <v>4086</v>
      </c>
      <c r="H3088" s="1218" t="s">
        <v>1555</v>
      </c>
      <c r="I3088" s="1184"/>
      <c r="K3088" s="1217">
        <v>5286</v>
      </c>
      <c r="L3088" s="1218" t="s">
        <v>1560</v>
      </c>
    </row>
    <row r="3089" spans="7:12" ht="15.6" x14ac:dyDescent="0.3">
      <c r="G3089" s="1217">
        <v>4087</v>
      </c>
      <c r="H3089" s="1218" t="s">
        <v>1555</v>
      </c>
      <c r="I3089" s="1184"/>
      <c r="K3089" s="1217">
        <v>5287</v>
      </c>
      <c r="L3089" s="1218" t="s">
        <v>1560</v>
      </c>
    </row>
    <row r="3090" spans="7:12" ht="15.6" x14ac:dyDescent="0.3">
      <c r="G3090" s="1217">
        <v>4088</v>
      </c>
      <c r="H3090" s="1218" t="s">
        <v>1555</v>
      </c>
      <c r="I3090" s="1184"/>
      <c r="K3090" s="1217">
        <v>5288</v>
      </c>
      <c r="L3090" s="1218" t="s">
        <v>1560</v>
      </c>
    </row>
    <row r="3091" spans="7:12" ht="15.6" x14ac:dyDescent="0.3">
      <c r="G3091" s="1217">
        <v>4089</v>
      </c>
      <c r="H3091" s="1218" t="s">
        <v>1555</v>
      </c>
      <c r="I3091" s="1184"/>
      <c r="K3091" s="1217">
        <v>5289</v>
      </c>
      <c r="L3091" s="1218" t="s">
        <v>1560</v>
      </c>
    </row>
    <row r="3092" spans="7:12" ht="15.6" x14ac:dyDescent="0.3">
      <c r="G3092" s="1217">
        <v>4090</v>
      </c>
      <c r="H3092" s="1218" t="s">
        <v>1555</v>
      </c>
      <c r="I3092" s="1184"/>
      <c r="K3092" s="1217">
        <v>5290</v>
      </c>
      <c r="L3092" s="1218" t="s">
        <v>1560</v>
      </c>
    </row>
    <row r="3093" spans="7:12" ht="15.6" x14ac:dyDescent="0.3">
      <c r="G3093" s="1217">
        <v>4091</v>
      </c>
      <c r="H3093" s="1218" t="s">
        <v>1555</v>
      </c>
      <c r="I3093" s="1184"/>
      <c r="K3093" s="1217">
        <v>5291</v>
      </c>
      <c r="L3093" s="1218" t="s">
        <v>1560</v>
      </c>
    </row>
    <row r="3094" spans="7:12" ht="15.6" x14ac:dyDescent="0.3">
      <c r="G3094" s="1217">
        <v>4092</v>
      </c>
      <c r="H3094" s="1218" t="s">
        <v>1555</v>
      </c>
      <c r="I3094" s="1184"/>
      <c r="K3094" s="1217">
        <v>5292</v>
      </c>
      <c r="L3094" s="1218" t="s">
        <v>1560</v>
      </c>
    </row>
    <row r="3095" spans="7:12" ht="15.6" x14ac:dyDescent="0.3">
      <c r="G3095" s="1217">
        <v>4093</v>
      </c>
      <c r="H3095" s="1218" t="s">
        <v>1555</v>
      </c>
      <c r="I3095" s="1184"/>
      <c r="K3095" s="1217">
        <v>5293</v>
      </c>
      <c r="L3095" s="1218" t="s">
        <v>1560</v>
      </c>
    </row>
    <row r="3096" spans="7:12" ht="15.6" x14ac:dyDescent="0.3">
      <c r="G3096" s="1217">
        <v>4094</v>
      </c>
      <c r="H3096" s="1218" t="s">
        <v>1555</v>
      </c>
      <c r="I3096" s="1184"/>
      <c r="K3096" s="1217">
        <v>5294</v>
      </c>
      <c r="L3096" s="1218" t="s">
        <v>1560</v>
      </c>
    </row>
    <row r="3097" spans="7:12" ht="15.6" x14ac:dyDescent="0.3">
      <c r="G3097" s="1217">
        <v>4095</v>
      </c>
      <c r="H3097" s="1218" t="s">
        <v>1555</v>
      </c>
      <c r="I3097" s="1184"/>
      <c r="K3097" s="1217">
        <v>5295</v>
      </c>
      <c r="L3097" s="1218" t="s">
        <v>1560</v>
      </c>
    </row>
    <row r="3098" spans="7:12" ht="15.6" x14ac:dyDescent="0.3">
      <c r="G3098" s="1217">
        <v>4096</v>
      </c>
      <c r="H3098" s="1218" t="s">
        <v>1555</v>
      </c>
      <c r="I3098" s="1184"/>
      <c r="K3098" s="1217">
        <v>5296</v>
      </c>
      <c r="L3098" s="1218" t="s">
        <v>1560</v>
      </c>
    </row>
    <row r="3099" spans="7:12" ht="15.6" x14ac:dyDescent="0.3">
      <c r="G3099" s="1217">
        <v>4097</v>
      </c>
      <c r="H3099" s="1218" t="s">
        <v>1555</v>
      </c>
      <c r="I3099" s="1184"/>
      <c r="K3099" s="1217">
        <v>5297</v>
      </c>
      <c r="L3099" s="1218" t="s">
        <v>1560</v>
      </c>
    </row>
    <row r="3100" spans="7:12" ht="15.6" x14ac:dyDescent="0.3">
      <c r="G3100" s="1217">
        <v>4098</v>
      </c>
      <c r="H3100" s="1218" t="s">
        <v>1555</v>
      </c>
      <c r="I3100" s="1184"/>
      <c r="K3100" s="1217">
        <v>5298</v>
      </c>
      <c r="L3100" s="1218" t="s">
        <v>1560</v>
      </c>
    </row>
    <row r="3101" spans="7:12" ht="15.6" x14ac:dyDescent="0.3">
      <c r="G3101" s="1217">
        <v>4099</v>
      </c>
      <c r="H3101" s="1218" t="s">
        <v>1555</v>
      </c>
      <c r="I3101" s="1184"/>
      <c r="K3101" s="1217">
        <v>5299</v>
      </c>
      <c r="L3101" s="1218" t="s">
        <v>1560</v>
      </c>
    </row>
    <row r="3102" spans="7:12" ht="28.8" x14ac:dyDescent="0.3">
      <c r="G3102" s="1217">
        <v>4100</v>
      </c>
      <c r="H3102" s="1218" t="s">
        <v>1556</v>
      </c>
      <c r="I3102" s="1184"/>
      <c r="K3102" s="1217">
        <v>5300</v>
      </c>
      <c r="L3102" s="1218" t="s">
        <v>1560</v>
      </c>
    </row>
    <row r="3103" spans="7:12" ht="28.8" x14ac:dyDescent="0.3">
      <c r="G3103" s="1217">
        <v>4101</v>
      </c>
      <c r="H3103" s="1218" t="s">
        <v>1556</v>
      </c>
      <c r="I3103" s="1184"/>
      <c r="K3103" s="1217">
        <v>5301</v>
      </c>
      <c r="L3103" s="1218" t="s">
        <v>1560</v>
      </c>
    </row>
    <row r="3104" spans="7:12" ht="28.8" x14ac:dyDescent="0.3">
      <c r="G3104" s="1217">
        <v>4102</v>
      </c>
      <c r="H3104" s="1218" t="s">
        <v>1556</v>
      </c>
      <c r="I3104" s="1184"/>
      <c r="K3104" s="1217">
        <v>5302</v>
      </c>
      <c r="L3104" s="1218" t="s">
        <v>1560</v>
      </c>
    </row>
    <row r="3105" spans="7:12" ht="28.8" x14ac:dyDescent="0.3">
      <c r="G3105" s="1217">
        <v>4103</v>
      </c>
      <c r="H3105" s="1218" t="s">
        <v>1556</v>
      </c>
      <c r="I3105" s="1184"/>
      <c r="K3105" s="1217">
        <v>5303</v>
      </c>
      <c r="L3105" s="1218" t="s">
        <v>1560</v>
      </c>
    </row>
    <row r="3106" spans="7:12" ht="28.8" x14ac:dyDescent="0.3">
      <c r="G3106" s="1217">
        <v>4104</v>
      </c>
      <c r="H3106" s="1218" t="s">
        <v>1556</v>
      </c>
      <c r="I3106" s="1184"/>
      <c r="K3106" s="1217">
        <v>5304</v>
      </c>
      <c r="L3106" s="1218" t="s">
        <v>1560</v>
      </c>
    </row>
    <row r="3107" spans="7:12" ht="28.8" x14ac:dyDescent="0.3">
      <c r="G3107" s="1217">
        <v>4105</v>
      </c>
      <c r="H3107" s="1218" t="s">
        <v>1556</v>
      </c>
      <c r="I3107" s="1184"/>
      <c r="K3107" s="1217">
        <v>5305</v>
      </c>
      <c r="L3107" s="1218" t="s">
        <v>1560</v>
      </c>
    </row>
    <row r="3108" spans="7:12" ht="28.8" x14ac:dyDescent="0.3">
      <c r="G3108" s="1217">
        <v>4106</v>
      </c>
      <c r="H3108" s="1218" t="s">
        <v>1556</v>
      </c>
      <c r="I3108" s="1184"/>
      <c r="K3108" s="1217">
        <v>5306</v>
      </c>
      <c r="L3108" s="1218" t="s">
        <v>1560</v>
      </c>
    </row>
    <row r="3109" spans="7:12" ht="28.8" x14ac:dyDescent="0.3">
      <c r="G3109" s="1217">
        <v>4107</v>
      </c>
      <c r="H3109" s="1218" t="s">
        <v>1556</v>
      </c>
      <c r="I3109" s="1184"/>
      <c r="K3109" s="1217">
        <v>5307</v>
      </c>
      <c r="L3109" s="1218" t="s">
        <v>1560</v>
      </c>
    </row>
    <row r="3110" spans="7:12" ht="28.8" x14ac:dyDescent="0.3">
      <c r="G3110" s="1217">
        <v>4108</v>
      </c>
      <c r="H3110" s="1218" t="s">
        <v>1556</v>
      </c>
      <c r="I3110" s="1184"/>
      <c r="K3110" s="1217">
        <v>5308</v>
      </c>
      <c r="L3110" s="1218" t="s">
        <v>1560</v>
      </c>
    </row>
    <row r="3111" spans="7:12" ht="28.8" x14ac:dyDescent="0.3">
      <c r="G3111" s="1217">
        <v>4109</v>
      </c>
      <c r="H3111" s="1218" t="s">
        <v>1556</v>
      </c>
      <c r="I3111" s="1184"/>
      <c r="K3111" s="1217">
        <v>5309</v>
      </c>
      <c r="L3111" s="1218" t="s">
        <v>1560</v>
      </c>
    </row>
    <row r="3112" spans="7:12" ht="28.8" x14ac:dyDescent="0.3">
      <c r="G3112" s="1217">
        <v>4110</v>
      </c>
      <c r="H3112" s="1218" t="s">
        <v>1556</v>
      </c>
      <c r="I3112" s="1184"/>
      <c r="K3112" s="1217">
        <v>5310</v>
      </c>
      <c r="L3112" s="1218" t="s">
        <v>13</v>
      </c>
    </row>
    <row r="3113" spans="7:12" ht="28.8" x14ac:dyDescent="0.3">
      <c r="G3113" s="1217">
        <v>4111</v>
      </c>
      <c r="H3113" s="1218" t="s">
        <v>1556</v>
      </c>
      <c r="I3113" s="1184"/>
      <c r="K3113" s="1217">
        <v>5311</v>
      </c>
      <c r="L3113" s="1218" t="s">
        <v>1560</v>
      </c>
    </row>
    <row r="3114" spans="7:12" ht="28.8" x14ac:dyDescent="0.3">
      <c r="G3114" s="1217">
        <v>4112</v>
      </c>
      <c r="H3114" s="1218" t="s">
        <v>1556</v>
      </c>
      <c r="I3114" s="1184"/>
      <c r="K3114" s="1217">
        <v>5312</v>
      </c>
      <c r="L3114" s="1218" t="s">
        <v>1560</v>
      </c>
    </row>
    <row r="3115" spans="7:12" ht="28.8" x14ac:dyDescent="0.3">
      <c r="G3115" s="1217">
        <v>4113</v>
      </c>
      <c r="H3115" s="1218" t="s">
        <v>1556</v>
      </c>
      <c r="I3115" s="1184"/>
      <c r="K3115" s="1217">
        <v>5313</v>
      </c>
      <c r="L3115" s="1218" t="s">
        <v>1560</v>
      </c>
    </row>
    <row r="3116" spans="7:12" ht="28.8" x14ac:dyDescent="0.3">
      <c r="G3116" s="1217">
        <v>4114</v>
      </c>
      <c r="H3116" s="1218" t="s">
        <v>1556</v>
      </c>
      <c r="I3116" s="1184"/>
      <c r="K3116" s="1217">
        <v>5314</v>
      </c>
      <c r="L3116" s="1218" t="s">
        <v>1560</v>
      </c>
    </row>
    <row r="3117" spans="7:12" ht="28.8" x14ac:dyDescent="0.3">
      <c r="G3117" s="1217">
        <v>4115</v>
      </c>
      <c r="H3117" s="1218" t="s">
        <v>1556</v>
      </c>
      <c r="I3117" s="1184"/>
      <c r="K3117" s="1217">
        <v>5315</v>
      </c>
      <c r="L3117" s="1218" t="s">
        <v>1560</v>
      </c>
    </row>
    <row r="3118" spans="7:12" ht="28.8" x14ac:dyDescent="0.3">
      <c r="G3118" s="1217">
        <v>4116</v>
      </c>
      <c r="H3118" s="1218" t="s">
        <v>1556</v>
      </c>
      <c r="I3118" s="1184"/>
      <c r="K3118" s="1217">
        <v>5316</v>
      </c>
      <c r="L3118" s="1218" t="s">
        <v>1560</v>
      </c>
    </row>
    <row r="3119" spans="7:12" ht="28.8" x14ac:dyDescent="0.3">
      <c r="G3119" s="1217">
        <v>4117</v>
      </c>
      <c r="H3119" s="1218" t="s">
        <v>1556</v>
      </c>
      <c r="I3119" s="1184"/>
      <c r="K3119" s="1217">
        <v>5317</v>
      </c>
      <c r="L3119" s="1218" t="s">
        <v>1560</v>
      </c>
    </row>
    <row r="3120" spans="7:12" ht="28.8" x14ac:dyDescent="0.3">
      <c r="G3120" s="1217">
        <v>4118</v>
      </c>
      <c r="H3120" s="1218" t="s">
        <v>1556</v>
      </c>
      <c r="I3120" s="1184"/>
      <c r="K3120" s="1217">
        <v>5318</v>
      </c>
      <c r="L3120" s="1218" t="s">
        <v>1560</v>
      </c>
    </row>
    <row r="3121" spans="7:12" ht="28.8" x14ac:dyDescent="0.3">
      <c r="G3121" s="1217">
        <v>4119</v>
      </c>
      <c r="H3121" s="1218" t="s">
        <v>1556</v>
      </c>
      <c r="I3121" s="1184"/>
      <c r="K3121" s="1217">
        <v>5319</v>
      </c>
      <c r="L3121" s="1218" t="s">
        <v>1560</v>
      </c>
    </row>
    <row r="3122" spans="7:12" ht="28.8" x14ac:dyDescent="0.3">
      <c r="G3122" s="1217">
        <v>4120</v>
      </c>
      <c r="H3122" s="1218" t="s">
        <v>1556</v>
      </c>
      <c r="I3122" s="1184"/>
      <c r="K3122" s="1217">
        <v>5320</v>
      </c>
      <c r="L3122" s="1218" t="s">
        <v>1560</v>
      </c>
    </row>
    <row r="3123" spans="7:12" ht="28.8" x14ac:dyDescent="0.3">
      <c r="G3123" s="1217">
        <v>4121</v>
      </c>
      <c r="H3123" s="1218" t="s">
        <v>1556</v>
      </c>
      <c r="I3123" s="1184"/>
      <c r="K3123" s="1217">
        <v>5321</v>
      </c>
      <c r="L3123" s="1218" t="s">
        <v>1560</v>
      </c>
    </row>
    <row r="3124" spans="7:12" ht="28.8" x14ac:dyDescent="0.3">
      <c r="G3124" s="1217">
        <v>4122</v>
      </c>
      <c r="H3124" s="1218" t="s">
        <v>1556</v>
      </c>
      <c r="I3124" s="1184"/>
      <c r="K3124" s="1217">
        <v>5322</v>
      </c>
      <c r="L3124" s="1218" t="s">
        <v>1560</v>
      </c>
    </row>
    <row r="3125" spans="7:12" ht="28.8" x14ac:dyDescent="0.3">
      <c r="G3125" s="1217">
        <v>4123</v>
      </c>
      <c r="H3125" s="1218" t="s">
        <v>1556</v>
      </c>
      <c r="I3125" s="1184"/>
      <c r="K3125" s="1217">
        <v>5323</v>
      </c>
      <c r="L3125" s="1218" t="s">
        <v>1560</v>
      </c>
    </row>
    <row r="3126" spans="7:12" ht="28.8" x14ac:dyDescent="0.3">
      <c r="G3126" s="1217">
        <v>4124</v>
      </c>
      <c r="H3126" s="1218" t="s">
        <v>1556</v>
      </c>
      <c r="I3126" s="1184"/>
      <c r="K3126" s="1217">
        <v>5324</v>
      </c>
      <c r="L3126" s="1218" t="s">
        <v>1560</v>
      </c>
    </row>
    <row r="3127" spans="7:12" ht="28.8" x14ac:dyDescent="0.3">
      <c r="G3127" s="1217">
        <v>4125</v>
      </c>
      <c r="H3127" s="1218" t="s">
        <v>1556</v>
      </c>
      <c r="I3127" s="1184"/>
      <c r="K3127" s="1217">
        <v>5325</v>
      </c>
      <c r="L3127" s="1218" t="s">
        <v>1560</v>
      </c>
    </row>
    <row r="3128" spans="7:12" ht="28.8" x14ac:dyDescent="0.3">
      <c r="G3128" s="1217">
        <v>4126</v>
      </c>
      <c r="H3128" s="1218" t="s">
        <v>1556</v>
      </c>
      <c r="I3128" s="1184"/>
      <c r="K3128" s="1217">
        <v>5326</v>
      </c>
      <c r="L3128" s="1218" t="s">
        <v>1560</v>
      </c>
    </row>
    <row r="3129" spans="7:12" ht="28.8" x14ac:dyDescent="0.3">
      <c r="G3129" s="1217">
        <v>4127</v>
      </c>
      <c r="H3129" s="1218" t="s">
        <v>1556</v>
      </c>
      <c r="I3129" s="1184"/>
      <c r="K3129" s="1217">
        <v>5327</v>
      </c>
      <c r="L3129" s="1218" t="s">
        <v>1560</v>
      </c>
    </row>
    <row r="3130" spans="7:12" ht="28.8" x14ac:dyDescent="0.3">
      <c r="G3130" s="1217">
        <v>4128</v>
      </c>
      <c r="H3130" s="1218" t="s">
        <v>1556</v>
      </c>
      <c r="I3130" s="1184"/>
      <c r="K3130" s="1217">
        <v>5328</v>
      </c>
      <c r="L3130" s="1218" t="s">
        <v>1560</v>
      </c>
    </row>
    <row r="3131" spans="7:12" ht="28.8" x14ac:dyDescent="0.3">
      <c r="G3131" s="1217">
        <v>4129</v>
      </c>
      <c r="H3131" s="1218" t="s">
        <v>1556</v>
      </c>
      <c r="I3131" s="1184"/>
      <c r="K3131" s="1217">
        <v>5329</v>
      </c>
      <c r="L3131" s="1218" t="s">
        <v>1560</v>
      </c>
    </row>
    <row r="3132" spans="7:12" ht="28.8" x14ac:dyDescent="0.3">
      <c r="G3132" s="1217">
        <v>4130</v>
      </c>
      <c r="H3132" s="1218" t="s">
        <v>1556</v>
      </c>
      <c r="I3132" s="1184"/>
      <c r="K3132" s="1217">
        <v>5330</v>
      </c>
      <c r="L3132" s="1218" t="s">
        <v>1560</v>
      </c>
    </row>
    <row r="3133" spans="7:12" ht="28.8" x14ac:dyDescent="0.3">
      <c r="G3133" s="1217">
        <v>4131</v>
      </c>
      <c r="H3133" s="1218" t="s">
        <v>1556</v>
      </c>
      <c r="I3133" s="1184"/>
      <c r="K3133" s="1217">
        <v>5331</v>
      </c>
      <c r="L3133" s="1218" t="s">
        <v>1560</v>
      </c>
    </row>
    <row r="3134" spans="7:12" ht="28.8" x14ac:dyDescent="0.3">
      <c r="G3134" s="1217">
        <v>4132</v>
      </c>
      <c r="H3134" s="1218" t="s">
        <v>1556</v>
      </c>
      <c r="I3134" s="1184"/>
      <c r="K3134" s="1217">
        <v>5332</v>
      </c>
      <c r="L3134" s="1218" t="s">
        <v>1560</v>
      </c>
    </row>
    <row r="3135" spans="7:12" ht="28.8" x14ac:dyDescent="0.3">
      <c r="G3135" s="1217">
        <v>4133</v>
      </c>
      <c r="H3135" s="1218" t="s">
        <v>1556</v>
      </c>
      <c r="I3135" s="1184"/>
      <c r="K3135" s="1217">
        <v>5333</v>
      </c>
      <c r="L3135" s="1218" t="s">
        <v>1560</v>
      </c>
    </row>
    <row r="3136" spans="7:12" ht="28.8" x14ac:dyDescent="0.3">
      <c r="G3136" s="1217">
        <v>4134</v>
      </c>
      <c r="H3136" s="1218" t="s">
        <v>1556</v>
      </c>
      <c r="I3136" s="1184"/>
      <c r="K3136" s="1217">
        <v>5334</v>
      </c>
      <c r="L3136" s="1218" t="s">
        <v>1560</v>
      </c>
    </row>
    <row r="3137" spans="7:12" ht="28.8" x14ac:dyDescent="0.3">
      <c r="G3137" s="1217">
        <v>4135</v>
      </c>
      <c r="H3137" s="1218" t="s">
        <v>1556</v>
      </c>
      <c r="I3137" s="1184"/>
      <c r="K3137" s="1217">
        <v>5335</v>
      </c>
      <c r="L3137" s="1218" t="s">
        <v>1560</v>
      </c>
    </row>
    <row r="3138" spans="7:12" ht="28.8" x14ac:dyDescent="0.3">
      <c r="G3138" s="1217">
        <v>4136</v>
      </c>
      <c r="H3138" s="1218" t="s">
        <v>1556</v>
      </c>
      <c r="I3138" s="1184"/>
      <c r="K3138" s="1217">
        <v>5336</v>
      </c>
      <c r="L3138" s="1218" t="s">
        <v>1560</v>
      </c>
    </row>
    <row r="3139" spans="7:12" ht="28.8" x14ac:dyDescent="0.3">
      <c r="G3139" s="1217">
        <v>4137</v>
      </c>
      <c r="H3139" s="1218" t="s">
        <v>1556</v>
      </c>
      <c r="I3139" s="1184"/>
      <c r="K3139" s="1217">
        <v>5337</v>
      </c>
      <c r="L3139" s="1218" t="s">
        <v>1560</v>
      </c>
    </row>
    <row r="3140" spans="7:12" ht="28.8" x14ac:dyDescent="0.3">
      <c r="G3140" s="1217">
        <v>4138</v>
      </c>
      <c r="H3140" s="1218" t="s">
        <v>1556</v>
      </c>
      <c r="I3140" s="1184"/>
      <c r="K3140" s="1217">
        <v>5338</v>
      </c>
      <c r="L3140" s="1218" t="s">
        <v>1560</v>
      </c>
    </row>
    <row r="3141" spans="7:12" ht="28.8" x14ac:dyDescent="0.3">
      <c r="G3141" s="1217">
        <v>4139</v>
      </c>
      <c r="H3141" s="1218" t="s">
        <v>1556</v>
      </c>
      <c r="I3141" s="1184"/>
      <c r="K3141" s="1217">
        <v>5339</v>
      </c>
      <c r="L3141" s="1218" t="s">
        <v>1560</v>
      </c>
    </row>
    <row r="3142" spans="7:12" ht="28.8" x14ac:dyDescent="0.3">
      <c r="G3142" s="1217">
        <v>4140</v>
      </c>
      <c r="H3142" s="1218" t="s">
        <v>1556</v>
      </c>
      <c r="I3142" s="1184"/>
      <c r="K3142" s="1217">
        <v>5340</v>
      </c>
      <c r="L3142" s="1218" t="s">
        <v>1560</v>
      </c>
    </row>
    <row r="3143" spans="7:12" ht="28.8" x14ac:dyDescent="0.3">
      <c r="G3143" s="1217">
        <v>4141</v>
      </c>
      <c r="H3143" s="1218" t="s">
        <v>1556</v>
      </c>
      <c r="I3143" s="1184"/>
      <c r="K3143" s="1217">
        <v>5341</v>
      </c>
      <c r="L3143" s="1218" t="s">
        <v>1560</v>
      </c>
    </row>
    <row r="3144" spans="7:12" ht="28.8" x14ac:dyDescent="0.3">
      <c r="G3144" s="1217">
        <v>4142</v>
      </c>
      <c r="H3144" s="1218" t="s">
        <v>1556</v>
      </c>
      <c r="I3144" s="1184"/>
      <c r="K3144" s="1217">
        <v>5342</v>
      </c>
      <c r="L3144" s="1218" t="s">
        <v>1560</v>
      </c>
    </row>
    <row r="3145" spans="7:12" ht="28.8" x14ac:dyDescent="0.3">
      <c r="G3145" s="1217">
        <v>4143</v>
      </c>
      <c r="H3145" s="1218" t="s">
        <v>1556</v>
      </c>
      <c r="I3145" s="1184"/>
      <c r="K3145" s="1217">
        <v>5343</v>
      </c>
      <c r="L3145" s="1218" t="s">
        <v>1560</v>
      </c>
    </row>
    <row r="3146" spans="7:12" ht="28.8" x14ac:dyDescent="0.3">
      <c r="G3146" s="1217">
        <v>4144</v>
      </c>
      <c r="H3146" s="1218" t="s">
        <v>1556</v>
      </c>
      <c r="I3146" s="1184"/>
      <c r="K3146" s="1217">
        <v>5344</v>
      </c>
      <c r="L3146" s="1218" t="s">
        <v>1560</v>
      </c>
    </row>
    <row r="3147" spans="7:12" ht="28.8" x14ac:dyDescent="0.3">
      <c r="G3147" s="1217">
        <v>4145</v>
      </c>
      <c r="H3147" s="1218" t="s">
        <v>1556</v>
      </c>
      <c r="I3147" s="1184"/>
      <c r="K3147" s="1217">
        <v>5345</v>
      </c>
      <c r="L3147" s="1218" t="s">
        <v>1560</v>
      </c>
    </row>
    <row r="3148" spans="7:12" ht="28.8" x14ac:dyDescent="0.3">
      <c r="G3148" s="1217">
        <v>4146</v>
      </c>
      <c r="H3148" s="1218" t="s">
        <v>1556</v>
      </c>
      <c r="I3148" s="1184"/>
      <c r="K3148" s="1217">
        <v>5346</v>
      </c>
      <c r="L3148" s="1218" t="s">
        <v>1560</v>
      </c>
    </row>
    <row r="3149" spans="7:12" ht="28.8" x14ac:dyDescent="0.3">
      <c r="G3149" s="1217">
        <v>4147</v>
      </c>
      <c r="H3149" s="1218" t="s">
        <v>1556</v>
      </c>
      <c r="I3149" s="1184"/>
      <c r="K3149" s="1217">
        <v>5347</v>
      </c>
      <c r="L3149" s="1218" t="s">
        <v>1560</v>
      </c>
    </row>
    <row r="3150" spans="7:12" ht="28.8" x14ac:dyDescent="0.3">
      <c r="G3150" s="1217">
        <v>4148</v>
      </c>
      <c r="H3150" s="1218" t="s">
        <v>1556</v>
      </c>
      <c r="I3150" s="1184"/>
      <c r="K3150" s="1217">
        <v>5348</v>
      </c>
      <c r="L3150" s="1218" t="s">
        <v>1560</v>
      </c>
    </row>
    <row r="3151" spans="7:12" ht="28.8" x14ac:dyDescent="0.3">
      <c r="G3151" s="1217">
        <v>4149</v>
      </c>
      <c r="H3151" s="1218" t="s">
        <v>1556</v>
      </c>
      <c r="I3151" s="1184"/>
      <c r="K3151" s="1217">
        <v>5349</v>
      </c>
      <c r="L3151" s="1218" t="s">
        <v>1560</v>
      </c>
    </row>
    <row r="3152" spans="7:12" ht="28.8" x14ac:dyDescent="0.3">
      <c r="G3152" s="1217">
        <v>4150</v>
      </c>
      <c r="H3152" s="1218" t="s">
        <v>1556</v>
      </c>
      <c r="I3152" s="1184"/>
      <c r="K3152" s="1217">
        <v>5350</v>
      </c>
      <c r="L3152" s="1218" t="s">
        <v>1560</v>
      </c>
    </row>
    <row r="3153" spans="7:12" ht="28.8" x14ac:dyDescent="0.3">
      <c r="G3153" s="1217">
        <v>4151</v>
      </c>
      <c r="H3153" s="1218" t="s">
        <v>1556</v>
      </c>
      <c r="I3153" s="1184"/>
      <c r="K3153" s="1217">
        <v>5351</v>
      </c>
      <c r="L3153" s="1218" t="s">
        <v>1560</v>
      </c>
    </row>
    <row r="3154" spans="7:12" ht="28.8" x14ac:dyDescent="0.3">
      <c r="G3154" s="1217">
        <v>4152</v>
      </c>
      <c r="H3154" s="1218" t="s">
        <v>1556</v>
      </c>
      <c r="I3154" s="1184"/>
      <c r="K3154" s="1217">
        <v>5352</v>
      </c>
      <c r="L3154" s="1218" t="s">
        <v>1560</v>
      </c>
    </row>
    <row r="3155" spans="7:12" ht="28.8" x14ac:dyDescent="0.3">
      <c r="G3155" s="1217">
        <v>4153</v>
      </c>
      <c r="H3155" s="1218" t="s">
        <v>1556</v>
      </c>
      <c r="I3155" s="1184"/>
      <c r="K3155" s="1217">
        <v>5353</v>
      </c>
      <c r="L3155" s="1218" t="s">
        <v>1560</v>
      </c>
    </row>
    <row r="3156" spans="7:12" ht="28.8" x14ac:dyDescent="0.3">
      <c r="G3156" s="1217">
        <v>4154</v>
      </c>
      <c r="H3156" s="1218" t="s">
        <v>1556</v>
      </c>
      <c r="I3156" s="1184"/>
      <c r="K3156" s="1217">
        <v>5354</v>
      </c>
      <c r="L3156" s="1218" t="s">
        <v>1560</v>
      </c>
    </row>
    <row r="3157" spans="7:12" ht="28.8" x14ac:dyDescent="0.3">
      <c r="G3157" s="1217">
        <v>4155</v>
      </c>
      <c r="H3157" s="1218" t="s">
        <v>1556</v>
      </c>
      <c r="I3157" s="1184"/>
      <c r="K3157" s="1217">
        <v>5355</v>
      </c>
      <c r="L3157" s="1218" t="s">
        <v>1560</v>
      </c>
    </row>
    <row r="3158" spans="7:12" ht="28.8" x14ac:dyDescent="0.3">
      <c r="G3158" s="1217">
        <v>4156</v>
      </c>
      <c r="H3158" s="1218" t="s">
        <v>1556</v>
      </c>
      <c r="I3158" s="1184"/>
      <c r="K3158" s="1217">
        <v>5356</v>
      </c>
      <c r="L3158" s="1218" t="s">
        <v>1560</v>
      </c>
    </row>
    <row r="3159" spans="7:12" ht="28.8" x14ac:dyDescent="0.3">
      <c r="G3159" s="1217">
        <v>4157</v>
      </c>
      <c r="H3159" s="1218" t="s">
        <v>1556</v>
      </c>
      <c r="I3159" s="1184"/>
      <c r="K3159" s="1217">
        <v>5357</v>
      </c>
      <c r="L3159" s="1218" t="s">
        <v>1560</v>
      </c>
    </row>
    <row r="3160" spans="7:12" ht="28.8" x14ac:dyDescent="0.3">
      <c r="G3160" s="1217">
        <v>4158</v>
      </c>
      <c r="H3160" s="1218" t="s">
        <v>1556</v>
      </c>
      <c r="I3160" s="1184"/>
      <c r="K3160" s="1217">
        <v>5358</v>
      </c>
      <c r="L3160" s="1218" t="s">
        <v>1560</v>
      </c>
    </row>
    <row r="3161" spans="7:12" ht="28.8" x14ac:dyDescent="0.3">
      <c r="G3161" s="1217">
        <v>4159</v>
      </c>
      <c r="H3161" s="1218" t="s">
        <v>1556</v>
      </c>
      <c r="I3161" s="1184"/>
      <c r="K3161" s="1217">
        <v>5359</v>
      </c>
      <c r="L3161" s="1218" t="s">
        <v>1560</v>
      </c>
    </row>
    <row r="3162" spans="7:12" ht="28.8" x14ac:dyDescent="0.3">
      <c r="G3162" s="1217">
        <v>4160</v>
      </c>
      <c r="H3162" s="1218" t="s">
        <v>1556</v>
      </c>
      <c r="I3162" s="1184"/>
      <c r="K3162" s="1217">
        <v>5360</v>
      </c>
      <c r="L3162" s="1218" t="s">
        <v>1560</v>
      </c>
    </row>
    <row r="3163" spans="7:12" ht="28.8" x14ac:dyDescent="0.3">
      <c r="G3163" s="1217">
        <v>4161</v>
      </c>
      <c r="H3163" s="1218" t="s">
        <v>1556</v>
      </c>
      <c r="I3163" s="1184"/>
      <c r="K3163" s="1217">
        <v>5361</v>
      </c>
      <c r="L3163" s="1218" t="s">
        <v>1560</v>
      </c>
    </row>
    <row r="3164" spans="7:12" ht="28.8" x14ac:dyDescent="0.3">
      <c r="G3164" s="1217">
        <v>4162</v>
      </c>
      <c r="H3164" s="1218" t="s">
        <v>1556</v>
      </c>
      <c r="I3164" s="1184"/>
      <c r="K3164" s="1217">
        <v>5362</v>
      </c>
      <c r="L3164" s="1218" t="s">
        <v>1560</v>
      </c>
    </row>
    <row r="3165" spans="7:12" ht="28.8" x14ac:dyDescent="0.3">
      <c r="G3165" s="1217">
        <v>4163</v>
      </c>
      <c r="H3165" s="1218" t="s">
        <v>1556</v>
      </c>
      <c r="I3165" s="1184"/>
      <c r="K3165" s="1217">
        <v>5363</v>
      </c>
      <c r="L3165" s="1218" t="s">
        <v>1560</v>
      </c>
    </row>
    <row r="3166" spans="7:12" ht="28.8" x14ac:dyDescent="0.3">
      <c r="G3166" s="1217">
        <v>4164</v>
      </c>
      <c r="H3166" s="1218" t="s">
        <v>1556</v>
      </c>
      <c r="I3166" s="1184"/>
      <c r="K3166" s="1217">
        <v>5364</v>
      </c>
      <c r="L3166" s="1218" t="s">
        <v>1560</v>
      </c>
    </row>
    <row r="3167" spans="7:12" ht="28.8" x14ac:dyDescent="0.3">
      <c r="G3167" s="1217">
        <v>4165</v>
      </c>
      <c r="H3167" s="1218" t="s">
        <v>1556</v>
      </c>
      <c r="I3167" s="1184"/>
      <c r="K3167" s="1217">
        <v>5365</v>
      </c>
      <c r="L3167" s="1218" t="s">
        <v>1560</v>
      </c>
    </row>
    <row r="3168" spans="7:12" ht="28.8" x14ac:dyDescent="0.3">
      <c r="G3168" s="1217">
        <v>4166</v>
      </c>
      <c r="H3168" s="1218" t="s">
        <v>1556</v>
      </c>
      <c r="I3168" s="1184"/>
      <c r="K3168" s="1217">
        <v>5366</v>
      </c>
      <c r="L3168" s="1218" t="s">
        <v>1560</v>
      </c>
    </row>
    <row r="3169" spans="7:12" ht="28.8" x14ac:dyDescent="0.3">
      <c r="G3169" s="1217">
        <v>4167</v>
      </c>
      <c r="H3169" s="1218" t="s">
        <v>1556</v>
      </c>
      <c r="I3169" s="1184"/>
      <c r="K3169" s="1217">
        <v>5367</v>
      </c>
      <c r="L3169" s="1218" t="s">
        <v>1560</v>
      </c>
    </row>
    <row r="3170" spans="7:12" ht="28.8" x14ac:dyDescent="0.3">
      <c r="G3170" s="1217">
        <v>4168</v>
      </c>
      <c r="H3170" s="1218" t="s">
        <v>1556</v>
      </c>
      <c r="I3170" s="1184"/>
      <c r="K3170" s="1217">
        <v>5368</v>
      </c>
      <c r="L3170" s="1218" t="s">
        <v>1560</v>
      </c>
    </row>
    <row r="3171" spans="7:12" ht="28.8" x14ac:dyDescent="0.3">
      <c r="G3171" s="1217">
        <v>4169</v>
      </c>
      <c r="H3171" s="1218" t="s">
        <v>1556</v>
      </c>
      <c r="I3171" s="1184"/>
      <c r="K3171" s="1217">
        <v>5369</v>
      </c>
      <c r="L3171" s="1218" t="s">
        <v>1560</v>
      </c>
    </row>
    <row r="3172" spans="7:12" ht="28.8" x14ac:dyDescent="0.3">
      <c r="G3172" s="1217">
        <v>4170</v>
      </c>
      <c r="H3172" s="1218" t="s">
        <v>1556</v>
      </c>
      <c r="I3172" s="1184"/>
      <c r="K3172" s="1217">
        <v>5370</v>
      </c>
      <c r="L3172" s="1218" t="s">
        <v>1560</v>
      </c>
    </row>
    <row r="3173" spans="7:12" ht="28.8" x14ac:dyDescent="0.3">
      <c r="G3173" s="1217">
        <v>4171</v>
      </c>
      <c r="H3173" s="1218" t="s">
        <v>1556</v>
      </c>
      <c r="I3173" s="1184"/>
      <c r="K3173" s="1217">
        <v>5371</v>
      </c>
      <c r="L3173" s="1218" t="s">
        <v>1560</v>
      </c>
    </row>
    <row r="3174" spans="7:12" ht="28.8" x14ac:dyDescent="0.3">
      <c r="G3174" s="1217">
        <v>4172</v>
      </c>
      <c r="H3174" s="1218" t="s">
        <v>1556</v>
      </c>
      <c r="I3174" s="1184"/>
      <c r="K3174" s="1217">
        <v>5372</v>
      </c>
      <c r="L3174" s="1218" t="s">
        <v>1560</v>
      </c>
    </row>
    <row r="3175" spans="7:12" ht="28.8" x14ac:dyDescent="0.3">
      <c r="G3175" s="1217">
        <v>4173</v>
      </c>
      <c r="H3175" s="1218" t="s">
        <v>1556</v>
      </c>
      <c r="I3175" s="1184"/>
      <c r="K3175" s="1217">
        <v>5373</v>
      </c>
      <c r="L3175" s="1218" t="s">
        <v>1560</v>
      </c>
    </row>
    <row r="3176" spans="7:12" ht="28.8" x14ac:dyDescent="0.3">
      <c r="G3176" s="1217">
        <v>4174</v>
      </c>
      <c r="H3176" s="1218" t="s">
        <v>1556</v>
      </c>
      <c r="I3176" s="1184"/>
      <c r="K3176" s="1217">
        <v>5374</v>
      </c>
      <c r="L3176" s="1218" t="s">
        <v>1560</v>
      </c>
    </row>
    <row r="3177" spans="7:12" ht="28.8" x14ac:dyDescent="0.3">
      <c r="G3177" s="1217">
        <v>4175</v>
      </c>
      <c r="H3177" s="1218" t="s">
        <v>1556</v>
      </c>
      <c r="I3177" s="1184"/>
      <c r="K3177" s="1217">
        <v>5375</v>
      </c>
      <c r="L3177" s="1218" t="s">
        <v>1560</v>
      </c>
    </row>
    <row r="3178" spans="7:12" ht="28.8" x14ac:dyDescent="0.3">
      <c r="G3178" s="1217">
        <v>4176</v>
      </c>
      <c r="H3178" s="1218" t="s">
        <v>1556</v>
      </c>
      <c r="I3178" s="1184"/>
      <c r="K3178" s="1217">
        <v>5376</v>
      </c>
      <c r="L3178" s="1218" t="s">
        <v>1560</v>
      </c>
    </row>
    <row r="3179" spans="7:12" ht="28.8" x14ac:dyDescent="0.3">
      <c r="G3179" s="1217">
        <v>4177</v>
      </c>
      <c r="H3179" s="1218" t="s">
        <v>1556</v>
      </c>
      <c r="I3179" s="1184"/>
      <c r="K3179" s="1217">
        <v>5377</v>
      </c>
      <c r="L3179" s="1218" t="s">
        <v>1560</v>
      </c>
    </row>
    <row r="3180" spans="7:12" ht="28.8" x14ac:dyDescent="0.3">
      <c r="G3180" s="1217">
        <v>4178</v>
      </c>
      <c r="H3180" s="1218" t="s">
        <v>1556</v>
      </c>
      <c r="I3180" s="1184"/>
      <c r="K3180" s="1217">
        <v>5378</v>
      </c>
      <c r="L3180" s="1218" t="s">
        <v>1560</v>
      </c>
    </row>
    <row r="3181" spans="7:12" ht="28.8" x14ac:dyDescent="0.3">
      <c r="G3181" s="1217">
        <v>4179</v>
      </c>
      <c r="H3181" s="1218" t="s">
        <v>1556</v>
      </c>
      <c r="I3181" s="1184"/>
      <c r="K3181" s="1217">
        <v>5379</v>
      </c>
      <c r="L3181" s="1218" t="s">
        <v>1560</v>
      </c>
    </row>
    <row r="3182" spans="7:12" ht="28.8" x14ac:dyDescent="0.3">
      <c r="G3182" s="1217">
        <v>4180</v>
      </c>
      <c r="H3182" s="1218" t="s">
        <v>1556</v>
      </c>
      <c r="I3182" s="1184"/>
      <c r="K3182" s="1217">
        <v>5380</v>
      </c>
      <c r="L3182" s="1218" t="s">
        <v>1560</v>
      </c>
    </row>
    <row r="3183" spans="7:12" ht="28.8" x14ac:dyDescent="0.3">
      <c r="G3183" s="1217">
        <v>4181</v>
      </c>
      <c r="H3183" s="1218" t="s">
        <v>1556</v>
      </c>
      <c r="I3183" s="1184"/>
      <c r="K3183" s="1217">
        <v>5381</v>
      </c>
      <c r="L3183" s="1218" t="s">
        <v>1560</v>
      </c>
    </row>
    <row r="3184" spans="7:12" ht="28.8" x14ac:dyDescent="0.3">
      <c r="G3184" s="1217">
        <v>4182</v>
      </c>
      <c r="H3184" s="1218" t="s">
        <v>1556</v>
      </c>
      <c r="I3184" s="1184"/>
      <c r="K3184" s="1217">
        <v>5382</v>
      </c>
      <c r="L3184" s="1218" t="s">
        <v>1560</v>
      </c>
    </row>
    <row r="3185" spans="7:12" ht="28.8" x14ac:dyDescent="0.3">
      <c r="G3185" s="1217">
        <v>4183</v>
      </c>
      <c r="H3185" s="1218" t="s">
        <v>1556</v>
      </c>
      <c r="I3185" s="1184"/>
      <c r="K3185" s="1217">
        <v>5383</v>
      </c>
      <c r="L3185" s="1218" t="s">
        <v>1560</v>
      </c>
    </row>
    <row r="3186" spans="7:12" ht="28.8" x14ac:dyDescent="0.3">
      <c r="G3186" s="1217">
        <v>4184</v>
      </c>
      <c r="H3186" s="1218" t="s">
        <v>1556</v>
      </c>
      <c r="I3186" s="1184"/>
      <c r="K3186" s="1217">
        <v>5384</v>
      </c>
      <c r="L3186" s="1218" t="s">
        <v>1560</v>
      </c>
    </row>
    <row r="3187" spans="7:12" ht="28.8" x14ac:dyDescent="0.3">
      <c r="G3187" s="1217">
        <v>4185</v>
      </c>
      <c r="H3187" s="1218" t="s">
        <v>1556</v>
      </c>
      <c r="I3187" s="1184"/>
      <c r="K3187" s="1217">
        <v>5385</v>
      </c>
      <c r="L3187" s="1218" t="s">
        <v>1560</v>
      </c>
    </row>
    <row r="3188" spans="7:12" ht="28.8" x14ac:dyDescent="0.3">
      <c r="G3188" s="1217">
        <v>4186</v>
      </c>
      <c r="H3188" s="1218" t="s">
        <v>1556</v>
      </c>
      <c r="I3188" s="1184"/>
      <c r="K3188" s="1217">
        <v>5386</v>
      </c>
      <c r="L3188" s="1218" t="s">
        <v>1560</v>
      </c>
    </row>
    <row r="3189" spans="7:12" ht="28.8" x14ac:dyDescent="0.3">
      <c r="G3189" s="1217">
        <v>4187</v>
      </c>
      <c r="H3189" s="1218" t="s">
        <v>1556</v>
      </c>
      <c r="I3189" s="1184"/>
      <c r="K3189" s="1217">
        <v>5387</v>
      </c>
      <c r="L3189" s="1218" t="s">
        <v>1560</v>
      </c>
    </row>
    <row r="3190" spans="7:12" ht="28.8" x14ac:dyDescent="0.3">
      <c r="G3190" s="1217">
        <v>4188</v>
      </c>
      <c r="H3190" s="1218" t="s">
        <v>1556</v>
      </c>
      <c r="I3190" s="1184"/>
      <c r="K3190" s="1217">
        <v>5388</v>
      </c>
      <c r="L3190" s="1218" t="s">
        <v>1560</v>
      </c>
    </row>
    <row r="3191" spans="7:12" ht="28.8" x14ac:dyDescent="0.3">
      <c r="G3191" s="1217">
        <v>4189</v>
      </c>
      <c r="H3191" s="1218" t="s">
        <v>1556</v>
      </c>
      <c r="I3191" s="1184"/>
      <c r="K3191" s="1217">
        <v>5389</v>
      </c>
      <c r="L3191" s="1218" t="s">
        <v>1560</v>
      </c>
    </row>
    <row r="3192" spans="7:12" ht="28.8" x14ac:dyDescent="0.3">
      <c r="G3192" s="1217">
        <v>4190</v>
      </c>
      <c r="H3192" s="1218" t="s">
        <v>1556</v>
      </c>
      <c r="I3192" s="1184"/>
      <c r="K3192" s="1217">
        <v>5390</v>
      </c>
      <c r="L3192" s="1218" t="s">
        <v>1560</v>
      </c>
    </row>
    <row r="3193" spans="7:12" ht="28.8" x14ac:dyDescent="0.3">
      <c r="G3193" s="1217">
        <v>4191</v>
      </c>
      <c r="H3193" s="1218" t="s">
        <v>1556</v>
      </c>
      <c r="I3193" s="1184"/>
      <c r="K3193" s="1217">
        <v>5391</v>
      </c>
      <c r="L3193" s="1218" t="s">
        <v>1560</v>
      </c>
    </row>
    <row r="3194" spans="7:12" ht="28.8" x14ac:dyDescent="0.3">
      <c r="G3194" s="1217">
        <v>4192</v>
      </c>
      <c r="H3194" s="1218" t="s">
        <v>1556</v>
      </c>
      <c r="I3194" s="1184"/>
      <c r="K3194" s="1217">
        <v>5392</v>
      </c>
      <c r="L3194" s="1218" t="s">
        <v>1560</v>
      </c>
    </row>
    <row r="3195" spans="7:12" ht="28.8" x14ac:dyDescent="0.3">
      <c r="G3195" s="1217">
        <v>4193</v>
      </c>
      <c r="H3195" s="1218" t="s">
        <v>1556</v>
      </c>
      <c r="I3195" s="1184"/>
      <c r="K3195" s="1217">
        <v>5393</v>
      </c>
      <c r="L3195" s="1218" t="s">
        <v>1560</v>
      </c>
    </row>
    <row r="3196" spans="7:12" ht="28.8" x14ac:dyDescent="0.3">
      <c r="G3196" s="1217">
        <v>4194</v>
      </c>
      <c r="H3196" s="1218" t="s">
        <v>1556</v>
      </c>
      <c r="I3196" s="1184"/>
      <c r="K3196" s="1217">
        <v>5394</v>
      </c>
      <c r="L3196" s="1218" t="s">
        <v>1560</v>
      </c>
    </row>
    <row r="3197" spans="7:12" ht="28.8" x14ac:dyDescent="0.3">
      <c r="G3197" s="1217">
        <v>4195</v>
      </c>
      <c r="H3197" s="1218" t="s">
        <v>1556</v>
      </c>
      <c r="I3197" s="1184"/>
      <c r="K3197" s="1217">
        <v>5395</v>
      </c>
      <c r="L3197" s="1218" t="s">
        <v>1560</v>
      </c>
    </row>
    <row r="3198" spans="7:12" ht="28.8" x14ac:dyDescent="0.3">
      <c r="G3198" s="1217">
        <v>4196</v>
      </c>
      <c r="H3198" s="1218" t="s">
        <v>1556</v>
      </c>
      <c r="I3198" s="1184"/>
      <c r="K3198" s="1217">
        <v>5396</v>
      </c>
      <c r="L3198" s="1218" t="s">
        <v>1560</v>
      </c>
    </row>
    <row r="3199" spans="7:12" ht="28.8" x14ac:dyDescent="0.3">
      <c r="G3199" s="1217">
        <v>4197</v>
      </c>
      <c r="H3199" s="1218" t="s">
        <v>1556</v>
      </c>
      <c r="I3199" s="1184"/>
      <c r="K3199" s="1217">
        <v>5397</v>
      </c>
      <c r="L3199" s="1218" t="s">
        <v>1560</v>
      </c>
    </row>
    <row r="3200" spans="7:12" ht="28.8" x14ac:dyDescent="0.3">
      <c r="G3200" s="1217">
        <v>4198</v>
      </c>
      <c r="H3200" s="1218" t="s">
        <v>1556</v>
      </c>
      <c r="I3200" s="1184"/>
      <c r="K3200" s="1217">
        <v>5398</v>
      </c>
      <c r="L3200" s="1218" t="s">
        <v>1560</v>
      </c>
    </row>
    <row r="3201" spans="7:12" ht="28.8" x14ac:dyDescent="0.3">
      <c r="G3201" s="1217">
        <v>4199</v>
      </c>
      <c r="H3201" s="1218" t="s">
        <v>1556</v>
      </c>
      <c r="I3201" s="1184"/>
      <c r="K3201" s="1217">
        <v>5399</v>
      </c>
      <c r="L3201" s="1218" t="s">
        <v>1560</v>
      </c>
    </row>
    <row r="3202" spans="7:12" ht="15.6" x14ac:dyDescent="0.3">
      <c r="G3202" s="1217">
        <v>4200</v>
      </c>
      <c r="H3202" s="1218" t="s">
        <v>1557</v>
      </c>
      <c r="I3202" s="1184"/>
      <c r="K3202" s="1217">
        <v>5400</v>
      </c>
      <c r="L3202" s="1218" t="s">
        <v>1560</v>
      </c>
    </row>
    <row r="3203" spans="7:12" ht="15.6" x14ac:dyDescent="0.3">
      <c r="G3203" s="1217">
        <v>4201</v>
      </c>
      <c r="H3203" s="1218" t="s">
        <v>1557</v>
      </c>
      <c r="I3203" s="1184"/>
      <c r="K3203" s="1217">
        <v>5401</v>
      </c>
      <c r="L3203" s="1218" t="s">
        <v>1560</v>
      </c>
    </row>
    <row r="3204" spans="7:12" ht="15.6" x14ac:dyDescent="0.3">
      <c r="G3204" s="1217">
        <v>4202</v>
      </c>
      <c r="H3204" s="1218" t="s">
        <v>1557</v>
      </c>
      <c r="I3204" s="1184"/>
      <c r="K3204" s="1217">
        <v>5402</v>
      </c>
      <c r="L3204" s="1218" t="s">
        <v>1560</v>
      </c>
    </row>
    <row r="3205" spans="7:12" ht="15.6" x14ac:dyDescent="0.3">
      <c r="G3205" s="1217">
        <v>4203</v>
      </c>
      <c r="H3205" s="1218" t="s">
        <v>1557</v>
      </c>
      <c r="I3205" s="1184"/>
      <c r="K3205" s="1217">
        <v>5403</v>
      </c>
      <c r="L3205" s="1218" t="s">
        <v>1560</v>
      </c>
    </row>
    <row r="3206" spans="7:12" ht="15.6" x14ac:dyDescent="0.3">
      <c r="G3206" s="1217">
        <v>4204</v>
      </c>
      <c r="H3206" s="1218" t="s">
        <v>1557</v>
      </c>
      <c r="I3206" s="1184"/>
      <c r="K3206" s="1217">
        <v>5404</v>
      </c>
      <c r="L3206" s="1218" t="s">
        <v>1560</v>
      </c>
    </row>
    <row r="3207" spans="7:12" ht="15.6" x14ac:dyDescent="0.3">
      <c r="G3207" s="1217">
        <v>4205</v>
      </c>
      <c r="H3207" s="1218" t="s">
        <v>1557</v>
      </c>
      <c r="I3207" s="1184"/>
      <c r="K3207" s="1217">
        <v>5405</v>
      </c>
      <c r="L3207" s="1218" t="s">
        <v>1560</v>
      </c>
    </row>
    <row r="3208" spans="7:12" ht="15.6" x14ac:dyDescent="0.3">
      <c r="G3208" s="1217">
        <v>4206</v>
      </c>
      <c r="H3208" s="1218" t="s">
        <v>1557</v>
      </c>
      <c r="I3208" s="1184"/>
      <c r="K3208" s="1217">
        <v>5406</v>
      </c>
      <c r="L3208" s="1218" t="s">
        <v>1560</v>
      </c>
    </row>
    <row r="3209" spans="7:12" ht="15.6" x14ac:dyDescent="0.3">
      <c r="G3209" s="1217">
        <v>4207</v>
      </c>
      <c r="H3209" s="1218" t="s">
        <v>1557</v>
      </c>
      <c r="I3209" s="1184"/>
      <c r="K3209" s="1217">
        <v>5407</v>
      </c>
      <c r="L3209" s="1218" t="s">
        <v>1560</v>
      </c>
    </row>
    <row r="3210" spans="7:12" ht="15.6" x14ac:dyDescent="0.3">
      <c r="G3210" s="1217">
        <v>4208</v>
      </c>
      <c r="H3210" s="1218" t="s">
        <v>1557</v>
      </c>
      <c r="I3210" s="1184"/>
      <c r="K3210" s="1217">
        <v>5408</v>
      </c>
      <c r="L3210" s="1218" t="s">
        <v>1560</v>
      </c>
    </row>
    <row r="3211" spans="7:12" ht="15.6" x14ac:dyDescent="0.3">
      <c r="G3211" s="1217">
        <v>4209</v>
      </c>
      <c r="H3211" s="1218" t="s">
        <v>1557</v>
      </c>
      <c r="I3211" s="1184"/>
      <c r="K3211" s="1217">
        <v>5409</v>
      </c>
      <c r="L3211" s="1218" t="s">
        <v>1560</v>
      </c>
    </row>
    <row r="3212" spans="7:12" ht="28.8" x14ac:dyDescent="0.3">
      <c r="G3212" s="1217">
        <v>4210</v>
      </c>
      <c r="H3212" s="1218" t="s">
        <v>1557</v>
      </c>
      <c r="I3212" s="1184"/>
      <c r="K3212" s="1217">
        <v>5410</v>
      </c>
      <c r="L3212" s="1218" t="s">
        <v>1563</v>
      </c>
    </row>
    <row r="3213" spans="7:12" ht="15.6" x14ac:dyDescent="0.3">
      <c r="G3213" s="1217">
        <v>4211</v>
      </c>
      <c r="H3213" s="1218" t="s">
        <v>1557</v>
      </c>
      <c r="I3213" s="1184"/>
      <c r="K3213" s="1217">
        <v>5411</v>
      </c>
      <c r="L3213" s="1218" t="s">
        <v>1560</v>
      </c>
    </row>
    <row r="3214" spans="7:12" ht="15.6" x14ac:dyDescent="0.3">
      <c r="G3214" s="1217">
        <v>4212</v>
      </c>
      <c r="H3214" s="1218" t="s">
        <v>1557</v>
      </c>
      <c r="I3214" s="1184"/>
      <c r="K3214" s="1217">
        <v>5412</v>
      </c>
      <c r="L3214" s="1218" t="s">
        <v>1560</v>
      </c>
    </row>
    <row r="3215" spans="7:12" ht="15.6" x14ac:dyDescent="0.3">
      <c r="G3215" s="1217">
        <v>4213</v>
      </c>
      <c r="H3215" s="1218" t="s">
        <v>1557</v>
      </c>
      <c r="I3215" s="1184"/>
      <c r="K3215" s="1217">
        <v>5413</v>
      </c>
      <c r="L3215" s="1218" t="s">
        <v>1560</v>
      </c>
    </row>
    <row r="3216" spans="7:12" ht="15.6" x14ac:dyDescent="0.3">
      <c r="G3216" s="1217">
        <v>4214</v>
      </c>
      <c r="H3216" s="1218" t="s">
        <v>1557</v>
      </c>
      <c r="I3216" s="1184"/>
      <c r="K3216" s="1217">
        <v>5414</v>
      </c>
      <c r="L3216" s="1218" t="s">
        <v>1560</v>
      </c>
    </row>
    <row r="3217" spans="7:12" ht="15.6" x14ac:dyDescent="0.3">
      <c r="G3217" s="1217">
        <v>4215</v>
      </c>
      <c r="H3217" s="1218" t="s">
        <v>1557</v>
      </c>
      <c r="I3217" s="1184"/>
      <c r="K3217" s="1217">
        <v>5415</v>
      </c>
      <c r="L3217" s="1218" t="s">
        <v>1560</v>
      </c>
    </row>
    <row r="3218" spans="7:12" ht="15.6" x14ac:dyDescent="0.3">
      <c r="G3218" s="1217">
        <v>4216</v>
      </c>
      <c r="H3218" s="1218" t="s">
        <v>1557</v>
      </c>
      <c r="I3218" s="1184"/>
      <c r="K3218" s="1217">
        <v>5416</v>
      </c>
      <c r="L3218" s="1218" t="s">
        <v>1560</v>
      </c>
    </row>
    <row r="3219" spans="7:12" ht="15.6" x14ac:dyDescent="0.3">
      <c r="G3219" s="1217">
        <v>4217</v>
      </c>
      <c r="H3219" s="1218" t="s">
        <v>1557</v>
      </c>
      <c r="I3219" s="1184"/>
      <c r="K3219" s="1217">
        <v>5417</v>
      </c>
      <c r="L3219" s="1218" t="s">
        <v>1560</v>
      </c>
    </row>
    <row r="3220" spans="7:12" ht="15.6" x14ac:dyDescent="0.3">
      <c r="G3220" s="1217">
        <v>4218</v>
      </c>
      <c r="H3220" s="1218" t="s">
        <v>1557</v>
      </c>
      <c r="I3220" s="1184"/>
      <c r="K3220" s="1217">
        <v>5418</v>
      </c>
      <c r="L3220" s="1218" t="s">
        <v>1560</v>
      </c>
    </row>
    <row r="3221" spans="7:12" ht="15.6" x14ac:dyDescent="0.3">
      <c r="G3221" s="1217">
        <v>4219</v>
      </c>
      <c r="H3221" s="1218" t="s">
        <v>1557</v>
      </c>
      <c r="I3221" s="1184"/>
      <c r="K3221" s="1217">
        <v>5419</v>
      </c>
      <c r="L3221" s="1218" t="s">
        <v>1560</v>
      </c>
    </row>
    <row r="3222" spans="7:12" ht="15.6" x14ac:dyDescent="0.3">
      <c r="G3222" s="1217">
        <v>4220</v>
      </c>
      <c r="H3222" s="1218" t="s">
        <v>1557</v>
      </c>
      <c r="I3222" s="1184"/>
      <c r="K3222" s="1217">
        <v>5420</v>
      </c>
      <c r="L3222" s="1218" t="s">
        <v>1560</v>
      </c>
    </row>
    <row r="3223" spans="7:12" ht="15.6" x14ac:dyDescent="0.3">
      <c r="G3223" s="1217">
        <v>4221</v>
      </c>
      <c r="H3223" s="1218" t="s">
        <v>1557</v>
      </c>
      <c r="I3223" s="1184"/>
      <c r="K3223" s="1217">
        <v>5421</v>
      </c>
      <c r="L3223" s="1218" t="s">
        <v>1560</v>
      </c>
    </row>
    <row r="3224" spans="7:12" ht="15.6" x14ac:dyDescent="0.3">
      <c r="G3224" s="1217">
        <v>4222</v>
      </c>
      <c r="H3224" s="1218" t="s">
        <v>1557</v>
      </c>
      <c r="I3224" s="1184"/>
      <c r="K3224" s="1217">
        <v>5422</v>
      </c>
      <c r="L3224" s="1218" t="s">
        <v>1560</v>
      </c>
    </row>
    <row r="3225" spans="7:12" ht="15.6" x14ac:dyDescent="0.3">
      <c r="G3225" s="1217">
        <v>4223</v>
      </c>
      <c r="H3225" s="1218" t="s">
        <v>1557</v>
      </c>
      <c r="I3225" s="1184"/>
      <c r="K3225" s="1217">
        <v>5423</v>
      </c>
      <c r="L3225" s="1218" t="s">
        <v>1560</v>
      </c>
    </row>
    <row r="3226" spans="7:12" ht="15.6" x14ac:dyDescent="0.3">
      <c r="G3226" s="1217">
        <v>4224</v>
      </c>
      <c r="H3226" s="1218" t="s">
        <v>1557</v>
      </c>
      <c r="I3226" s="1184"/>
      <c r="K3226" s="1217">
        <v>5424</v>
      </c>
      <c r="L3226" s="1218" t="s">
        <v>1560</v>
      </c>
    </row>
    <row r="3227" spans="7:12" ht="15.6" x14ac:dyDescent="0.3">
      <c r="G3227" s="1217">
        <v>4225</v>
      </c>
      <c r="H3227" s="1218" t="s">
        <v>1557</v>
      </c>
      <c r="I3227" s="1184"/>
      <c r="K3227" s="1217">
        <v>5425</v>
      </c>
      <c r="L3227" s="1218" t="s">
        <v>1560</v>
      </c>
    </row>
    <row r="3228" spans="7:12" ht="15.6" x14ac:dyDescent="0.3">
      <c r="G3228" s="1217">
        <v>4226</v>
      </c>
      <c r="H3228" s="1218" t="s">
        <v>1557</v>
      </c>
      <c r="I3228" s="1184"/>
      <c r="K3228" s="1217">
        <v>5426</v>
      </c>
      <c r="L3228" s="1218" t="s">
        <v>1560</v>
      </c>
    </row>
    <row r="3229" spans="7:12" ht="15.6" x14ac:dyDescent="0.3">
      <c r="G3229" s="1217">
        <v>4227</v>
      </c>
      <c r="H3229" s="1218" t="s">
        <v>1557</v>
      </c>
      <c r="I3229" s="1184"/>
      <c r="K3229" s="1217">
        <v>5427</v>
      </c>
      <c r="L3229" s="1218" t="s">
        <v>1560</v>
      </c>
    </row>
    <row r="3230" spans="7:12" ht="15.6" x14ac:dyDescent="0.3">
      <c r="G3230" s="1217">
        <v>4228</v>
      </c>
      <c r="H3230" s="1218" t="s">
        <v>1557</v>
      </c>
      <c r="I3230" s="1184"/>
      <c r="K3230" s="1217">
        <v>5428</v>
      </c>
      <c r="L3230" s="1218" t="s">
        <v>1560</v>
      </c>
    </row>
    <row r="3231" spans="7:12" ht="15.6" x14ac:dyDescent="0.3">
      <c r="G3231" s="1217">
        <v>4229</v>
      </c>
      <c r="H3231" s="1218" t="s">
        <v>1557</v>
      </c>
      <c r="I3231" s="1184"/>
      <c r="K3231" s="1217">
        <v>5429</v>
      </c>
      <c r="L3231" s="1218" t="s">
        <v>1560</v>
      </c>
    </row>
    <row r="3232" spans="7:12" ht="15.6" x14ac:dyDescent="0.3">
      <c r="G3232" s="1217">
        <v>4230</v>
      </c>
      <c r="H3232" s="1218" t="s">
        <v>1557</v>
      </c>
      <c r="I3232" s="1184"/>
      <c r="K3232" s="1217">
        <v>5430</v>
      </c>
      <c r="L3232" s="1218" t="s">
        <v>1560</v>
      </c>
    </row>
    <row r="3233" spans="7:12" ht="15.6" x14ac:dyDescent="0.3">
      <c r="G3233" s="1217">
        <v>4231</v>
      </c>
      <c r="H3233" s="1218" t="s">
        <v>1557</v>
      </c>
      <c r="I3233" s="1184"/>
      <c r="K3233" s="1217">
        <v>5431</v>
      </c>
      <c r="L3233" s="1218" t="s">
        <v>1560</v>
      </c>
    </row>
    <row r="3234" spans="7:12" ht="15.6" x14ac:dyDescent="0.3">
      <c r="G3234" s="1217">
        <v>4232</v>
      </c>
      <c r="H3234" s="1218" t="s">
        <v>1557</v>
      </c>
      <c r="I3234" s="1184"/>
      <c r="K3234" s="1217">
        <v>5432</v>
      </c>
      <c r="L3234" s="1218" t="s">
        <v>1560</v>
      </c>
    </row>
    <row r="3235" spans="7:12" ht="15.6" x14ac:dyDescent="0.3">
      <c r="G3235" s="1217">
        <v>4233</v>
      </c>
      <c r="H3235" s="1218" t="s">
        <v>1557</v>
      </c>
      <c r="I3235" s="1184"/>
      <c r="K3235" s="1217">
        <v>5433</v>
      </c>
      <c r="L3235" s="1218" t="s">
        <v>1560</v>
      </c>
    </row>
    <row r="3236" spans="7:12" ht="15.6" x14ac:dyDescent="0.3">
      <c r="G3236" s="1217">
        <v>4234</v>
      </c>
      <c r="H3236" s="1218" t="s">
        <v>1557</v>
      </c>
      <c r="I3236" s="1184"/>
      <c r="K3236" s="1217">
        <v>5434</v>
      </c>
      <c r="L3236" s="1218" t="s">
        <v>1560</v>
      </c>
    </row>
    <row r="3237" spans="7:12" ht="15.6" x14ac:dyDescent="0.3">
      <c r="G3237" s="1217">
        <v>4235</v>
      </c>
      <c r="H3237" s="1218" t="s">
        <v>1557</v>
      </c>
      <c r="I3237" s="1184"/>
      <c r="K3237" s="1217">
        <v>5435</v>
      </c>
      <c r="L3237" s="1218" t="s">
        <v>1560</v>
      </c>
    </row>
    <row r="3238" spans="7:12" ht="15.6" x14ac:dyDescent="0.3">
      <c r="G3238" s="1217">
        <v>4236</v>
      </c>
      <c r="H3238" s="1218" t="s">
        <v>1557</v>
      </c>
      <c r="I3238" s="1184"/>
      <c r="K3238" s="1217">
        <v>5436</v>
      </c>
      <c r="L3238" s="1218" t="s">
        <v>1560</v>
      </c>
    </row>
    <row r="3239" spans="7:12" ht="15.6" x14ac:dyDescent="0.3">
      <c r="G3239" s="1217">
        <v>4237</v>
      </c>
      <c r="H3239" s="1218" t="s">
        <v>1557</v>
      </c>
      <c r="I3239" s="1184"/>
      <c r="K3239" s="1217">
        <v>5437</v>
      </c>
      <c r="L3239" s="1218" t="s">
        <v>1560</v>
      </c>
    </row>
    <row r="3240" spans="7:12" ht="15.6" x14ac:dyDescent="0.3">
      <c r="G3240" s="1217">
        <v>4238</v>
      </c>
      <c r="H3240" s="1218" t="s">
        <v>1557</v>
      </c>
      <c r="I3240" s="1184"/>
      <c r="K3240" s="1217">
        <v>5438</v>
      </c>
      <c r="L3240" s="1218" t="s">
        <v>1560</v>
      </c>
    </row>
    <row r="3241" spans="7:12" ht="15.6" x14ac:dyDescent="0.3">
      <c r="G3241" s="1217">
        <v>4239</v>
      </c>
      <c r="H3241" s="1218" t="s">
        <v>1557</v>
      </c>
      <c r="I3241" s="1184"/>
      <c r="K3241" s="1217">
        <v>5439</v>
      </c>
      <c r="L3241" s="1218" t="s">
        <v>1560</v>
      </c>
    </row>
    <row r="3242" spans="7:12" ht="15.6" x14ac:dyDescent="0.3">
      <c r="G3242" s="1217">
        <v>4240</v>
      </c>
      <c r="H3242" s="1218" t="s">
        <v>1557</v>
      </c>
      <c r="I3242" s="1184"/>
      <c r="K3242" s="1217">
        <v>5440</v>
      </c>
      <c r="L3242" s="1218" t="s">
        <v>1560</v>
      </c>
    </row>
    <row r="3243" spans="7:12" ht="15.6" x14ac:dyDescent="0.3">
      <c r="G3243" s="1217">
        <v>4241</v>
      </c>
      <c r="H3243" s="1218" t="s">
        <v>1557</v>
      </c>
      <c r="I3243" s="1184"/>
      <c r="K3243" s="1217">
        <v>5441</v>
      </c>
      <c r="L3243" s="1218" t="s">
        <v>1560</v>
      </c>
    </row>
    <row r="3244" spans="7:12" ht="15.6" x14ac:dyDescent="0.3">
      <c r="G3244" s="1217">
        <v>4242</v>
      </c>
      <c r="H3244" s="1218" t="s">
        <v>1557</v>
      </c>
      <c r="I3244" s="1184"/>
      <c r="K3244" s="1217">
        <v>5442</v>
      </c>
      <c r="L3244" s="1218" t="s">
        <v>1560</v>
      </c>
    </row>
    <row r="3245" spans="7:12" ht="15.6" x14ac:dyDescent="0.3">
      <c r="G3245" s="1217">
        <v>4243</v>
      </c>
      <c r="H3245" s="1218" t="s">
        <v>1557</v>
      </c>
      <c r="I3245" s="1184"/>
      <c r="K3245" s="1217">
        <v>5443</v>
      </c>
      <c r="L3245" s="1218" t="s">
        <v>1560</v>
      </c>
    </row>
    <row r="3246" spans="7:12" ht="15.6" x14ac:dyDescent="0.3">
      <c r="G3246" s="1217">
        <v>4244</v>
      </c>
      <c r="H3246" s="1218" t="s">
        <v>1557</v>
      </c>
      <c r="I3246" s="1184"/>
      <c r="K3246" s="1217">
        <v>5444</v>
      </c>
      <c r="L3246" s="1218" t="s">
        <v>1560</v>
      </c>
    </row>
    <row r="3247" spans="7:12" ht="15.6" x14ac:dyDescent="0.3">
      <c r="G3247" s="1217">
        <v>4245</v>
      </c>
      <c r="H3247" s="1218" t="s">
        <v>1557</v>
      </c>
      <c r="I3247" s="1184"/>
      <c r="K3247" s="1217">
        <v>5445</v>
      </c>
      <c r="L3247" s="1218" t="s">
        <v>1560</v>
      </c>
    </row>
    <row r="3248" spans="7:12" ht="15.6" x14ac:dyDescent="0.3">
      <c r="G3248" s="1217">
        <v>4246</v>
      </c>
      <c r="H3248" s="1218" t="s">
        <v>1557</v>
      </c>
      <c r="I3248" s="1184"/>
      <c r="K3248" s="1217">
        <v>5446</v>
      </c>
      <c r="L3248" s="1218" t="s">
        <v>1560</v>
      </c>
    </row>
    <row r="3249" spans="7:12" ht="15.6" x14ac:dyDescent="0.3">
      <c r="G3249" s="1217">
        <v>4247</v>
      </c>
      <c r="H3249" s="1218" t="s">
        <v>1557</v>
      </c>
      <c r="I3249" s="1184"/>
      <c r="K3249" s="1217">
        <v>5447</v>
      </c>
      <c r="L3249" s="1218" t="s">
        <v>1560</v>
      </c>
    </row>
    <row r="3250" spans="7:12" ht="15.6" x14ac:dyDescent="0.3">
      <c r="G3250" s="1217">
        <v>4248</v>
      </c>
      <c r="H3250" s="1218" t="s">
        <v>1557</v>
      </c>
      <c r="I3250" s="1184"/>
      <c r="K3250" s="1217">
        <v>5448</v>
      </c>
      <c r="L3250" s="1218" t="s">
        <v>1560</v>
      </c>
    </row>
    <row r="3251" spans="7:12" ht="15.6" x14ac:dyDescent="0.3">
      <c r="G3251" s="1217">
        <v>4249</v>
      </c>
      <c r="H3251" s="1218" t="s">
        <v>1557</v>
      </c>
      <c r="I3251" s="1184"/>
      <c r="K3251" s="1217">
        <v>5449</v>
      </c>
      <c r="L3251" s="1218" t="s">
        <v>1560</v>
      </c>
    </row>
    <row r="3252" spans="7:12" ht="15.6" x14ac:dyDescent="0.3">
      <c r="G3252" s="1217">
        <v>4250</v>
      </c>
      <c r="H3252" s="1218" t="s">
        <v>1557</v>
      </c>
      <c r="I3252" s="1184"/>
      <c r="K3252" s="1217">
        <v>5450</v>
      </c>
      <c r="L3252" s="1218" t="s">
        <v>1560</v>
      </c>
    </row>
    <row r="3253" spans="7:12" ht="15.6" x14ac:dyDescent="0.3">
      <c r="G3253" s="1217">
        <v>4251</v>
      </c>
      <c r="H3253" s="1218" t="s">
        <v>1557</v>
      </c>
      <c r="I3253" s="1184"/>
      <c r="K3253" s="1217">
        <v>5451</v>
      </c>
      <c r="L3253" s="1218" t="s">
        <v>1560</v>
      </c>
    </row>
    <row r="3254" spans="7:12" ht="15.6" x14ac:dyDescent="0.3">
      <c r="G3254" s="1217">
        <v>4252</v>
      </c>
      <c r="H3254" s="1218" t="s">
        <v>1557</v>
      </c>
      <c r="I3254" s="1184"/>
      <c r="K3254" s="1217">
        <v>5452</v>
      </c>
      <c r="L3254" s="1218" t="s">
        <v>1560</v>
      </c>
    </row>
    <row r="3255" spans="7:12" ht="15.6" x14ac:dyDescent="0.3">
      <c r="G3255" s="1217">
        <v>4253</v>
      </c>
      <c r="H3255" s="1218" t="s">
        <v>1557</v>
      </c>
      <c r="I3255" s="1184"/>
      <c r="K3255" s="1217">
        <v>5453</v>
      </c>
      <c r="L3255" s="1218" t="s">
        <v>1560</v>
      </c>
    </row>
    <row r="3256" spans="7:12" ht="15.6" x14ac:dyDescent="0.3">
      <c r="G3256" s="1217">
        <v>4254</v>
      </c>
      <c r="H3256" s="1218" t="s">
        <v>1557</v>
      </c>
      <c r="I3256" s="1184"/>
      <c r="K3256" s="1217">
        <v>5454</v>
      </c>
      <c r="L3256" s="1218" t="s">
        <v>1560</v>
      </c>
    </row>
    <row r="3257" spans="7:12" ht="15.6" x14ac:dyDescent="0.3">
      <c r="G3257" s="1217">
        <v>4255</v>
      </c>
      <c r="H3257" s="1218" t="s">
        <v>1557</v>
      </c>
      <c r="I3257" s="1184"/>
      <c r="K3257" s="1217">
        <v>5455</v>
      </c>
      <c r="L3257" s="1218" t="s">
        <v>1560</v>
      </c>
    </row>
    <row r="3258" spans="7:12" ht="15.6" x14ac:dyDescent="0.3">
      <c r="G3258" s="1217">
        <v>4256</v>
      </c>
      <c r="H3258" s="1218" t="s">
        <v>1557</v>
      </c>
      <c r="I3258" s="1184"/>
      <c r="K3258" s="1217">
        <v>5456</v>
      </c>
      <c r="L3258" s="1218" t="s">
        <v>1560</v>
      </c>
    </row>
    <row r="3259" spans="7:12" ht="15.6" x14ac:dyDescent="0.3">
      <c r="G3259" s="1217">
        <v>4257</v>
      </c>
      <c r="H3259" s="1218" t="s">
        <v>1557</v>
      </c>
      <c r="I3259" s="1184"/>
      <c r="K3259" s="1217">
        <v>5457</v>
      </c>
      <c r="L3259" s="1218" t="s">
        <v>1560</v>
      </c>
    </row>
    <row r="3260" spans="7:12" ht="15.6" x14ac:dyDescent="0.3">
      <c r="G3260" s="1217">
        <v>4258</v>
      </c>
      <c r="H3260" s="1218" t="s">
        <v>1557</v>
      </c>
      <c r="I3260" s="1184"/>
      <c r="K3260" s="1217">
        <v>5458</v>
      </c>
      <c r="L3260" s="1218" t="s">
        <v>1560</v>
      </c>
    </row>
    <row r="3261" spans="7:12" ht="15.6" x14ac:dyDescent="0.3">
      <c r="G3261" s="1217">
        <v>4259</v>
      </c>
      <c r="H3261" s="1218" t="s">
        <v>1557</v>
      </c>
      <c r="I3261" s="1184"/>
      <c r="K3261" s="1217">
        <v>5459</v>
      </c>
      <c r="L3261" s="1218" t="s">
        <v>1560</v>
      </c>
    </row>
    <row r="3262" spans="7:12" ht="15.6" x14ac:dyDescent="0.3">
      <c r="G3262" s="1217">
        <v>4260</v>
      </c>
      <c r="H3262" s="1218" t="s">
        <v>1557</v>
      </c>
      <c r="I3262" s="1184"/>
      <c r="K3262" s="1217">
        <v>5460</v>
      </c>
      <c r="L3262" s="1218" t="s">
        <v>1560</v>
      </c>
    </row>
    <row r="3263" spans="7:12" ht="15.6" x14ac:dyDescent="0.3">
      <c r="G3263" s="1217">
        <v>4261</v>
      </c>
      <c r="H3263" s="1218" t="s">
        <v>1557</v>
      </c>
      <c r="I3263" s="1184"/>
      <c r="K3263" s="1217">
        <v>5461</v>
      </c>
      <c r="L3263" s="1218" t="s">
        <v>1560</v>
      </c>
    </row>
    <row r="3264" spans="7:12" ht="15.6" x14ac:dyDescent="0.3">
      <c r="G3264" s="1217">
        <v>4262</v>
      </c>
      <c r="H3264" s="1218" t="s">
        <v>1557</v>
      </c>
      <c r="I3264" s="1184"/>
      <c r="K3264" s="1217">
        <v>5462</v>
      </c>
      <c r="L3264" s="1218" t="s">
        <v>1560</v>
      </c>
    </row>
    <row r="3265" spans="7:12" ht="15.6" x14ac:dyDescent="0.3">
      <c r="G3265" s="1217">
        <v>4263</v>
      </c>
      <c r="H3265" s="1218" t="s">
        <v>1557</v>
      </c>
      <c r="I3265" s="1184"/>
      <c r="K3265" s="1217">
        <v>5463</v>
      </c>
      <c r="L3265" s="1218" t="s">
        <v>1560</v>
      </c>
    </row>
    <row r="3266" spans="7:12" ht="15.6" x14ac:dyDescent="0.3">
      <c r="G3266" s="1217">
        <v>4264</v>
      </c>
      <c r="H3266" s="1218" t="s">
        <v>1557</v>
      </c>
      <c r="I3266" s="1184"/>
      <c r="K3266" s="1217">
        <v>5464</v>
      </c>
      <c r="L3266" s="1218" t="s">
        <v>1560</v>
      </c>
    </row>
    <row r="3267" spans="7:12" ht="15.6" x14ac:dyDescent="0.3">
      <c r="G3267" s="1217">
        <v>4265</v>
      </c>
      <c r="H3267" s="1218" t="s">
        <v>1557</v>
      </c>
      <c r="I3267" s="1184"/>
      <c r="K3267" s="1217">
        <v>5465</v>
      </c>
      <c r="L3267" s="1218" t="s">
        <v>1560</v>
      </c>
    </row>
    <row r="3268" spans="7:12" ht="15.6" x14ac:dyDescent="0.3">
      <c r="G3268" s="1217">
        <v>4266</v>
      </c>
      <c r="H3268" s="1218" t="s">
        <v>1557</v>
      </c>
      <c r="I3268" s="1184"/>
      <c r="K3268" s="1217">
        <v>5466</v>
      </c>
      <c r="L3268" s="1218" t="s">
        <v>1560</v>
      </c>
    </row>
    <row r="3269" spans="7:12" ht="15.6" x14ac:dyDescent="0.3">
      <c r="G3269" s="1217">
        <v>4267</v>
      </c>
      <c r="H3269" s="1218" t="s">
        <v>1557</v>
      </c>
      <c r="I3269" s="1184"/>
      <c r="K3269" s="1217">
        <v>5467</v>
      </c>
      <c r="L3269" s="1218" t="s">
        <v>1560</v>
      </c>
    </row>
    <row r="3270" spans="7:12" ht="15.6" x14ac:dyDescent="0.3">
      <c r="G3270" s="1217">
        <v>4268</v>
      </c>
      <c r="H3270" s="1218" t="s">
        <v>1557</v>
      </c>
      <c r="I3270" s="1184"/>
      <c r="K3270" s="1217">
        <v>5468</v>
      </c>
      <c r="L3270" s="1218" t="s">
        <v>1560</v>
      </c>
    </row>
    <row r="3271" spans="7:12" ht="15.6" x14ac:dyDescent="0.3">
      <c r="G3271" s="1217">
        <v>4269</v>
      </c>
      <c r="H3271" s="1218" t="s">
        <v>1557</v>
      </c>
      <c r="I3271" s="1184"/>
      <c r="K3271" s="1217">
        <v>5469</v>
      </c>
      <c r="L3271" s="1218" t="s">
        <v>1560</v>
      </c>
    </row>
    <row r="3272" spans="7:12" ht="15.6" x14ac:dyDescent="0.3">
      <c r="G3272" s="1217">
        <v>4270</v>
      </c>
      <c r="H3272" s="1218" t="s">
        <v>1557</v>
      </c>
      <c r="I3272" s="1184"/>
      <c r="K3272" s="1217">
        <v>5470</v>
      </c>
      <c r="L3272" s="1218" t="s">
        <v>1560</v>
      </c>
    </row>
    <row r="3273" spans="7:12" ht="15.6" x14ac:dyDescent="0.3">
      <c r="G3273" s="1217">
        <v>4271</v>
      </c>
      <c r="H3273" s="1218" t="s">
        <v>1557</v>
      </c>
      <c r="I3273" s="1184"/>
      <c r="K3273" s="1217">
        <v>5471</v>
      </c>
      <c r="L3273" s="1218" t="s">
        <v>1560</v>
      </c>
    </row>
    <row r="3274" spans="7:12" ht="15.6" x14ac:dyDescent="0.3">
      <c r="G3274" s="1217">
        <v>4272</v>
      </c>
      <c r="H3274" s="1218" t="s">
        <v>1557</v>
      </c>
      <c r="I3274" s="1184"/>
      <c r="K3274" s="1217">
        <v>5472</v>
      </c>
      <c r="L3274" s="1218" t="s">
        <v>1560</v>
      </c>
    </row>
    <row r="3275" spans="7:12" ht="15.6" x14ac:dyDescent="0.3">
      <c r="G3275" s="1217">
        <v>4273</v>
      </c>
      <c r="H3275" s="1218" t="s">
        <v>1557</v>
      </c>
      <c r="I3275" s="1184"/>
      <c r="K3275" s="1217">
        <v>5473</v>
      </c>
      <c r="L3275" s="1218" t="s">
        <v>1560</v>
      </c>
    </row>
    <row r="3276" spans="7:12" ht="15.6" x14ac:dyDescent="0.3">
      <c r="G3276" s="1217">
        <v>4274</v>
      </c>
      <c r="H3276" s="1218" t="s">
        <v>1557</v>
      </c>
      <c r="I3276" s="1184"/>
      <c r="K3276" s="1217">
        <v>5474</v>
      </c>
      <c r="L3276" s="1218" t="s">
        <v>1560</v>
      </c>
    </row>
    <row r="3277" spans="7:12" ht="15.6" x14ac:dyDescent="0.3">
      <c r="G3277" s="1217">
        <v>4275</v>
      </c>
      <c r="H3277" s="1218" t="s">
        <v>1557</v>
      </c>
      <c r="I3277" s="1184"/>
      <c r="K3277" s="1217">
        <v>5475</v>
      </c>
      <c r="L3277" s="1218" t="s">
        <v>1560</v>
      </c>
    </row>
    <row r="3278" spans="7:12" ht="15.6" x14ac:dyDescent="0.3">
      <c r="G3278" s="1217">
        <v>4276</v>
      </c>
      <c r="H3278" s="1218" t="s">
        <v>1557</v>
      </c>
      <c r="I3278" s="1184"/>
      <c r="K3278" s="1217">
        <v>5476</v>
      </c>
      <c r="L3278" s="1218" t="s">
        <v>1560</v>
      </c>
    </row>
    <row r="3279" spans="7:12" ht="15.6" x14ac:dyDescent="0.3">
      <c r="G3279" s="1217">
        <v>4277</v>
      </c>
      <c r="H3279" s="1218" t="s">
        <v>1557</v>
      </c>
      <c r="I3279" s="1184"/>
      <c r="K3279" s="1217">
        <v>5477</v>
      </c>
      <c r="L3279" s="1218" t="s">
        <v>1560</v>
      </c>
    </row>
    <row r="3280" spans="7:12" ht="15.6" x14ac:dyDescent="0.3">
      <c r="G3280" s="1217">
        <v>4278</v>
      </c>
      <c r="H3280" s="1218" t="s">
        <v>1557</v>
      </c>
      <c r="I3280" s="1184"/>
      <c r="K3280" s="1217">
        <v>5478</v>
      </c>
      <c r="L3280" s="1218" t="s">
        <v>1560</v>
      </c>
    </row>
    <row r="3281" spans="7:12" ht="15.6" x14ac:dyDescent="0.3">
      <c r="G3281" s="1217">
        <v>4279</v>
      </c>
      <c r="H3281" s="1218" t="s">
        <v>1557</v>
      </c>
      <c r="I3281" s="1184"/>
      <c r="K3281" s="1217">
        <v>5479</v>
      </c>
      <c r="L3281" s="1218" t="s">
        <v>1560</v>
      </c>
    </row>
    <row r="3282" spans="7:12" ht="15.6" x14ac:dyDescent="0.3">
      <c r="G3282" s="1217">
        <v>4280</v>
      </c>
      <c r="H3282" s="1218" t="s">
        <v>1557</v>
      </c>
      <c r="I3282" s="1184"/>
      <c r="K3282" s="1217">
        <v>5480</v>
      </c>
      <c r="L3282" s="1218" t="s">
        <v>1560</v>
      </c>
    </row>
    <row r="3283" spans="7:12" ht="15.6" x14ac:dyDescent="0.3">
      <c r="G3283" s="1217">
        <v>4281</v>
      </c>
      <c r="H3283" s="1218" t="s">
        <v>1557</v>
      </c>
      <c r="I3283" s="1184"/>
      <c r="K3283" s="1217">
        <v>5481</v>
      </c>
      <c r="L3283" s="1218" t="s">
        <v>1560</v>
      </c>
    </row>
    <row r="3284" spans="7:12" ht="15.6" x14ac:dyDescent="0.3">
      <c r="G3284" s="1217">
        <v>4282</v>
      </c>
      <c r="H3284" s="1218" t="s">
        <v>1557</v>
      </c>
      <c r="I3284" s="1184"/>
      <c r="K3284" s="1217">
        <v>5482</v>
      </c>
      <c r="L3284" s="1218" t="s">
        <v>1560</v>
      </c>
    </row>
    <row r="3285" spans="7:12" ht="15.6" x14ac:dyDescent="0.3">
      <c r="G3285" s="1217">
        <v>4283</v>
      </c>
      <c r="H3285" s="1218" t="s">
        <v>1557</v>
      </c>
      <c r="I3285" s="1184"/>
      <c r="K3285" s="1217">
        <v>5483</v>
      </c>
      <c r="L3285" s="1218" t="s">
        <v>1560</v>
      </c>
    </row>
    <row r="3286" spans="7:12" ht="15.6" x14ac:dyDescent="0.3">
      <c r="G3286" s="1217">
        <v>4284</v>
      </c>
      <c r="H3286" s="1218" t="s">
        <v>1557</v>
      </c>
      <c r="I3286" s="1184"/>
      <c r="K3286" s="1217">
        <v>5484</v>
      </c>
      <c r="L3286" s="1218" t="s">
        <v>1560</v>
      </c>
    </row>
    <row r="3287" spans="7:12" ht="15.6" x14ac:dyDescent="0.3">
      <c r="G3287" s="1217">
        <v>4285</v>
      </c>
      <c r="H3287" s="1218" t="s">
        <v>1557</v>
      </c>
      <c r="I3287" s="1184"/>
      <c r="K3287" s="1217">
        <v>5485</v>
      </c>
      <c r="L3287" s="1218" t="s">
        <v>1560</v>
      </c>
    </row>
    <row r="3288" spans="7:12" ht="15.6" x14ac:dyDescent="0.3">
      <c r="G3288" s="1217">
        <v>4286</v>
      </c>
      <c r="H3288" s="1218" t="s">
        <v>1557</v>
      </c>
      <c r="I3288" s="1184"/>
      <c r="K3288" s="1217">
        <v>5486</v>
      </c>
      <c r="L3288" s="1218" t="s">
        <v>1560</v>
      </c>
    </row>
    <row r="3289" spans="7:12" ht="15.6" x14ac:dyDescent="0.3">
      <c r="G3289" s="1217">
        <v>4287</v>
      </c>
      <c r="H3289" s="1218" t="s">
        <v>1557</v>
      </c>
      <c r="I3289" s="1184"/>
      <c r="K3289" s="1217">
        <v>5487</v>
      </c>
      <c r="L3289" s="1218" t="s">
        <v>1560</v>
      </c>
    </row>
    <row r="3290" spans="7:12" ht="15.6" x14ac:dyDescent="0.3">
      <c r="G3290" s="1217">
        <v>4288</v>
      </c>
      <c r="H3290" s="1218" t="s">
        <v>1557</v>
      </c>
      <c r="I3290" s="1184"/>
      <c r="K3290" s="1217">
        <v>5488</v>
      </c>
      <c r="L3290" s="1218" t="s">
        <v>1560</v>
      </c>
    </row>
    <row r="3291" spans="7:12" ht="15.6" x14ac:dyDescent="0.3">
      <c r="G3291" s="1217">
        <v>4289</v>
      </c>
      <c r="H3291" s="1218" t="s">
        <v>1557</v>
      </c>
      <c r="I3291" s="1184"/>
      <c r="K3291" s="1217">
        <v>5489</v>
      </c>
      <c r="L3291" s="1218" t="s">
        <v>1560</v>
      </c>
    </row>
    <row r="3292" spans="7:12" ht="15.6" x14ac:dyDescent="0.3">
      <c r="G3292" s="1217">
        <v>4290</v>
      </c>
      <c r="H3292" s="1218" t="s">
        <v>1557</v>
      </c>
      <c r="I3292" s="1184"/>
      <c r="K3292" s="1217">
        <v>5490</v>
      </c>
      <c r="L3292" s="1218" t="s">
        <v>1560</v>
      </c>
    </row>
    <row r="3293" spans="7:12" ht="15.6" x14ac:dyDescent="0.3">
      <c r="G3293" s="1217">
        <v>4291</v>
      </c>
      <c r="H3293" s="1218" t="s">
        <v>1557</v>
      </c>
      <c r="I3293" s="1184"/>
      <c r="K3293" s="1217">
        <v>5491</v>
      </c>
      <c r="L3293" s="1218" t="s">
        <v>1560</v>
      </c>
    </row>
    <row r="3294" spans="7:12" ht="15.6" x14ac:dyDescent="0.3">
      <c r="G3294" s="1217">
        <v>4292</v>
      </c>
      <c r="H3294" s="1218" t="s">
        <v>1557</v>
      </c>
      <c r="I3294" s="1184"/>
      <c r="K3294" s="1217">
        <v>5492</v>
      </c>
      <c r="L3294" s="1218" t="s">
        <v>1560</v>
      </c>
    </row>
    <row r="3295" spans="7:12" ht="15.6" x14ac:dyDescent="0.3">
      <c r="G3295" s="1217">
        <v>4293</v>
      </c>
      <c r="H3295" s="1218" t="s">
        <v>1557</v>
      </c>
      <c r="I3295" s="1184"/>
      <c r="K3295" s="1217">
        <v>5493</v>
      </c>
      <c r="L3295" s="1218" t="s">
        <v>1560</v>
      </c>
    </row>
    <row r="3296" spans="7:12" ht="15.6" x14ac:dyDescent="0.3">
      <c r="G3296" s="1217">
        <v>4294</v>
      </c>
      <c r="H3296" s="1218" t="s">
        <v>1557</v>
      </c>
      <c r="I3296" s="1184"/>
      <c r="K3296" s="1217">
        <v>5494</v>
      </c>
      <c r="L3296" s="1218" t="s">
        <v>1560</v>
      </c>
    </row>
    <row r="3297" spans="7:12" ht="15.6" x14ac:dyDescent="0.3">
      <c r="G3297" s="1217">
        <v>4295</v>
      </c>
      <c r="H3297" s="1218" t="s">
        <v>1557</v>
      </c>
      <c r="I3297" s="1184"/>
      <c r="K3297" s="1217">
        <v>5495</v>
      </c>
      <c r="L3297" s="1218" t="s">
        <v>1560</v>
      </c>
    </row>
    <row r="3298" spans="7:12" ht="15.6" x14ac:dyDescent="0.3">
      <c r="G3298" s="1217">
        <v>4296</v>
      </c>
      <c r="H3298" s="1218" t="s">
        <v>1557</v>
      </c>
      <c r="I3298" s="1184"/>
      <c r="K3298" s="1217">
        <v>5496</v>
      </c>
      <c r="L3298" s="1218" t="s">
        <v>1560</v>
      </c>
    </row>
    <row r="3299" spans="7:12" ht="15.6" x14ac:dyDescent="0.3">
      <c r="G3299" s="1217">
        <v>4297</v>
      </c>
      <c r="H3299" s="1218" t="s">
        <v>1557</v>
      </c>
      <c r="I3299" s="1184"/>
      <c r="K3299" s="1217">
        <v>5497</v>
      </c>
      <c r="L3299" s="1218" t="s">
        <v>1560</v>
      </c>
    </row>
    <row r="3300" spans="7:12" ht="15.6" x14ac:dyDescent="0.3">
      <c r="G3300" s="1217">
        <v>4298</v>
      </c>
      <c r="H3300" s="1218" t="s">
        <v>1557</v>
      </c>
      <c r="I3300" s="1184"/>
      <c r="K3300" s="1217">
        <v>5498</v>
      </c>
      <c r="L3300" s="1218" t="s">
        <v>1560</v>
      </c>
    </row>
    <row r="3301" spans="7:12" ht="15.6" x14ac:dyDescent="0.3">
      <c r="G3301" s="1217">
        <v>4299</v>
      </c>
      <c r="H3301" s="1218" t="s">
        <v>1557</v>
      </c>
      <c r="I3301" s="1184"/>
      <c r="K3301" s="1217">
        <v>5499</v>
      </c>
      <c r="L3301" s="1218" t="s">
        <v>1560</v>
      </c>
    </row>
    <row r="3302" spans="7:12" ht="15.6" x14ac:dyDescent="0.3">
      <c r="G3302" s="1217">
        <v>4300</v>
      </c>
      <c r="H3302" s="1218" t="s">
        <v>1558</v>
      </c>
      <c r="I3302" s="1184"/>
      <c r="K3302" s="1217">
        <v>5500</v>
      </c>
      <c r="L3302" s="1218" t="s">
        <v>1560</v>
      </c>
    </row>
    <row r="3303" spans="7:12" ht="15.6" x14ac:dyDescent="0.3">
      <c r="G3303" s="1217">
        <v>4301</v>
      </c>
      <c r="H3303" s="1218" t="s">
        <v>1558</v>
      </c>
      <c r="I3303" s="1184"/>
      <c r="K3303" s="1217">
        <v>5501</v>
      </c>
      <c r="L3303" s="1218" t="s">
        <v>1560</v>
      </c>
    </row>
    <row r="3304" spans="7:12" ht="15.6" x14ac:dyDescent="0.3">
      <c r="G3304" s="1217">
        <v>4302</v>
      </c>
      <c r="H3304" s="1218" t="s">
        <v>1558</v>
      </c>
      <c r="I3304" s="1184"/>
      <c r="K3304" s="1217">
        <v>5502</v>
      </c>
      <c r="L3304" s="1218" t="s">
        <v>1560</v>
      </c>
    </row>
    <row r="3305" spans="7:12" ht="15.6" x14ac:dyDescent="0.3">
      <c r="G3305" s="1217">
        <v>4303</v>
      </c>
      <c r="H3305" s="1218" t="s">
        <v>1558</v>
      </c>
      <c r="I3305" s="1184"/>
      <c r="K3305" s="1217">
        <v>5503</v>
      </c>
      <c r="L3305" s="1218" t="s">
        <v>1560</v>
      </c>
    </row>
    <row r="3306" spans="7:12" ht="15.6" x14ac:dyDescent="0.3">
      <c r="G3306" s="1217">
        <v>4304</v>
      </c>
      <c r="H3306" s="1218" t="s">
        <v>1558</v>
      </c>
      <c r="I3306" s="1184"/>
      <c r="K3306" s="1217">
        <v>5504</v>
      </c>
      <c r="L3306" s="1218" t="s">
        <v>1560</v>
      </c>
    </row>
    <row r="3307" spans="7:12" ht="15.6" x14ac:dyDescent="0.3">
      <c r="G3307" s="1217">
        <v>4305</v>
      </c>
      <c r="H3307" s="1218" t="s">
        <v>1558</v>
      </c>
      <c r="I3307" s="1184"/>
      <c r="K3307" s="1217">
        <v>5505</v>
      </c>
      <c r="L3307" s="1218" t="s">
        <v>1560</v>
      </c>
    </row>
    <row r="3308" spans="7:12" ht="15.6" x14ac:dyDescent="0.3">
      <c r="G3308" s="1217">
        <v>4306</v>
      </c>
      <c r="H3308" s="1218" t="s">
        <v>1558</v>
      </c>
      <c r="I3308" s="1184"/>
      <c r="K3308" s="1217">
        <v>5506</v>
      </c>
      <c r="L3308" s="1218" t="s">
        <v>1560</v>
      </c>
    </row>
    <row r="3309" spans="7:12" ht="15.6" x14ac:dyDescent="0.3">
      <c r="G3309" s="1217">
        <v>4307</v>
      </c>
      <c r="H3309" s="1218" t="s">
        <v>1558</v>
      </c>
      <c r="I3309" s="1184"/>
      <c r="K3309" s="1217">
        <v>5507</v>
      </c>
      <c r="L3309" s="1218" t="s">
        <v>1560</v>
      </c>
    </row>
    <row r="3310" spans="7:12" ht="15.6" x14ac:dyDescent="0.3">
      <c r="G3310" s="1217">
        <v>4308</v>
      </c>
      <c r="H3310" s="1218" t="s">
        <v>1558</v>
      </c>
      <c r="I3310" s="1184"/>
      <c r="K3310" s="1217">
        <v>5508</v>
      </c>
      <c r="L3310" s="1218" t="s">
        <v>1560</v>
      </c>
    </row>
    <row r="3311" spans="7:12" ht="15.6" x14ac:dyDescent="0.3">
      <c r="G3311" s="1217">
        <v>4309</v>
      </c>
      <c r="H3311" s="1218" t="s">
        <v>1558</v>
      </c>
      <c r="I3311" s="1184"/>
      <c r="K3311" s="1217">
        <v>5509</v>
      </c>
      <c r="L3311" s="1218" t="s">
        <v>1560</v>
      </c>
    </row>
    <row r="3312" spans="7:12" ht="15.6" x14ac:dyDescent="0.3">
      <c r="G3312" s="1217">
        <v>4310</v>
      </c>
      <c r="H3312" s="1218" t="s">
        <v>1558</v>
      </c>
      <c r="I3312" s="1184"/>
      <c r="K3312" s="1217">
        <v>5510</v>
      </c>
      <c r="L3312" s="1218" t="s">
        <v>8</v>
      </c>
    </row>
    <row r="3313" spans="7:12" ht="15.6" x14ac:dyDescent="0.3">
      <c r="G3313" s="1217">
        <v>4311</v>
      </c>
      <c r="H3313" s="1218" t="s">
        <v>1558</v>
      </c>
      <c r="I3313" s="1184"/>
      <c r="K3313" s="1217">
        <v>5511</v>
      </c>
      <c r="L3313" s="1218" t="s">
        <v>1560</v>
      </c>
    </row>
    <row r="3314" spans="7:12" ht="15.6" x14ac:dyDescent="0.3">
      <c r="G3314" s="1217">
        <v>4312</v>
      </c>
      <c r="H3314" s="1218" t="s">
        <v>1558</v>
      </c>
      <c r="I3314" s="1184"/>
      <c r="K3314" s="1217">
        <v>5512</v>
      </c>
      <c r="L3314" s="1218" t="s">
        <v>1560</v>
      </c>
    </row>
    <row r="3315" spans="7:12" ht="15.6" x14ac:dyDescent="0.3">
      <c r="G3315" s="1217">
        <v>4313</v>
      </c>
      <c r="H3315" s="1218" t="s">
        <v>1558</v>
      </c>
      <c r="I3315" s="1184"/>
      <c r="K3315" s="1217">
        <v>5513</v>
      </c>
      <c r="L3315" s="1218" t="s">
        <v>1560</v>
      </c>
    </row>
    <row r="3316" spans="7:12" ht="15.6" x14ac:dyDescent="0.3">
      <c r="G3316" s="1217">
        <v>4314</v>
      </c>
      <c r="H3316" s="1218" t="s">
        <v>1558</v>
      </c>
      <c r="I3316" s="1184"/>
      <c r="K3316" s="1217">
        <v>5514</v>
      </c>
      <c r="L3316" s="1218" t="s">
        <v>1560</v>
      </c>
    </row>
    <row r="3317" spans="7:12" ht="15.6" x14ac:dyDescent="0.3">
      <c r="G3317" s="1217">
        <v>4315</v>
      </c>
      <c r="H3317" s="1218" t="s">
        <v>1558</v>
      </c>
      <c r="I3317" s="1184"/>
      <c r="K3317" s="1217">
        <v>5515</v>
      </c>
      <c r="L3317" s="1218" t="s">
        <v>1560</v>
      </c>
    </row>
    <row r="3318" spans="7:12" ht="15.6" x14ac:dyDescent="0.3">
      <c r="G3318" s="1217">
        <v>4316</v>
      </c>
      <c r="H3318" s="1218" t="s">
        <v>1558</v>
      </c>
      <c r="I3318" s="1184"/>
      <c r="K3318" s="1217">
        <v>5516</v>
      </c>
      <c r="L3318" s="1218" t="s">
        <v>1560</v>
      </c>
    </row>
    <row r="3319" spans="7:12" ht="15.6" x14ac:dyDescent="0.3">
      <c r="G3319" s="1217">
        <v>4317</v>
      </c>
      <c r="H3319" s="1218" t="s">
        <v>1558</v>
      </c>
      <c r="I3319" s="1184"/>
      <c r="K3319" s="1217">
        <v>5517</v>
      </c>
      <c r="L3319" s="1218" t="s">
        <v>1560</v>
      </c>
    </row>
    <row r="3320" spans="7:12" ht="15.6" x14ac:dyDescent="0.3">
      <c r="G3320" s="1217">
        <v>4318</v>
      </c>
      <c r="H3320" s="1218" t="s">
        <v>1558</v>
      </c>
      <c r="I3320" s="1184"/>
      <c r="K3320" s="1217">
        <v>5518</v>
      </c>
      <c r="L3320" s="1218" t="s">
        <v>1560</v>
      </c>
    </row>
    <row r="3321" spans="7:12" ht="15.6" x14ac:dyDescent="0.3">
      <c r="G3321" s="1217">
        <v>4319</v>
      </c>
      <c r="H3321" s="1218" t="s">
        <v>1558</v>
      </c>
      <c r="I3321" s="1184"/>
      <c r="K3321" s="1217">
        <v>5519</v>
      </c>
      <c r="L3321" s="1218" t="s">
        <v>1560</v>
      </c>
    </row>
    <row r="3322" spans="7:12" ht="15.6" x14ac:dyDescent="0.3">
      <c r="G3322" s="1217">
        <v>4320</v>
      </c>
      <c r="H3322" s="1218" t="s">
        <v>1558</v>
      </c>
      <c r="I3322" s="1184"/>
      <c r="K3322" s="1217">
        <v>5520</v>
      </c>
      <c r="L3322" s="1218" t="s">
        <v>1560</v>
      </c>
    </row>
    <row r="3323" spans="7:12" ht="15.6" x14ac:dyDescent="0.3">
      <c r="G3323" s="1217">
        <v>4321</v>
      </c>
      <c r="H3323" s="1218" t="s">
        <v>1558</v>
      </c>
      <c r="I3323" s="1184"/>
      <c r="K3323" s="1217">
        <v>5521</v>
      </c>
      <c r="L3323" s="1218" t="s">
        <v>1560</v>
      </c>
    </row>
    <row r="3324" spans="7:12" ht="15.6" x14ac:dyDescent="0.3">
      <c r="G3324" s="1217">
        <v>4322</v>
      </c>
      <c r="H3324" s="1218" t="s">
        <v>1558</v>
      </c>
      <c r="I3324" s="1184"/>
      <c r="K3324" s="1217">
        <v>5522</v>
      </c>
      <c r="L3324" s="1218" t="s">
        <v>1560</v>
      </c>
    </row>
    <row r="3325" spans="7:12" ht="15.6" x14ac:dyDescent="0.3">
      <c r="G3325" s="1217">
        <v>4323</v>
      </c>
      <c r="H3325" s="1218" t="s">
        <v>1558</v>
      </c>
      <c r="I3325" s="1184"/>
      <c r="K3325" s="1217">
        <v>5523</v>
      </c>
      <c r="L3325" s="1218" t="s">
        <v>1560</v>
      </c>
    </row>
    <row r="3326" spans="7:12" ht="15.6" x14ac:dyDescent="0.3">
      <c r="G3326" s="1217">
        <v>4324</v>
      </c>
      <c r="H3326" s="1218" t="s">
        <v>1558</v>
      </c>
      <c r="I3326" s="1184"/>
      <c r="K3326" s="1217">
        <v>5524</v>
      </c>
      <c r="L3326" s="1218" t="s">
        <v>1560</v>
      </c>
    </row>
    <row r="3327" spans="7:12" ht="15.6" x14ac:dyDescent="0.3">
      <c r="G3327" s="1217">
        <v>4325</v>
      </c>
      <c r="H3327" s="1218" t="s">
        <v>1558</v>
      </c>
      <c r="I3327" s="1184"/>
      <c r="K3327" s="1217">
        <v>5525</v>
      </c>
      <c r="L3327" s="1218" t="s">
        <v>1560</v>
      </c>
    </row>
    <row r="3328" spans="7:12" ht="15.6" x14ac:dyDescent="0.3">
      <c r="G3328" s="1217">
        <v>4326</v>
      </c>
      <c r="H3328" s="1218" t="s">
        <v>1558</v>
      </c>
      <c r="I3328" s="1184"/>
      <c r="K3328" s="1217">
        <v>5526</v>
      </c>
      <c r="L3328" s="1218" t="s">
        <v>1560</v>
      </c>
    </row>
    <row r="3329" spans="7:12" ht="15.6" x14ac:dyDescent="0.3">
      <c r="G3329" s="1217">
        <v>4327</v>
      </c>
      <c r="H3329" s="1218" t="s">
        <v>1558</v>
      </c>
      <c r="I3329" s="1184"/>
      <c r="K3329" s="1217">
        <v>5527</v>
      </c>
      <c r="L3329" s="1218" t="s">
        <v>1560</v>
      </c>
    </row>
    <row r="3330" spans="7:12" ht="15.6" x14ac:dyDescent="0.3">
      <c r="G3330" s="1217">
        <v>4328</v>
      </c>
      <c r="H3330" s="1218" t="s">
        <v>1558</v>
      </c>
      <c r="I3330" s="1184"/>
      <c r="K3330" s="1217">
        <v>5528</v>
      </c>
      <c r="L3330" s="1218" t="s">
        <v>1560</v>
      </c>
    </row>
    <row r="3331" spans="7:12" ht="15.6" x14ac:dyDescent="0.3">
      <c r="G3331" s="1217">
        <v>4329</v>
      </c>
      <c r="H3331" s="1218" t="s">
        <v>1558</v>
      </c>
      <c r="I3331" s="1184"/>
      <c r="K3331" s="1217">
        <v>5529</v>
      </c>
      <c r="L3331" s="1218" t="s">
        <v>1560</v>
      </c>
    </row>
    <row r="3332" spans="7:12" ht="15.6" x14ac:dyDescent="0.3">
      <c r="G3332" s="1217">
        <v>4330</v>
      </c>
      <c r="H3332" s="1218" t="s">
        <v>1558</v>
      </c>
      <c r="I3332" s="1184"/>
      <c r="K3332" s="1217">
        <v>5530</v>
      </c>
      <c r="L3332" s="1218" t="s">
        <v>1560</v>
      </c>
    </row>
    <row r="3333" spans="7:12" ht="15.6" x14ac:dyDescent="0.3">
      <c r="G3333" s="1217">
        <v>4331</v>
      </c>
      <c r="H3333" s="1218" t="s">
        <v>1558</v>
      </c>
      <c r="I3333" s="1184"/>
      <c r="K3333" s="1217">
        <v>5531</v>
      </c>
      <c r="L3333" s="1218" t="s">
        <v>1560</v>
      </c>
    </row>
    <row r="3334" spans="7:12" ht="15.6" x14ac:dyDescent="0.3">
      <c r="G3334" s="1217">
        <v>4332</v>
      </c>
      <c r="H3334" s="1218" t="s">
        <v>1558</v>
      </c>
      <c r="I3334" s="1184"/>
      <c r="K3334" s="1217">
        <v>5532</v>
      </c>
      <c r="L3334" s="1218" t="s">
        <v>1560</v>
      </c>
    </row>
    <row r="3335" spans="7:12" ht="15.6" x14ac:dyDescent="0.3">
      <c r="G3335" s="1217">
        <v>4333</v>
      </c>
      <c r="H3335" s="1218" t="s">
        <v>1558</v>
      </c>
      <c r="I3335" s="1184"/>
      <c r="K3335" s="1217">
        <v>5533</v>
      </c>
      <c r="L3335" s="1218" t="s">
        <v>1560</v>
      </c>
    </row>
    <row r="3336" spans="7:12" ht="15.6" x14ac:dyDescent="0.3">
      <c r="G3336" s="1217">
        <v>4334</v>
      </c>
      <c r="H3336" s="1218" t="s">
        <v>1558</v>
      </c>
      <c r="I3336" s="1184"/>
      <c r="K3336" s="1217">
        <v>5534</v>
      </c>
      <c r="L3336" s="1218" t="s">
        <v>1560</v>
      </c>
    </row>
    <row r="3337" spans="7:12" ht="15.6" x14ac:dyDescent="0.3">
      <c r="G3337" s="1217">
        <v>4335</v>
      </c>
      <c r="H3337" s="1218" t="s">
        <v>1558</v>
      </c>
      <c r="I3337" s="1184"/>
      <c r="K3337" s="1217">
        <v>5535</v>
      </c>
      <c r="L3337" s="1218" t="s">
        <v>1560</v>
      </c>
    </row>
    <row r="3338" spans="7:12" ht="15.6" x14ac:dyDescent="0.3">
      <c r="G3338" s="1217">
        <v>4336</v>
      </c>
      <c r="H3338" s="1218" t="s">
        <v>1558</v>
      </c>
      <c r="I3338" s="1184"/>
      <c r="K3338" s="1217">
        <v>5536</v>
      </c>
      <c r="L3338" s="1218" t="s">
        <v>1560</v>
      </c>
    </row>
    <row r="3339" spans="7:12" ht="15.6" x14ac:dyDescent="0.3">
      <c r="G3339" s="1217">
        <v>4337</v>
      </c>
      <c r="H3339" s="1218" t="s">
        <v>1558</v>
      </c>
      <c r="I3339" s="1184"/>
      <c r="K3339" s="1217">
        <v>5537</v>
      </c>
      <c r="L3339" s="1218" t="s">
        <v>1560</v>
      </c>
    </row>
    <row r="3340" spans="7:12" ht="15.6" x14ac:dyDescent="0.3">
      <c r="G3340" s="1217">
        <v>4338</v>
      </c>
      <c r="H3340" s="1218" t="s">
        <v>1558</v>
      </c>
      <c r="I3340" s="1184"/>
      <c r="K3340" s="1217">
        <v>5538</v>
      </c>
      <c r="L3340" s="1218" t="s">
        <v>1560</v>
      </c>
    </row>
    <row r="3341" spans="7:12" ht="15.6" x14ac:dyDescent="0.3">
      <c r="G3341" s="1217">
        <v>4339</v>
      </c>
      <c r="H3341" s="1218" t="s">
        <v>1558</v>
      </c>
      <c r="I3341" s="1184"/>
      <c r="K3341" s="1217">
        <v>5539</v>
      </c>
      <c r="L3341" s="1218" t="s">
        <v>1560</v>
      </c>
    </row>
    <row r="3342" spans="7:12" ht="15.6" x14ac:dyDescent="0.3">
      <c r="G3342" s="1217">
        <v>4340</v>
      </c>
      <c r="H3342" s="1218" t="s">
        <v>1558</v>
      </c>
      <c r="I3342" s="1184"/>
      <c r="K3342" s="1217">
        <v>5540</v>
      </c>
      <c r="L3342" s="1218" t="s">
        <v>1560</v>
      </c>
    </row>
    <row r="3343" spans="7:12" ht="15.6" x14ac:dyDescent="0.3">
      <c r="G3343" s="1217">
        <v>4341</v>
      </c>
      <c r="H3343" s="1218" t="s">
        <v>1558</v>
      </c>
      <c r="I3343" s="1184"/>
      <c r="K3343" s="1217">
        <v>5541</v>
      </c>
      <c r="L3343" s="1218" t="s">
        <v>1560</v>
      </c>
    </row>
    <row r="3344" spans="7:12" ht="15.6" x14ac:dyDescent="0.3">
      <c r="G3344" s="1217">
        <v>4342</v>
      </c>
      <c r="H3344" s="1218" t="s">
        <v>1558</v>
      </c>
      <c r="I3344" s="1184"/>
      <c r="K3344" s="1217">
        <v>5542</v>
      </c>
      <c r="L3344" s="1218" t="s">
        <v>1560</v>
      </c>
    </row>
    <row r="3345" spans="7:12" ht="15.6" x14ac:dyDescent="0.3">
      <c r="G3345" s="1217">
        <v>4343</v>
      </c>
      <c r="H3345" s="1218" t="s">
        <v>1558</v>
      </c>
      <c r="I3345" s="1184"/>
      <c r="K3345" s="1217">
        <v>5543</v>
      </c>
      <c r="L3345" s="1218" t="s">
        <v>1560</v>
      </c>
    </row>
    <row r="3346" spans="7:12" ht="15.6" x14ac:dyDescent="0.3">
      <c r="G3346" s="1217">
        <v>4344</v>
      </c>
      <c r="H3346" s="1218" t="s">
        <v>1558</v>
      </c>
      <c r="I3346" s="1184"/>
      <c r="K3346" s="1217">
        <v>5544</v>
      </c>
      <c r="L3346" s="1218" t="s">
        <v>1560</v>
      </c>
    </row>
    <row r="3347" spans="7:12" ht="15.6" x14ac:dyDescent="0.3">
      <c r="G3347" s="1217">
        <v>4345</v>
      </c>
      <c r="H3347" s="1218" t="s">
        <v>1558</v>
      </c>
      <c r="I3347" s="1184"/>
      <c r="K3347" s="1217">
        <v>5545</v>
      </c>
      <c r="L3347" s="1218" t="s">
        <v>1560</v>
      </c>
    </row>
    <row r="3348" spans="7:12" ht="15.6" x14ac:dyDescent="0.3">
      <c r="G3348" s="1217">
        <v>4346</v>
      </c>
      <c r="H3348" s="1218" t="s">
        <v>1558</v>
      </c>
      <c r="I3348" s="1184"/>
      <c r="K3348" s="1217">
        <v>5546</v>
      </c>
      <c r="L3348" s="1218" t="s">
        <v>1560</v>
      </c>
    </row>
    <row r="3349" spans="7:12" ht="15.6" x14ac:dyDescent="0.3">
      <c r="G3349" s="1217">
        <v>4347</v>
      </c>
      <c r="H3349" s="1218" t="s">
        <v>1558</v>
      </c>
      <c r="I3349" s="1184"/>
      <c r="K3349" s="1217">
        <v>5547</v>
      </c>
      <c r="L3349" s="1218" t="s">
        <v>1560</v>
      </c>
    </row>
    <row r="3350" spans="7:12" ht="15.6" x14ac:dyDescent="0.3">
      <c r="G3350" s="1217">
        <v>4348</v>
      </c>
      <c r="H3350" s="1218" t="s">
        <v>1558</v>
      </c>
      <c r="I3350" s="1184"/>
      <c r="K3350" s="1217">
        <v>5548</v>
      </c>
      <c r="L3350" s="1218" t="s">
        <v>1560</v>
      </c>
    </row>
    <row r="3351" spans="7:12" ht="15.6" x14ac:dyDescent="0.3">
      <c r="G3351" s="1217">
        <v>4349</v>
      </c>
      <c r="H3351" s="1218" t="s">
        <v>1558</v>
      </c>
      <c r="I3351" s="1184"/>
      <c r="K3351" s="1217">
        <v>5549</v>
      </c>
      <c r="L3351" s="1218" t="s">
        <v>1560</v>
      </c>
    </row>
    <row r="3352" spans="7:12" ht="15.6" x14ac:dyDescent="0.3">
      <c r="G3352" s="1217">
        <v>4350</v>
      </c>
      <c r="H3352" s="1218" t="s">
        <v>1558</v>
      </c>
      <c r="I3352" s="1184"/>
      <c r="K3352" s="1217">
        <v>5550</v>
      </c>
      <c r="L3352" s="1218" t="s">
        <v>1560</v>
      </c>
    </row>
    <row r="3353" spans="7:12" ht="15.6" x14ac:dyDescent="0.3">
      <c r="G3353" s="1217">
        <v>4351</v>
      </c>
      <c r="H3353" s="1218" t="s">
        <v>1558</v>
      </c>
      <c r="I3353" s="1184"/>
      <c r="K3353" s="1217">
        <v>5551</v>
      </c>
      <c r="L3353" s="1218" t="s">
        <v>1560</v>
      </c>
    </row>
    <row r="3354" spans="7:12" ht="15.6" x14ac:dyDescent="0.3">
      <c r="G3354" s="1217">
        <v>4352</v>
      </c>
      <c r="H3354" s="1218" t="s">
        <v>1558</v>
      </c>
      <c r="I3354" s="1184"/>
      <c r="K3354" s="1217">
        <v>5552</v>
      </c>
      <c r="L3354" s="1218" t="s">
        <v>1560</v>
      </c>
    </row>
    <row r="3355" spans="7:12" ht="15.6" x14ac:dyDescent="0.3">
      <c r="G3355" s="1217">
        <v>4353</v>
      </c>
      <c r="H3355" s="1218" t="s">
        <v>1558</v>
      </c>
      <c r="I3355" s="1184"/>
      <c r="K3355" s="1217">
        <v>5553</v>
      </c>
      <c r="L3355" s="1218" t="s">
        <v>1560</v>
      </c>
    </row>
    <row r="3356" spans="7:12" ht="15.6" x14ac:dyDescent="0.3">
      <c r="G3356" s="1217">
        <v>4354</v>
      </c>
      <c r="H3356" s="1218" t="s">
        <v>1558</v>
      </c>
      <c r="I3356" s="1184"/>
      <c r="K3356" s="1217">
        <v>5554</v>
      </c>
      <c r="L3356" s="1218" t="s">
        <v>1560</v>
      </c>
    </row>
    <row r="3357" spans="7:12" ht="15.6" x14ac:dyDescent="0.3">
      <c r="G3357" s="1217">
        <v>4355</v>
      </c>
      <c r="H3357" s="1218" t="s">
        <v>1558</v>
      </c>
      <c r="I3357" s="1184"/>
      <c r="K3357" s="1217">
        <v>5555</v>
      </c>
      <c r="L3357" s="1218" t="s">
        <v>1560</v>
      </c>
    </row>
    <row r="3358" spans="7:12" ht="15.6" x14ac:dyDescent="0.3">
      <c r="G3358" s="1217">
        <v>4356</v>
      </c>
      <c r="H3358" s="1218" t="s">
        <v>1558</v>
      </c>
      <c r="I3358" s="1184"/>
      <c r="K3358" s="1217">
        <v>5556</v>
      </c>
      <c r="L3358" s="1218" t="s">
        <v>1560</v>
      </c>
    </row>
    <row r="3359" spans="7:12" ht="15.6" x14ac:dyDescent="0.3">
      <c r="G3359" s="1217">
        <v>4357</v>
      </c>
      <c r="H3359" s="1218" t="s">
        <v>1558</v>
      </c>
      <c r="I3359" s="1184"/>
      <c r="K3359" s="1217">
        <v>5557</v>
      </c>
      <c r="L3359" s="1218" t="s">
        <v>1560</v>
      </c>
    </row>
    <row r="3360" spans="7:12" ht="15.6" x14ac:dyDescent="0.3">
      <c r="G3360" s="1217">
        <v>4358</v>
      </c>
      <c r="H3360" s="1218" t="s">
        <v>1558</v>
      </c>
      <c r="I3360" s="1184"/>
      <c r="K3360" s="1217">
        <v>5558</v>
      </c>
      <c r="L3360" s="1218" t="s">
        <v>1560</v>
      </c>
    </row>
    <row r="3361" spans="7:12" ht="15.6" x14ac:dyDescent="0.3">
      <c r="G3361" s="1217">
        <v>4359</v>
      </c>
      <c r="H3361" s="1218" t="s">
        <v>1558</v>
      </c>
      <c r="I3361" s="1184"/>
      <c r="K3361" s="1217">
        <v>5559</v>
      </c>
      <c r="L3361" s="1218" t="s">
        <v>1560</v>
      </c>
    </row>
    <row r="3362" spans="7:12" ht="15.6" x14ac:dyDescent="0.3">
      <c r="G3362" s="1217">
        <v>4360</v>
      </c>
      <c r="H3362" s="1218" t="s">
        <v>1558</v>
      </c>
      <c r="I3362" s="1184"/>
      <c r="K3362" s="1217">
        <v>5560</v>
      </c>
      <c r="L3362" s="1218" t="s">
        <v>1560</v>
      </c>
    </row>
    <row r="3363" spans="7:12" ht="15.6" x14ac:dyDescent="0.3">
      <c r="G3363" s="1217">
        <v>4361</v>
      </c>
      <c r="H3363" s="1218" t="s">
        <v>1558</v>
      </c>
      <c r="I3363" s="1184"/>
      <c r="K3363" s="1217">
        <v>5561</v>
      </c>
      <c r="L3363" s="1218" t="s">
        <v>1560</v>
      </c>
    </row>
    <row r="3364" spans="7:12" ht="15.6" x14ac:dyDescent="0.3">
      <c r="G3364" s="1217">
        <v>4362</v>
      </c>
      <c r="H3364" s="1218" t="s">
        <v>1558</v>
      </c>
      <c r="I3364" s="1184"/>
      <c r="K3364" s="1217">
        <v>5562</v>
      </c>
      <c r="L3364" s="1218" t="s">
        <v>1560</v>
      </c>
    </row>
    <row r="3365" spans="7:12" ht="15.6" x14ac:dyDescent="0.3">
      <c r="G3365" s="1217">
        <v>4363</v>
      </c>
      <c r="H3365" s="1218" t="s">
        <v>1558</v>
      </c>
      <c r="I3365" s="1184"/>
      <c r="K3365" s="1217">
        <v>5563</v>
      </c>
      <c r="L3365" s="1218" t="s">
        <v>1560</v>
      </c>
    </row>
    <row r="3366" spans="7:12" ht="15.6" x14ac:dyDescent="0.3">
      <c r="G3366" s="1217">
        <v>4364</v>
      </c>
      <c r="H3366" s="1218" t="s">
        <v>1558</v>
      </c>
      <c r="I3366" s="1184"/>
      <c r="K3366" s="1217">
        <v>5564</v>
      </c>
      <c r="L3366" s="1218" t="s">
        <v>1560</v>
      </c>
    </row>
    <row r="3367" spans="7:12" ht="15.6" x14ac:dyDescent="0.3">
      <c r="G3367" s="1217">
        <v>4365</v>
      </c>
      <c r="H3367" s="1218" t="s">
        <v>1558</v>
      </c>
      <c r="I3367" s="1184"/>
      <c r="K3367" s="1217">
        <v>5565</v>
      </c>
      <c r="L3367" s="1218" t="s">
        <v>1560</v>
      </c>
    </row>
    <row r="3368" spans="7:12" ht="15.6" x14ac:dyDescent="0.3">
      <c r="G3368" s="1217">
        <v>4366</v>
      </c>
      <c r="H3368" s="1218" t="s">
        <v>1558</v>
      </c>
      <c r="I3368" s="1184"/>
      <c r="K3368" s="1217">
        <v>5566</v>
      </c>
      <c r="L3368" s="1218" t="s">
        <v>1560</v>
      </c>
    </row>
    <row r="3369" spans="7:12" ht="15.6" x14ac:dyDescent="0.3">
      <c r="G3369" s="1217">
        <v>4367</v>
      </c>
      <c r="H3369" s="1218" t="s">
        <v>1558</v>
      </c>
      <c r="I3369" s="1184"/>
      <c r="K3369" s="1217">
        <v>5567</v>
      </c>
      <c r="L3369" s="1218" t="s">
        <v>1560</v>
      </c>
    </row>
    <row r="3370" spans="7:12" ht="15.6" x14ac:dyDescent="0.3">
      <c r="G3370" s="1217">
        <v>4368</v>
      </c>
      <c r="H3370" s="1218" t="s">
        <v>1558</v>
      </c>
      <c r="I3370" s="1184"/>
      <c r="K3370" s="1217">
        <v>5568</v>
      </c>
      <c r="L3370" s="1218" t="s">
        <v>1560</v>
      </c>
    </row>
    <row r="3371" spans="7:12" ht="15.6" x14ac:dyDescent="0.3">
      <c r="G3371" s="1217">
        <v>4369</v>
      </c>
      <c r="H3371" s="1218" t="s">
        <v>1558</v>
      </c>
      <c r="I3371" s="1184"/>
      <c r="K3371" s="1217">
        <v>5569</v>
      </c>
      <c r="L3371" s="1218" t="s">
        <v>1560</v>
      </c>
    </row>
    <row r="3372" spans="7:12" ht="15.6" x14ac:dyDescent="0.3">
      <c r="G3372" s="1217">
        <v>4370</v>
      </c>
      <c r="H3372" s="1218" t="s">
        <v>1558</v>
      </c>
      <c r="I3372" s="1184"/>
      <c r="K3372" s="1217">
        <v>5570</v>
      </c>
      <c r="L3372" s="1218" t="s">
        <v>1560</v>
      </c>
    </row>
    <row r="3373" spans="7:12" ht="15.6" x14ac:dyDescent="0.3">
      <c r="G3373" s="1217">
        <v>4371</v>
      </c>
      <c r="H3373" s="1218" t="s">
        <v>1558</v>
      </c>
      <c r="I3373" s="1184"/>
      <c r="K3373" s="1217">
        <v>5571</v>
      </c>
      <c r="L3373" s="1218" t="s">
        <v>1560</v>
      </c>
    </row>
    <row r="3374" spans="7:12" ht="15.6" x14ac:dyDescent="0.3">
      <c r="G3374" s="1217">
        <v>4372</v>
      </c>
      <c r="H3374" s="1218" t="s">
        <v>1558</v>
      </c>
      <c r="I3374" s="1184"/>
      <c r="K3374" s="1217">
        <v>5572</v>
      </c>
      <c r="L3374" s="1218" t="s">
        <v>1560</v>
      </c>
    </row>
    <row r="3375" spans="7:12" ht="15.6" x14ac:dyDescent="0.3">
      <c r="G3375" s="1217">
        <v>4373</v>
      </c>
      <c r="H3375" s="1218" t="s">
        <v>1558</v>
      </c>
      <c r="I3375" s="1184"/>
      <c r="K3375" s="1217">
        <v>5573</v>
      </c>
      <c r="L3375" s="1218" t="s">
        <v>1560</v>
      </c>
    </row>
    <row r="3376" spans="7:12" ht="15.6" x14ac:dyDescent="0.3">
      <c r="G3376" s="1217">
        <v>4374</v>
      </c>
      <c r="H3376" s="1218" t="s">
        <v>1558</v>
      </c>
      <c r="I3376" s="1184"/>
      <c r="K3376" s="1217">
        <v>5574</v>
      </c>
      <c r="L3376" s="1218" t="s">
        <v>1560</v>
      </c>
    </row>
    <row r="3377" spans="7:12" ht="15.6" x14ac:dyDescent="0.3">
      <c r="G3377" s="1217">
        <v>4375</v>
      </c>
      <c r="H3377" s="1218" t="s">
        <v>1558</v>
      </c>
      <c r="I3377" s="1184"/>
      <c r="K3377" s="1217">
        <v>5575</v>
      </c>
      <c r="L3377" s="1218" t="s">
        <v>1560</v>
      </c>
    </row>
    <row r="3378" spans="7:12" ht="15.6" x14ac:dyDescent="0.3">
      <c r="G3378" s="1217">
        <v>4376</v>
      </c>
      <c r="H3378" s="1218" t="s">
        <v>1558</v>
      </c>
      <c r="I3378" s="1184"/>
      <c r="K3378" s="1217">
        <v>5576</v>
      </c>
      <c r="L3378" s="1218" t="s">
        <v>1560</v>
      </c>
    </row>
    <row r="3379" spans="7:12" ht="15.6" x14ac:dyDescent="0.3">
      <c r="G3379" s="1217">
        <v>4377</v>
      </c>
      <c r="H3379" s="1218" t="s">
        <v>1558</v>
      </c>
      <c r="I3379" s="1184"/>
      <c r="K3379" s="1217">
        <v>5577</v>
      </c>
      <c r="L3379" s="1218" t="s">
        <v>1560</v>
      </c>
    </row>
    <row r="3380" spans="7:12" ht="15.6" x14ac:dyDescent="0.3">
      <c r="G3380" s="1217">
        <v>4378</v>
      </c>
      <c r="H3380" s="1218" t="s">
        <v>1558</v>
      </c>
      <c r="I3380" s="1184"/>
      <c r="K3380" s="1217">
        <v>5578</v>
      </c>
      <c r="L3380" s="1218" t="s">
        <v>1560</v>
      </c>
    </row>
    <row r="3381" spans="7:12" ht="15.6" x14ac:dyDescent="0.3">
      <c r="G3381" s="1217">
        <v>4379</v>
      </c>
      <c r="H3381" s="1218" t="s">
        <v>1558</v>
      </c>
      <c r="I3381" s="1184"/>
      <c r="K3381" s="1217">
        <v>5579</v>
      </c>
      <c r="L3381" s="1218" t="s">
        <v>1560</v>
      </c>
    </row>
    <row r="3382" spans="7:12" ht="15.6" x14ac:dyDescent="0.3">
      <c r="G3382" s="1217">
        <v>4380</v>
      </c>
      <c r="H3382" s="1218" t="s">
        <v>1558</v>
      </c>
      <c r="I3382" s="1184"/>
      <c r="K3382" s="1217">
        <v>5580</v>
      </c>
      <c r="L3382" s="1218" t="s">
        <v>1560</v>
      </c>
    </row>
    <row r="3383" spans="7:12" ht="15.6" x14ac:dyDescent="0.3">
      <c r="G3383" s="1217">
        <v>4381</v>
      </c>
      <c r="H3383" s="1218" t="s">
        <v>1558</v>
      </c>
      <c r="I3383" s="1184"/>
      <c r="K3383" s="1217">
        <v>5581</v>
      </c>
      <c r="L3383" s="1218" t="s">
        <v>1560</v>
      </c>
    </row>
    <row r="3384" spans="7:12" ht="15.6" x14ac:dyDescent="0.3">
      <c r="G3384" s="1217">
        <v>4382</v>
      </c>
      <c r="H3384" s="1218" t="s">
        <v>1558</v>
      </c>
      <c r="I3384" s="1184"/>
      <c r="K3384" s="1217">
        <v>5582</v>
      </c>
      <c r="L3384" s="1218" t="s">
        <v>1560</v>
      </c>
    </row>
    <row r="3385" spans="7:12" ht="15.6" x14ac:dyDescent="0.3">
      <c r="G3385" s="1217">
        <v>4383</v>
      </c>
      <c r="H3385" s="1218" t="s">
        <v>1558</v>
      </c>
      <c r="I3385" s="1184"/>
      <c r="K3385" s="1217">
        <v>5583</v>
      </c>
      <c r="L3385" s="1218" t="s">
        <v>1560</v>
      </c>
    </row>
    <row r="3386" spans="7:12" ht="15.6" x14ac:dyDescent="0.3">
      <c r="G3386" s="1217">
        <v>4384</v>
      </c>
      <c r="H3386" s="1218" t="s">
        <v>1558</v>
      </c>
      <c r="I3386" s="1184"/>
      <c r="K3386" s="1217">
        <v>5584</v>
      </c>
      <c r="L3386" s="1218" t="s">
        <v>1560</v>
      </c>
    </row>
    <row r="3387" spans="7:12" ht="15.6" x14ac:dyDescent="0.3">
      <c r="G3387" s="1217">
        <v>4385</v>
      </c>
      <c r="H3387" s="1218" t="s">
        <v>1558</v>
      </c>
      <c r="I3387" s="1184"/>
      <c r="K3387" s="1217">
        <v>5585</v>
      </c>
      <c r="L3387" s="1218" t="s">
        <v>1560</v>
      </c>
    </row>
    <row r="3388" spans="7:12" ht="15.6" x14ac:dyDescent="0.3">
      <c r="G3388" s="1217">
        <v>4386</v>
      </c>
      <c r="H3388" s="1218" t="s">
        <v>1558</v>
      </c>
      <c r="I3388" s="1184"/>
      <c r="K3388" s="1217">
        <v>5586</v>
      </c>
      <c r="L3388" s="1218" t="s">
        <v>1560</v>
      </c>
    </row>
    <row r="3389" spans="7:12" ht="15.6" x14ac:dyDescent="0.3">
      <c r="G3389" s="1217">
        <v>4387</v>
      </c>
      <c r="H3389" s="1218" t="s">
        <v>1558</v>
      </c>
      <c r="I3389" s="1184"/>
      <c r="K3389" s="1217">
        <v>5587</v>
      </c>
      <c r="L3389" s="1218" t="s">
        <v>1560</v>
      </c>
    </row>
    <row r="3390" spans="7:12" ht="15.6" x14ac:dyDescent="0.3">
      <c r="G3390" s="1217">
        <v>4388</v>
      </c>
      <c r="H3390" s="1218" t="s">
        <v>1558</v>
      </c>
      <c r="I3390" s="1184"/>
      <c r="K3390" s="1217">
        <v>5588</v>
      </c>
      <c r="L3390" s="1218" t="s">
        <v>1560</v>
      </c>
    </row>
    <row r="3391" spans="7:12" ht="15.6" x14ac:dyDescent="0.3">
      <c r="G3391" s="1217">
        <v>4389</v>
      </c>
      <c r="H3391" s="1218" t="s">
        <v>1558</v>
      </c>
      <c r="I3391" s="1184"/>
      <c r="K3391" s="1217">
        <v>5589</v>
      </c>
      <c r="L3391" s="1218" t="s">
        <v>1560</v>
      </c>
    </row>
    <row r="3392" spans="7:12" ht="15.6" x14ac:dyDescent="0.3">
      <c r="G3392" s="1217">
        <v>4390</v>
      </c>
      <c r="H3392" s="1218" t="s">
        <v>1558</v>
      </c>
      <c r="I3392" s="1184"/>
      <c r="K3392" s="1217">
        <v>5590</v>
      </c>
      <c r="L3392" s="1218" t="s">
        <v>1560</v>
      </c>
    </row>
    <row r="3393" spans="7:12" ht="15.6" x14ac:dyDescent="0.3">
      <c r="G3393" s="1217">
        <v>4391</v>
      </c>
      <c r="H3393" s="1218" t="s">
        <v>1558</v>
      </c>
      <c r="I3393" s="1184"/>
      <c r="K3393" s="1217">
        <v>5591</v>
      </c>
      <c r="L3393" s="1218" t="s">
        <v>1560</v>
      </c>
    </row>
    <row r="3394" spans="7:12" ht="15.6" x14ac:dyDescent="0.3">
      <c r="G3394" s="1217">
        <v>4392</v>
      </c>
      <c r="H3394" s="1218" t="s">
        <v>1558</v>
      </c>
      <c r="I3394" s="1184"/>
      <c r="K3394" s="1217">
        <v>5592</v>
      </c>
      <c r="L3394" s="1218" t="s">
        <v>1560</v>
      </c>
    </row>
    <row r="3395" spans="7:12" ht="15.6" x14ac:dyDescent="0.3">
      <c r="G3395" s="1217">
        <v>4393</v>
      </c>
      <c r="H3395" s="1218" t="s">
        <v>1558</v>
      </c>
      <c r="I3395" s="1184"/>
      <c r="K3395" s="1217">
        <v>5593</v>
      </c>
      <c r="L3395" s="1218" t="s">
        <v>1560</v>
      </c>
    </row>
    <row r="3396" spans="7:12" ht="15.6" x14ac:dyDescent="0.3">
      <c r="G3396" s="1217">
        <v>4394</v>
      </c>
      <c r="H3396" s="1218" t="s">
        <v>1558</v>
      </c>
      <c r="I3396" s="1184"/>
      <c r="K3396" s="1217">
        <v>5594</v>
      </c>
      <c r="L3396" s="1218" t="s">
        <v>1560</v>
      </c>
    </row>
    <row r="3397" spans="7:12" ht="15.6" x14ac:dyDescent="0.3">
      <c r="G3397" s="1217">
        <v>4395</v>
      </c>
      <c r="H3397" s="1218" t="s">
        <v>1558</v>
      </c>
      <c r="I3397" s="1184"/>
      <c r="K3397" s="1217">
        <v>5595</v>
      </c>
      <c r="L3397" s="1218" t="s">
        <v>1560</v>
      </c>
    </row>
    <row r="3398" spans="7:12" ht="15.6" x14ac:dyDescent="0.3">
      <c r="G3398" s="1217">
        <v>4396</v>
      </c>
      <c r="H3398" s="1218" t="s">
        <v>1558</v>
      </c>
      <c r="I3398" s="1184"/>
      <c r="K3398" s="1217">
        <v>5596</v>
      </c>
      <c r="L3398" s="1218" t="s">
        <v>1560</v>
      </c>
    </row>
    <row r="3399" spans="7:12" ht="15.6" x14ac:dyDescent="0.3">
      <c r="G3399" s="1217">
        <v>4397</v>
      </c>
      <c r="H3399" s="1218" t="s">
        <v>1558</v>
      </c>
      <c r="I3399" s="1184"/>
      <c r="K3399" s="1217">
        <v>5597</v>
      </c>
      <c r="L3399" s="1218" t="s">
        <v>1560</v>
      </c>
    </row>
    <row r="3400" spans="7:12" ht="15.6" x14ac:dyDescent="0.3">
      <c r="G3400" s="1217">
        <v>4398</v>
      </c>
      <c r="H3400" s="1218" t="s">
        <v>1558</v>
      </c>
      <c r="I3400" s="1184"/>
      <c r="K3400" s="1217">
        <v>5598</v>
      </c>
      <c r="L3400" s="1218" t="s">
        <v>1560</v>
      </c>
    </row>
    <row r="3401" spans="7:12" ht="15.6" x14ac:dyDescent="0.3">
      <c r="G3401" s="1217">
        <v>4399</v>
      </c>
      <c r="H3401" s="1218" t="s">
        <v>1558</v>
      </c>
      <c r="I3401" s="1184"/>
      <c r="K3401" s="1217">
        <v>5599</v>
      </c>
      <c r="L3401" s="1218" t="s">
        <v>1560</v>
      </c>
    </row>
    <row r="3402" spans="7:12" ht="15.6" x14ac:dyDescent="0.3">
      <c r="G3402" s="1217">
        <v>4400</v>
      </c>
      <c r="H3402" s="1218" t="s">
        <v>1559</v>
      </c>
      <c r="I3402" s="1184"/>
      <c r="K3402" s="1217">
        <v>5600</v>
      </c>
      <c r="L3402" s="1218" t="s">
        <v>1560</v>
      </c>
    </row>
    <row r="3403" spans="7:12" ht="15.6" x14ac:dyDescent="0.3">
      <c r="G3403" s="1217">
        <v>4401</v>
      </c>
      <c r="H3403" s="1218" t="s">
        <v>1559</v>
      </c>
      <c r="I3403" s="1184"/>
      <c r="K3403" s="1217">
        <v>5601</v>
      </c>
      <c r="L3403" s="1218" t="s">
        <v>1560</v>
      </c>
    </row>
    <row r="3404" spans="7:12" ht="15.6" x14ac:dyDescent="0.3">
      <c r="G3404" s="1217">
        <v>4402</v>
      </c>
      <c r="H3404" s="1218" t="s">
        <v>1559</v>
      </c>
      <c r="I3404" s="1184"/>
      <c r="K3404" s="1217">
        <v>5602</v>
      </c>
      <c r="L3404" s="1218" t="s">
        <v>1560</v>
      </c>
    </row>
    <row r="3405" spans="7:12" ht="15.6" x14ac:dyDescent="0.3">
      <c r="G3405" s="1217">
        <v>4403</v>
      </c>
      <c r="H3405" s="1218" t="s">
        <v>1559</v>
      </c>
      <c r="I3405" s="1184"/>
      <c r="K3405" s="1217">
        <v>5603</v>
      </c>
      <c r="L3405" s="1218" t="s">
        <v>1560</v>
      </c>
    </row>
    <row r="3406" spans="7:12" ht="15.6" x14ac:dyDescent="0.3">
      <c r="G3406" s="1217">
        <v>4404</v>
      </c>
      <c r="H3406" s="1218" t="s">
        <v>1559</v>
      </c>
      <c r="I3406" s="1184"/>
      <c r="K3406" s="1217">
        <v>5604</v>
      </c>
      <c r="L3406" s="1218" t="s">
        <v>1560</v>
      </c>
    </row>
    <row r="3407" spans="7:12" ht="15.6" x14ac:dyDescent="0.3">
      <c r="G3407" s="1217">
        <v>4405</v>
      </c>
      <c r="H3407" s="1218" t="s">
        <v>1559</v>
      </c>
      <c r="I3407" s="1184"/>
      <c r="K3407" s="1217">
        <v>5605</v>
      </c>
      <c r="L3407" s="1218" t="s">
        <v>1560</v>
      </c>
    </row>
    <row r="3408" spans="7:12" ht="15.6" x14ac:dyDescent="0.3">
      <c r="G3408" s="1217">
        <v>4406</v>
      </c>
      <c r="H3408" s="1218" t="s">
        <v>1559</v>
      </c>
      <c r="I3408" s="1184"/>
      <c r="K3408" s="1217">
        <v>5606</v>
      </c>
      <c r="L3408" s="1218" t="s">
        <v>1560</v>
      </c>
    </row>
    <row r="3409" spans="7:12" ht="15.6" x14ac:dyDescent="0.3">
      <c r="G3409" s="1217">
        <v>4407</v>
      </c>
      <c r="H3409" s="1218" t="s">
        <v>1559</v>
      </c>
      <c r="I3409" s="1184"/>
      <c r="K3409" s="1217">
        <v>5607</v>
      </c>
      <c r="L3409" s="1218" t="s">
        <v>1560</v>
      </c>
    </row>
    <row r="3410" spans="7:12" ht="15.6" x14ac:dyDescent="0.3">
      <c r="G3410" s="1217">
        <v>4408</v>
      </c>
      <c r="H3410" s="1218" t="s">
        <v>1559</v>
      </c>
      <c r="I3410" s="1184"/>
      <c r="K3410" s="1217">
        <v>5608</v>
      </c>
      <c r="L3410" s="1218" t="s">
        <v>1560</v>
      </c>
    </row>
    <row r="3411" spans="7:12" ht="15.6" x14ac:dyDescent="0.3">
      <c r="G3411" s="1217">
        <v>4409</v>
      </c>
      <c r="H3411" s="1218" t="s">
        <v>1559</v>
      </c>
      <c r="I3411" s="1184"/>
      <c r="K3411" s="1217">
        <v>5609</v>
      </c>
      <c r="L3411" s="1218" t="s">
        <v>1560</v>
      </c>
    </row>
    <row r="3412" spans="7:12" ht="15.6" x14ac:dyDescent="0.3">
      <c r="G3412" s="1217">
        <v>4410</v>
      </c>
      <c r="H3412" s="1218" t="s">
        <v>1559</v>
      </c>
      <c r="I3412" s="1184"/>
      <c r="K3412" s="1217">
        <v>5610</v>
      </c>
      <c r="L3412" s="1218" t="s">
        <v>10</v>
      </c>
    </row>
    <row r="3413" spans="7:12" ht="15.6" x14ac:dyDescent="0.3">
      <c r="G3413" s="1217">
        <v>4411</v>
      </c>
      <c r="H3413" s="1218" t="s">
        <v>1559</v>
      </c>
      <c r="I3413" s="1184"/>
      <c r="K3413" s="1217">
        <v>5611</v>
      </c>
      <c r="L3413" s="1218" t="s">
        <v>1560</v>
      </c>
    </row>
    <row r="3414" spans="7:12" ht="15.6" x14ac:dyDescent="0.3">
      <c r="G3414" s="1217">
        <v>4412</v>
      </c>
      <c r="H3414" s="1218" t="s">
        <v>1559</v>
      </c>
      <c r="I3414" s="1184"/>
      <c r="K3414" s="1217">
        <v>5612</v>
      </c>
      <c r="L3414" s="1218" t="s">
        <v>1560</v>
      </c>
    </row>
    <row r="3415" spans="7:12" ht="15.6" x14ac:dyDescent="0.3">
      <c r="G3415" s="1217">
        <v>4413</v>
      </c>
      <c r="H3415" s="1218" t="s">
        <v>1559</v>
      </c>
      <c r="I3415" s="1184"/>
      <c r="K3415" s="1217">
        <v>5613</v>
      </c>
      <c r="L3415" s="1218" t="s">
        <v>1560</v>
      </c>
    </row>
    <row r="3416" spans="7:12" ht="15.6" x14ac:dyDescent="0.3">
      <c r="G3416" s="1217">
        <v>4414</v>
      </c>
      <c r="H3416" s="1218" t="s">
        <v>1559</v>
      </c>
      <c r="I3416" s="1184"/>
      <c r="K3416" s="1217">
        <v>5614</v>
      </c>
      <c r="L3416" s="1218" t="s">
        <v>1560</v>
      </c>
    </row>
    <row r="3417" spans="7:12" ht="15.6" x14ac:dyDescent="0.3">
      <c r="G3417" s="1217">
        <v>4415</v>
      </c>
      <c r="H3417" s="1218" t="s">
        <v>1559</v>
      </c>
      <c r="I3417" s="1184"/>
      <c r="K3417" s="1217">
        <v>5615</v>
      </c>
      <c r="L3417" s="1218" t="s">
        <v>1560</v>
      </c>
    </row>
    <row r="3418" spans="7:12" ht="15.6" x14ac:dyDescent="0.3">
      <c r="G3418" s="1217">
        <v>4416</v>
      </c>
      <c r="H3418" s="1218" t="s">
        <v>1559</v>
      </c>
      <c r="I3418" s="1184"/>
      <c r="K3418" s="1217">
        <v>5616</v>
      </c>
      <c r="L3418" s="1218" t="s">
        <v>1560</v>
      </c>
    </row>
    <row r="3419" spans="7:12" ht="15.6" x14ac:dyDescent="0.3">
      <c r="G3419" s="1217">
        <v>4417</v>
      </c>
      <c r="H3419" s="1218" t="s">
        <v>1559</v>
      </c>
      <c r="I3419" s="1184"/>
      <c r="K3419" s="1217">
        <v>5617</v>
      </c>
      <c r="L3419" s="1218" t="s">
        <v>1560</v>
      </c>
    </row>
    <row r="3420" spans="7:12" ht="15.6" x14ac:dyDescent="0.3">
      <c r="G3420" s="1217">
        <v>4418</v>
      </c>
      <c r="H3420" s="1218" t="s">
        <v>1559</v>
      </c>
      <c r="I3420" s="1184"/>
      <c r="K3420" s="1217">
        <v>5618</v>
      </c>
      <c r="L3420" s="1218" t="s">
        <v>1560</v>
      </c>
    </row>
    <row r="3421" spans="7:12" ht="15.6" x14ac:dyDescent="0.3">
      <c r="G3421" s="1217">
        <v>4419</v>
      </c>
      <c r="H3421" s="1218" t="s">
        <v>1559</v>
      </c>
      <c r="I3421" s="1184"/>
      <c r="K3421" s="1217">
        <v>5619</v>
      </c>
      <c r="L3421" s="1218" t="s">
        <v>1560</v>
      </c>
    </row>
    <row r="3422" spans="7:12" ht="15.6" x14ac:dyDescent="0.3">
      <c r="G3422" s="1217">
        <v>4420</v>
      </c>
      <c r="H3422" s="1218" t="s">
        <v>1559</v>
      </c>
      <c r="I3422" s="1184"/>
      <c r="K3422" s="1217">
        <v>5620</v>
      </c>
      <c r="L3422" s="1218" t="s">
        <v>1560</v>
      </c>
    </row>
    <row r="3423" spans="7:12" ht="15.6" x14ac:dyDescent="0.3">
      <c r="G3423" s="1217">
        <v>4421</v>
      </c>
      <c r="H3423" s="1218" t="s">
        <v>1559</v>
      </c>
      <c r="I3423" s="1184"/>
      <c r="K3423" s="1217">
        <v>5621</v>
      </c>
      <c r="L3423" s="1218" t="s">
        <v>1560</v>
      </c>
    </row>
    <row r="3424" spans="7:12" ht="15.6" x14ac:dyDescent="0.3">
      <c r="G3424" s="1217">
        <v>4422</v>
      </c>
      <c r="H3424" s="1218" t="s">
        <v>1559</v>
      </c>
      <c r="I3424" s="1184"/>
      <c r="K3424" s="1217">
        <v>5622</v>
      </c>
      <c r="L3424" s="1218" t="s">
        <v>1560</v>
      </c>
    </row>
    <row r="3425" spans="7:12" ht="15.6" x14ac:dyDescent="0.3">
      <c r="G3425" s="1217">
        <v>4423</v>
      </c>
      <c r="H3425" s="1218" t="s">
        <v>1559</v>
      </c>
      <c r="I3425" s="1184"/>
      <c r="K3425" s="1217">
        <v>5623</v>
      </c>
      <c r="L3425" s="1218" t="s">
        <v>1560</v>
      </c>
    </row>
    <row r="3426" spans="7:12" ht="15.6" x14ac:dyDescent="0.3">
      <c r="G3426" s="1217">
        <v>4424</v>
      </c>
      <c r="H3426" s="1218" t="s">
        <v>1559</v>
      </c>
      <c r="I3426" s="1184"/>
      <c r="K3426" s="1217">
        <v>5624</v>
      </c>
      <c r="L3426" s="1218" t="s">
        <v>1560</v>
      </c>
    </row>
    <row r="3427" spans="7:12" ht="15.6" x14ac:dyDescent="0.3">
      <c r="G3427" s="1217">
        <v>4425</v>
      </c>
      <c r="H3427" s="1218" t="s">
        <v>1559</v>
      </c>
      <c r="I3427" s="1184"/>
      <c r="K3427" s="1217">
        <v>5625</v>
      </c>
      <c r="L3427" s="1218" t="s">
        <v>1560</v>
      </c>
    </row>
    <row r="3428" spans="7:12" ht="15.6" x14ac:dyDescent="0.3">
      <c r="G3428" s="1217">
        <v>4426</v>
      </c>
      <c r="H3428" s="1218" t="s">
        <v>1559</v>
      </c>
      <c r="I3428" s="1184"/>
      <c r="K3428" s="1217">
        <v>5626</v>
      </c>
      <c r="L3428" s="1218" t="s">
        <v>1560</v>
      </c>
    </row>
    <row r="3429" spans="7:12" ht="15.6" x14ac:dyDescent="0.3">
      <c r="G3429" s="1217">
        <v>4427</v>
      </c>
      <c r="H3429" s="1218" t="s">
        <v>1559</v>
      </c>
      <c r="I3429" s="1184"/>
      <c r="K3429" s="1217">
        <v>5627</v>
      </c>
      <c r="L3429" s="1218" t="s">
        <v>1560</v>
      </c>
    </row>
    <row r="3430" spans="7:12" ht="15.6" x14ac:dyDescent="0.3">
      <c r="G3430" s="1217">
        <v>4428</v>
      </c>
      <c r="H3430" s="1218" t="s">
        <v>1559</v>
      </c>
      <c r="I3430" s="1184"/>
      <c r="K3430" s="1217">
        <v>5628</v>
      </c>
      <c r="L3430" s="1218" t="s">
        <v>1560</v>
      </c>
    </row>
    <row r="3431" spans="7:12" ht="15.6" x14ac:dyDescent="0.3">
      <c r="G3431" s="1217">
        <v>4429</v>
      </c>
      <c r="H3431" s="1218" t="s">
        <v>1559</v>
      </c>
      <c r="I3431" s="1184"/>
      <c r="K3431" s="1217">
        <v>5629</v>
      </c>
      <c r="L3431" s="1218" t="s">
        <v>1560</v>
      </c>
    </row>
    <row r="3432" spans="7:12" ht="15.6" x14ac:dyDescent="0.3">
      <c r="G3432" s="1217">
        <v>4430</v>
      </c>
      <c r="H3432" s="1218" t="s">
        <v>1559</v>
      </c>
      <c r="I3432" s="1184"/>
      <c r="K3432" s="1217">
        <v>5630</v>
      </c>
      <c r="L3432" s="1218" t="s">
        <v>1560</v>
      </c>
    </row>
    <row r="3433" spans="7:12" ht="15.6" x14ac:dyDescent="0.3">
      <c r="G3433" s="1217">
        <v>4431</v>
      </c>
      <c r="H3433" s="1218" t="s">
        <v>1559</v>
      </c>
      <c r="I3433" s="1184"/>
      <c r="K3433" s="1217">
        <v>5631</v>
      </c>
      <c r="L3433" s="1218" t="s">
        <v>1560</v>
      </c>
    </row>
    <row r="3434" spans="7:12" ht="15.6" x14ac:dyDescent="0.3">
      <c r="G3434" s="1217">
        <v>4432</v>
      </c>
      <c r="H3434" s="1218" t="s">
        <v>1559</v>
      </c>
      <c r="I3434" s="1184"/>
      <c r="K3434" s="1217">
        <v>5632</v>
      </c>
      <c r="L3434" s="1218" t="s">
        <v>1560</v>
      </c>
    </row>
    <row r="3435" spans="7:12" ht="15.6" x14ac:dyDescent="0.3">
      <c r="G3435" s="1217">
        <v>4433</v>
      </c>
      <c r="H3435" s="1218" t="s">
        <v>1559</v>
      </c>
      <c r="I3435" s="1184"/>
      <c r="K3435" s="1217">
        <v>5633</v>
      </c>
      <c r="L3435" s="1218" t="s">
        <v>1560</v>
      </c>
    </row>
    <row r="3436" spans="7:12" ht="15.6" x14ac:dyDescent="0.3">
      <c r="G3436" s="1217">
        <v>4434</v>
      </c>
      <c r="H3436" s="1218" t="s">
        <v>1559</v>
      </c>
      <c r="I3436" s="1184"/>
      <c r="K3436" s="1217">
        <v>5634</v>
      </c>
      <c r="L3436" s="1218" t="s">
        <v>1560</v>
      </c>
    </row>
    <row r="3437" spans="7:12" ht="15.6" x14ac:dyDescent="0.3">
      <c r="G3437" s="1217">
        <v>4435</v>
      </c>
      <c r="H3437" s="1218" t="s">
        <v>1559</v>
      </c>
      <c r="I3437" s="1184"/>
      <c r="K3437" s="1217">
        <v>5635</v>
      </c>
      <c r="L3437" s="1218" t="s">
        <v>1560</v>
      </c>
    </row>
    <row r="3438" spans="7:12" ht="15.6" x14ac:dyDescent="0.3">
      <c r="G3438" s="1217">
        <v>4436</v>
      </c>
      <c r="H3438" s="1218" t="s">
        <v>1559</v>
      </c>
      <c r="I3438" s="1184"/>
      <c r="K3438" s="1217">
        <v>5636</v>
      </c>
      <c r="L3438" s="1218" t="s">
        <v>1560</v>
      </c>
    </row>
    <row r="3439" spans="7:12" ht="15.6" x14ac:dyDescent="0.3">
      <c r="G3439" s="1217">
        <v>4437</v>
      </c>
      <c r="H3439" s="1218" t="s">
        <v>1559</v>
      </c>
      <c r="I3439" s="1184"/>
      <c r="K3439" s="1217">
        <v>5637</v>
      </c>
      <c r="L3439" s="1218" t="s">
        <v>1560</v>
      </c>
    </row>
    <row r="3440" spans="7:12" ht="15.6" x14ac:dyDescent="0.3">
      <c r="G3440" s="1217">
        <v>4438</v>
      </c>
      <c r="H3440" s="1218" t="s">
        <v>1559</v>
      </c>
      <c r="I3440" s="1184"/>
      <c r="K3440" s="1217">
        <v>5638</v>
      </c>
      <c r="L3440" s="1218" t="s">
        <v>1560</v>
      </c>
    </row>
    <row r="3441" spans="7:12" ht="15.6" x14ac:dyDescent="0.3">
      <c r="G3441" s="1217">
        <v>4439</v>
      </c>
      <c r="H3441" s="1218" t="s">
        <v>1559</v>
      </c>
      <c r="I3441" s="1184"/>
      <c r="K3441" s="1217">
        <v>5639</v>
      </c>
      <c r="L3441" s="1218" t="s">
        <v>1560</v>
      </c>
    </row>
    <row r="3442" spans="7:12" ht="15.6" x14ac:dyDescent="0.3">
      <c r="G3442" s="1217">
        <v>4440</v>
      </c>
      <c r="H3442" s="1218" t="s">
        <v>1559</v>
      </c>
      <c r="I3442" s="1184"/>
      <c r="K3442" s="1217">
        <v>5640</v>
      </c>
      <c r="L3442" s="1218" t="s">
        <v>1560</v>
      </c>
    </row>
    <row r="3443" spans="7:12" ht="15.6" x14ac:dyDescent="0.3">
      <c r="G3443" s="1217">
        <v>4441</v>
      </c>
      <c r="H3443" s="1218" t="s">
        <v>1559</v>
      </c>
      <c r="I3443" s="1184"/>
      <c r="K3443" s="1217">
        <v>5641</v>
      </c>
      <c r="L3443" s="1218" t="s">
        <v>1560</v>
      </c>
    </row>
    <row r="3444" spans="7:12" ht="15.6" x14ac:dyDescent="0.3">
      <c r="G3444" s="1217">
        <v>4442</v>
      </c>
      <c r="H3444" s="1218" t="s">
        <v>1559</v>
      </c>
      <c r="I3444" s="1184"/>
      <c r="K3444" s="1217">
        <v>5642</v>
      </c>
      <c r="L3444" s="1218" t="s">
        <v>1560</v>
      </c>
    </row>
    <row r="3445" spans="7:12" ht="15.6" x14ac:dyDescent="0.3">
      <c r="G3445" s="1217">
        <v>4443</v>
      </c>
      <c r="H3445" s="1218" t="s">
        <v>1559</v>
      </c>
      <c r="I3445" s="1184"/>
      <c r="K3445" s="1217">
        <v>5643</v>
      </c>
      <c r="L3445" s="1218" t="s">
        <v>1560</v>
      </c>
    </row>
    <row r="3446" spans="7:12" ht="15.6" x14ac:dyDescent="0.3">
      <c r="G3446" s="1217">
        <v>4444</v>
      </c>
      <c r="H3446" s="1218" t="s">
        <v>1559</v>
      </c>
      <c r="I3446" s="1184"/>
      <c r="K3446" s="1217">
        <v>5644</v>
      </c>
      <c r="L3446" s="1218" t="s">
        <v>1560</v>
      </c>
    </row>
    <row r="3447" spans="7:12" ht="15.6" x14ac:dyDescent="0.3">
      <c r="G3447" s="1217">
        <v>4445</v>
      </c>
      <c r="H3447" s="1218" t="s">
        <v>1559</v>
      </c>
      <c r="I3447" s="1184"/>
      <c r="K3447" s="1217">
        <v>5645</v>
      </c>
      <c r="L3447" s="1218" t="s">
        <v>1560</v>
      </c>
    </row>
    <row r="3448" spans="7:12" ht="15.6" x14ac:dyDescent="0.3">
      <c r="G3448" s="1217">
        <v>4446</v>
      </c>
      <c r="H3448" s="1218" t="s">
        <v>1559</v>
      </c>
      <c r="I3448" s="1184"/>
      <c r="K3448" s="1217">
        <v>5646</v>
      </c>
      <c r="L3448" s="1218" t="s">
        <v>1560</v>
      </c>
    </row>
    <row r="3449" spans="7:12" ht="15.6" x14ac:dyDescent="0.3">
      <c r="G3449" s="1217">
        <v>4447</v>
      </c>
      <c r="H3449" s="1218" t="s">
        <v>1559</v>
      </c>
      <c r="I3449" s="1184"/>
      <c r="K3449" s="1217">
        <v>5647</v>
      </c>
      <c r="L3449" s="1218" t="s">
        <v>1560</v>
      </c>
    </row>
    <row r="3450" spans="7:12" ht="15.6" x14ac:dyDescent="0.3">
      <c r="G3450" s="1217">
        <v>4448</v>
      </c>
      <c r="H3450" s="1218" t="s">
        <v>1559</v>
      </c>
      <c r="I3450" s="1184"/>
      <c r="K3450" s="1217">
        <v>5648</v>
      </c>
      <c r="L3450" s="1218" t="s">
        <v>1560</v>
      </c>
    </row>
    <row r="3451" spans="7:12" ht="15.6" x14ac:dyDescent="0.3">
      <c r="G3451" s="1217">
        <v>4449</v>
      </c>
      <c r="H3451" s="1218" t="s">
        <v>1559</v>
      </c>
      <c r="I3451" s="1184"/>
      <c r="K3451" s="1217">
        <v>5649</v>
      </c>
      <c r="L3451" s="1218" t="s">
        <v>1560</v>
      </c>
    </row>
    <row r="3452" spans="7:12" ht="15.6" x14ac:dyDescent="0.3">
      <c r="G3452" s="1217">
        <v>4450</v>
      </c>
      <c r="H3452" s="1218" t="s">
        <v>1559</v>
      </c>
      <c r="I3452" s="1184"/>
      <c r="K3452" s="1217">
        <v>5650</v>
      </c>
      <c r="L3452" s="1218" t="s">
        <v>1560</v>
      </c>
    </row>
    <row r="3453" spans="7:12" ht="15.6" x14ac:dyDescent="0.3">
      <c r="G3453" s="1217">
        <v>4451</v>
      </c>
      <c r="H3453" s="1218" t="s">
        <v>1559</v>
      </c>
      <c r="I3453" s="1184"/>
      <c r="K3453" s="1217">
        <v>5651</v>
      </c>
      <c r="L3453" s="1218" t="s">
        <v>1560</v>
      </c>
    </row>
    <row r="3454" spans="7:12" ht="15.6" x14ac:dyDescent="0.3">
      <c r="G3454" s="1217">
        <v>4452</v>
      </c>
      <c r="H3454" s="1218" t="s">
        <v>1559</v>
      </c>
      <c r="I3454" s="1184"/>
      <c r="K3454" s="1217">
        <v>5652</v>
      </c>
      <c r="L3454" s="1218" t="s">
        <v>1560</v>
      </c>
    </row>
    <row r="3455" spans="7:12" ht="15.6" x14ac:dyDescent="0.3">
      <c r="G3455" s="1217">
        <v>4453</v>
      </c>
      <c r="H3455" s="1218" t="s">
        <v>1559</v>
      </c>
      <c r="I3455" s="1184"/>
      <c r="K3455" s="1217">
        <v>5653</v>
      </c>
      <c r="L3455" s="1218" t="s">
        <v>1560</v>
      </c>
    </row>
    <row r="3456" spans="7:12" ht="15.6" x14ac:dyDescent="0.3">
      <c r="G3456" s="1217">
        <v>4454</v>
      </c>
      <c r="H3456" s="1218" t="s">
        <v>1559</v>
      </c>
      <c r="I3456" s="1184"/>
      <c r="K3456" s="1217">
        <v>5654</v>
      </c>
      <c r="L3456" s="1218" t="s">
        <v>1560</v>
      </c>
    </row>
    <row r="3457" spans="7:12" ht="15.6" x14ac:dyDescent="0.3">
      <c r="G3457" s="1217">
        <v>4455</v>
      </c>
      <c r="H3457" s="1218" t="s">
        <v>1559</v>
      </c>
      <c r="I3457" s="1184"/>
      <c r="K3457" s="1217">
        <v>5655</v>
      </c>
      <c r="L3457" s="1218" t="s">
        <v>1560</v>
      </c>
    </row>
    <row r="3458" spans="7:12" ht="15.6" x14ac:dyDescent="0.3">
      <c r="G3458" s="1217">
        <v>4456</v>
      </c>
      <c r="H3458" s="1218" t="s">
        <v>1559</v>
      </c>
      <c r="I3458" s="1184"/>
      <c r="K3458" s="1217">
        <v>5656</v>
      </c>
      <c r="L3458" s="1218" t="s">
        <v>1560</v>
      </c>
    </row>
    <row r="3459" spans="7:12" ht="15.6" x14ac:dyDescent="0.3">
      <c r="G3459" s="1217">
        <v>4457</v>
      </c>
      <c r="H3459" s="1218" t="s">
        <v>1559</v>
      </c>
      <c r="I3459" s="1184"/>
      <c r="K3459" s="1217">
        <v>5657</v>
      </c>
      <c r="L3459" s="1218" t="s">
        <v>1560</v>
      </c>
    </row>
    <row r="3460" spans="7:12" ht="15.6" x14ac:dyDescent="0.3">
      <c r="G3460" s="1217">
        <v>4458</v>
      </c>
      <c r="H3460" s="1218" t="s">
        <v>1559</v>
      </c>
      <c r="I3460" s="1184"/>
      <c r="K3460" s="1217">
        <v>5658</v>
      </c>
      <c r="L3460" s="1218" t="s">
        <v>1560</v>
      </c>
    </row>
    <row r="3461" spans="7:12" ht="15.6" x14ac:dyDescent="0.3">
      <c r="G3461" s="1217">
        <v>4459</v>
      </c>
      <c r="H3461" s="1218" t="s">
        <v>1559</v>
      </c>
      <c r="I3461" s="1184"/>
      <c r="K3461" s="1217">
        <v>5659</v>
      </c>
      <c r="L3461" s="1218" t="s">
        <v>1560</v>
      </c>
    </row>
    <row r="3462" spans="7:12" ht="15.6" x14ac:dyDescent="0.3">
      <c r="G3462" s="1217">
        <v>4460</v>
      </c>
      <c r="H3462" s="1218" t="s">
        <v>1559</v>
      </c>
      <c r="I3462" s="1184"/>
      <c r="K3462" s="1217">
        <v>5660</v>
      </c>
      <c r="L3462" s="1218" t="s">
        <v>1560</v>
      </c>
    </row>
    <row r="3463" spans="7:12" ht="15.6" x14ac:dyDescent="0.3">
      <c r="G3463" s="1217">
        <v>4461</v>
      </c>
      <c r="H3463" s="1218" t="s">
        <v>1559</v>
      </c>
      <c r="I3463" s="1184"/>
      <c r="K3463" s="1217">
        <v>5661</v>
      </c>
      <c r="L3463" s="1218" t="s">
        <v>1560</v>
      </c>
    </row>
    <row r="3464" spans="7:12" ht="15.6" x14ac:dyDescent="0.3">
      <c r="G3464" s="1217">
        <v>4462</v>
      </c>
      <c r="H3464" s="1218" t="s">
        <v>1559</v>
      </c>
      <c r="I3464" s="1184"/>
      <c r="K3464" s="1217">
        <v>5662</v>
      </c>
      <c r="L3464" s="1218" t="s">
        <v>1560</v>
      </c>
    </row>
    <row r="3465" spans="7:12" ht="15.6" x14ac:dyDescent="0.3">
      <c r="G3465" s="1217">
        <v>4463</v>
      </c>
      <c r="H3465" s="1218" t="s">
        <v>1559</v>
      </c>
      <c r="I3465" s="1184"/>
      <c r="K3465" s="1217">
        <v>5663</v>
      </c>
      <c r="L3465" s="1218" t="s">
        <v>1560</v>
      </c>
    </row>
    <row r="3466" spans="7:12" ht="15.6" x14ac:dyDescent="0.3">
      <c r="G3466" s="1217">
        <v>4464</v>
      </c>
      <c r="H3466" s="1218" t="s">
        <v>1559</v>
      </c>
      <c r="I3466" s="1184"/>
      <c r="K3466" s="1217">
        <v>5664</v>
      </c>
      <c r="L3466" s="1218" t="s">
        <v>1560</v>
      </c>
    </row>
    <row r="3467" spans="7:12" ht="15.6" x14ac:dyDescent="0.3">
      <c r="G3467" s="1217">
        <v>4465</v>
      </c>
      <c r="H3467" s="1218" t="s">
        <v>1559</v>
      </c>
      <c r="I3467" s="1184"/>
      <c r="K3467" s="1217">
        <v>5665</v>
      </c>
      <c r="L3467" s="1218" t="s">
        <v>1560</v>
      </c>
    </row>
    <row r="3468" spans="7:12" ht="15.6" x14ac:dyDescent="0.3">
      <c r="G3468" s="1217">
        <v>4466</v>
      </c>
      <c r="H3468" s="1218" t="s">
        <v>1559</v>
      </c>
      <c r="I3468" s="1184"/>
      <c r="K3468" s="1217">
        <v>5666</v>
      </c>
      <c r="L3468" s="1218" t="s">
        <v>1560</v>
      </c>
    </row>
    <row r="3469" spans="7:12" ht="15.6" x14ac:dyDescent="0.3">
      <c r="G3469" s="1217">
        <v>4467</v>
      </c>
      <c r="H3469" s="1218" t="s">
        <v>1559</v>
      </c>
      <c r="I3469" s="1184"/>
      <c r="K3469" s="1217">
        <v>5667</v>
      </c>
      <c r="L3469" s="1218" t="s">
        <v>1560</v>
      </c>
    </row>
    <row r="3470" spans="7:12" ht="15.6" x14ac:dyDescent="0.3">
      <c r="G3470" s="1217">
        <v>4468</v>
      </c>
      <c r="H3470" s="1218" t="s">
        <v>1559</v>
      </c>
      <c r="I3470" s="1184"/>
      <c r="K3470" s="1217">
        <v>5668</v>
      </c>
      <c r="L3470" s="1218" t="s">
        <v>1560</v>
      </c>
    </row>
    <row r="3471" spans="7:12" ht="15.6" x14ac:dyDescent="0.3">
      <c r="G3471" s="1217">
        <v>4469</v>
      </c>
      <c r="H3471" s="1218" t="s">
        <v>1559</v>
      </c>
      <c r="I3471" s="1184"/>
      <c r="K3471" s="1217">
        <v>5669</v>
      </c>
      <c r="L3471" s="1218" t="s">
        <v>1560</v>
      </c>
    </row>
    <row r="3472" spans="7:12" ht="15.6" x14ac:dyDescent="0.3">
      <c r="G3472" s="1217">
        <v>4470</v>
      </c>
      <c r="H3472" s="1218" t="s">
        <v>1559</v>
      </c>
      <c r="I3472" s="1184"/>
      <c r="K3472" s="1217">
        <v>5670</v>
      </c>
      <c r="L3472" s="1218" t="s">
        <v>1560</v>
      </c>
    </row>
    <row r="3473" spans="7:12" ht="15.6" x14ac:dyDescent="0.3">
      <c r="G3473" s="1217">
        <v>4471</v>
      </c>
      <c r="H3473" s="1218" t="s">
        <v>1559</v>
      </c>
      <c r="I3473" s="1184"/>
      <c r="K3473" s="1217">
        <v>5671</v>
      </c>
      <c r="L3473" s="1218" t="s">
        <v>1560</v>
      </c>
    </row>
    <row r="3474" spans="7:12" ht="15.6" x14ac:dyDescent="0.3">
      <c r="G3474" s="1217">
        <v>4472</v>
      </c>
      <c r="H3474" s="1218" t="s">
        <v>1559</v>
      </c>
      <c r="I3474" s="1184"/>
      <c r="K3474" s="1217">
        <v>5672</v>
      </c>
      <c r="L3474" s="1218" t="s">
        <v>1560</v>
      </c>
    </row>
    <row r="3475" spans="7:12" ht="15.6" x14ac:dyDescent="0.3">
      <c r="G3475" s="1217">
        <v>4473</v>
      </c>
      <c r="H3475" s="1218" t="s">
        <v>1559</v>
      </c>
      <c r="I3475" s="1184"/>
      <c r="K3475" s="1217">
        <v>5673</v>
      </c>
      <c r="L3475" s="1218" t="s">
        <v>1560</v>
      </c>
    </row>
    <row r="3476" spans="7:12" ht="15.6" x14ac:dyDescent="0.3">
      <c r="G3476" s="1217">
        <v>4474</v>
      </c>
      <c r="H3476" s="1218" t="s">
        <v>1559</v>
      </c>
      <c r="I3476" s="1184"/>
      <c r="K3476" s="1217">
        <v>5674</v>
      </c>
      <c r="L3476" s="1218" t="s">
        <v>1560</v>
      </c>
    </row>
    <row r="3477" spans="7:12" ht="15.6" x14ac:dyDescent="0.3">
      <c r="G3477" s="1217">
        <v>4475</v>
      </c>
      <c r="H3477" s="1218" t="s">
        <v>1559</v>
      </c>
      <c r="I3477" s="1184"/>
      <c r="K3477" s="1217">
        <v>5675</v>
      </c>
      <c r="L3477" s="1218" t="s">
        <v>1560</v>
      </c>
    </row>
    <row r="3478" spans="7:12" ht="15.6" x14ac:dyDescent="0.3">
      <c r="G3478" s="1217">
        <v>4476</v>
      </c>
      <c r="H3478" s="1218" t="s">
        <v>1559</v>
      </c>
      <c r="I3478" s="1184"/>
      <c r="K3478" s="1217">
        <v>5676</v>
      </c>
      <c r="L3478" s="1218" t="s">
        <v>1560</v>
      </c>
    </row>
    <row r="3479" spans="7:12" ht="15.6" x14ac:dyDescent="0.3">
      <c r="G3479" s="1217">
        <v>4477</v>
      </c>
      <c r="H3479" s="1218" t="s">
        <v>1559</v>
      </c>
      <c r="I3479" s="1184"/>
      <c r="K3479" s="1217">
        <v>5677</v>
      </c>
      <c r="L3479" s="1218" t="s">
        <v>1560</v>
      </c>
    </row>
    <row r="3480" spans="7:12" ht="15.6" x14ac:dyDescent="0.3">
      <c r="G3480" s="1217">
        <v>4478</v>
      </c>
      <c r="H3480" s="1218" t="s">
        <v>1559</v>
      </c>
      <c r="I3480" s="1184"/>
      <c r="K3480" s="1217">
        <v>5678</v>
      </c>
      <c r="L3480" s="1218" t="s">
        <v>1560</v>
      </c>
    </row>
    <row r="3481" spans="7:12" ht="15.6" x14ac:dyDescent="0.3">
      <c r="G3481" s="1217">
        <v>4479</v>
      </c>
      <c r="H3481" s="1218" t="s">
        <v>1559</v>
      </c>
      <c r="I3481" s="1184"/>
      <c r="K3481" s="1217">
        <v>5679</v>
      </c>
      <c r="L3481" s="1218" t="s">
        <v>1560</v>
      </c>
    </row>
    <row r="3482" spans="7:12" ht="15.6" x14ac:dyDescent="0.3">
      <c r="G3482" s="1217">
        <v>4480</v>
      </c>
      <c r="H3482" s="1218" t="s">
        <v>1559</v>
      </c>
      <c r="I3482" s="1184"/>
      <c r="K3482" s="1217">
        <v>5680</v>
      </c>
      <c r="L3482" s="1218" t="s">
        <v>1560</v>
      </c>
    </row>
    <row r="3483" spans="7:12" ht="15.6" x14ac:dyDescent="0.3">
      <c r="G3483" s="1217">
        <v>4481</v>
      </c>
      <c r="H3483" s="1218" t="s">
        <v>1559</v>
      </c>
      <c r="I3483" s="1184"/>
      <c r="K3483" s="1217">
        <v>5681</v>
      </c>
      <c r="L3483" s="1218" t="s">
        <v>1560</v>
      </c>
    </row>
    <row r="3484" spans="7:12" ht="15.6" x14ac:dyDescent="0.3">
      <c r="G3484" s="1217">
        <v>4482</v>
      </c>
      <c r="H3484" s="1218" t="s">
        <v>1559</v>
      </c>
      <c r="I3484" s="1184"/>
      <c r="K3484" s="1217">
        <v>5682</v>
      </c>
      <c r="L3484" s="1218" t="s">
        <v>1560</v>
      </c>
    </row>
    <row r="3485" spans="7:12" ht="15.6" x14ac:dyDescent="0.3">
      <c r="G3485" s="1217">
        <v>4483</v>
      </c>
      <c r="H3485" s="1218" t="s">
        <v>1559</v>
      </c>
      <c r="I3485" s="1184"/>
      <c r="K3485" s="1217">
        <v>5683</v>
      </c>
      <c r="L3485" s="1218" t="s">
        <v>1560</v>
      </c>
    </row>
    <row r="3486" spans="7:12" ht="15.6" x14ac:dyDescent="0.3">
      <c r="G3486" s="1217">
        <v>4484</v>
      </c>
      <c r="H3486" s="1218" t="s">
        <v>1559</v>
      </c>
      <c r="I3486" s="1184"/>
      <c r="K3486" s="1217">
        <v>5684</v>
      </c>
      <c r="L3486" s="1218" t="s">
        <v>1560</v>
      </c>
    </row>
    <row r="3487" spans="7:12" ht="15.6" x14ac:dyDescent="0.3">
      <c r="G3487" s="1217">
        <v>4485</v>
      </c>
      <c r="H3487" s="1218" t="s">
        <v>1559</v>
      </c>
      <c r="I3487" s="1184"/>
      <c r="K3487" s="1217">
        <v>5685</v>
      </c>
      <c r="L3487" s="1218" t="s">
        <v>1560</v>
      </c>
    </row>
    <row r="3488" spans="7:12" ht="15.6" x14ac:dyDescent="0.3">
      <c r="G3488" s="1217">
        <v>4486</v>
      </c>
      <c r="H3488" s="1218" t="s">
        <v>1559</v>
      </c>
      <c r="I3488" s="1184"/>
      <c r="K3488" s="1217">
        <v>5686</v>
      </c>
      <c r="L3488" s="1218" t="s">
        <v>1560</v>
      </c>
    </row>
    <row r="3489" spans="7:12" ht="15.6" x14ac:dyDescent="0.3">
      <c r="G3489" s="1217">
        <v>4487</v>
      </c>
      <c r="H3489" s="1218" t="s">
        <v>1559</v>
      </c>
      <c r="I3489" s="1184"/>
      <c r="K3489" s="1217">
        <v>5687</v>
      </c>
      <c r="L3489" s="1218" t="s">
        <v>1560</v>
      </c>
    </row>
    <row r="3490" spans="7:12" ht="15.6" x14ac:dyDescent="0.3">
      <c r="G3490" s="1217">
        <v>4488</v>
      </c>
      <c r="H3490" s="1218" t="s">
        <v>1559</v>
      </c>
      <c r="I3490" s="1184"/>
      <c r="K3490" s="1217">
        <v>5688</v>
      </c>
      <c r="L3490" s="1218" t="s">
        <v>1560</v>
      </c>
    </row>
    <row r="3491" spans="7:12" ht="15.6" x14ac:dyDescent="0.3">
      <c r="G3491" s="1217">
        <v>4489</v>
      </c>
      <c r="H3491" s="1218" t="s">
        <v>1559</v>
      </c>
      <c r="I3491" s="1184"/>
      <c r="K3491" s="1217">
        <v>5689</v>
      </c>
      <c r="L3491" s="1218" t="s">
        <v>1560</v>
      </c>
    </row>
    <row r="3492" spans="7:12" ht="15.6" x14ac:dyDescent="0.3">
      <c r="G3492" s="1217">
        <v>4490</v>
      </c>
      <c r="H3492" s="1218" t="s">
        <v>1559</v>
      </c>
      <c r="I3492" s="1184"/>
      <c r="K3492" s="1217">
        <v>5690</v>
      </c>
      <c r="L3492" s="1218" t="s">
        <v>1560</v>
      </c>
    </row>
    <row r="3493" spans="7:12" ht="15.6" x14ac:dyDescent="0.3">
      <c r="G3493" s="1217">
        <v>4491</v>
      </c>
      <c r="H3493" s="1218" t="s">
        <v>1559</v>
      </c>
      <c r="I3493" s="1184"/>
      <c r="K3493" s="1217">
        <v>5691</v>
      </c>
      <c r="L3493" s="1218" t="s">
        <v>1560</v>
      </c>
    </row>
    <row r="3494" spans="7:12" ht="15.6" x14ac:dyDescent="0.3">
      <c r="G3494" s="1217">
        <v>4492</v>
      </c>
      <c r="H3494" s="1218" t="s">
        <v>1559</v>
      </c>
      <c r="I3494" s="1184"/>
      <c r="K3494" s="1217">
        <v>5692</v>
      </c>
      <c r="L3494" s="1218" t="s">
        <v>1560</v>
      </c>
    </row>
    <row r="3495" spans="7:12" ht="15.6" x14ac:dyDescent="0.3">
      <c r="G3495" s="1217">
        <v>4493</v>
      </c>
      <c r="H3495" s="1218" t="s">
        <v>1559</v>
      </c>
      <c r="I3495" s="1184"/>
      <c r="K3495" s="1217">
        <v>5693</v>
      </c>
      <c r="L3495" s="1218" t="s">
        <v>1560</v>
      </c>
    </row>
    <row r="3496" spans="7:12" ht="15.6" x14ac:dyDescent="0.3">
      <c r="G3496" s="1217">
        <v>4494</v>
      </c>
      <c r="H3496" s="1218" t="s">
        <v>1559</v>
      </c>
      <c r="I3496" s="1184"/>
      <c r="K3496" s="1217">
        <v>5694</v>
      </c>
      <c r="L3496" s="1218" t="s">
        <v>1560</v>
      </c>
    </row>
    <row r="3497" spans="7:12" ht="15.6" x14ac:dyDescent="0.3">
      <c r="G3497" s="1217">
        <v>4495</v>
      </c>
      <c r="H3497" s="1218" t="s">
        <v>1559</v>
      </c>
      <c r="I3497" s="1184"/>
      <c r="K3497" s="1217">
        <v>5695</v>
      </c>
      <c r="L3497" s="1218" t="s">
        <v>1560</v>
      </c>
    </row>
    <row r="3498" spans="7:12" ht="15.6" x14ac:dyDescent="0.3">
      <c r="G3498" s="1217">
        <v>4496</v>
      </c>
      <c r="H3498" s="1218" t="s">
        <v>1559</v>
      </c>
      <c r="I3498" s="1184"/>
      <c r="K3498" s="1217">
        <v>5696</v>
      </c>
      <c r="L3498" s="1218" t="s">
        <v>1560</v>
      </c>
    </row>
    <row r="3499" spans="7:12" ht="15.6" x14ac:dyDescent="0.3">
      <c r="G3499" s="1217">
        <v>4497</v>
      </c>
      <c r="H3499" s="1218" t="s">
        <v>1559</v>
      </c>
      <c r="I3499" s="1184"/>
      <c r="K3499" s="1217">
        <v>5697</v>
      </c>
      <c r="L3499" s="1218" t="s">
        <v>1560</v>
      </c>
    </row>
    <row r="3500" spans="7:12" ht="15.6" x14ac:dyDescent="0.3">
      <c r="G3500" s="1217">
        <v>4498</v>
      </c>
      <c r="H3500" s="1218" t="s">
        <v>1559</v>
      </c>
      <c r="I3500" s="1184"/>
      <c r="K3500" s="1217">
        <v>5698</v>
      </c>
      <c r="L3500" s="1218" t="s">
        <v>1560</v>
      </c>
    </row>
    <row r="3501" spans="7:12" ht="15.6" x14ac:dyDescent="0.3">
      <c r="G3501" s="1217">
        <v>4499</v>
      </c>
      <c r="H3501" s="1218" t="s">
        <v>1559</v>
      </c>
      <c r="I3501" s="1184"/>
      <c r="K3501" s="1217">
        <v>5699</v>
      </c>
      <c r="L3501" s="1218" t="s">
        <v>1560</v>
      </c>
    </row>
    <row r="3502" spans="7:12" ht="15.6" x14ac:dyDescent="0.3">
      <c r="G3502" s="1217">
        <v>4500</v>
      </c>
      <c r="H3502" s="1218" t="s">
        <v>1555</v>
      </c>
      <c r="I3502" s="1184"/>
      <c r="K3502" s="1217">
        <v>5700</v>
      </c>
      <c r="L3502" s="1218" t="s">
        <v>1560</v>
      </c>
    </row>
    <row r="3503" spans="7:12" ht="15.6" x14ac:dyDescent="0.3">
      <c r="G3503" s="1217">
        <v>4501</v>
      </c>
      <c r="H3503" s="1218" t="s">
        <v>1555</v>
      </c>
      <c r="I3503" s="1184"/>
      <c r="K3503" s="1217">
        <v>5701</v>
      </c>
      <c r="L3503" s="1218" t="s">
        <v>1560</v>
      </c>
    </row>
    <row r="3504" spans="7:12" ht="15.6" x14ac:dyDescent="0.3">
      <c r="G3504" s="1217">
        <v>4502</v>
      </c>
      <c r="H3504" s="1218" t="s">
        <v>1555</v>
      </c>
      <c r="I3504" s="1184"/>
      <c r="K3504" s="1217">
        <v>5702</v>
      </c>
      <c r="L3504" s="1218" t="s">
        <v>1560</v>
      </c>
    </row>
    <row r="3505" spans="7:12" ht="15.6" x14ac:dyDescent="0.3">
      <c r="G3505" s="1217">
        <v>4503</v>
      </c>
      <c r="H3505" s="1218" t="s">
        <v>1555</v>
      </c>
      <c r="I3505" s="1184"/>
      <c r="K3505" s="1217">
        <v>5703</v>
      </c>
      <c r="L3505" s="1218" t="s">
        <v>1560</v>
      </c>
    </row>
    <row r="3506" spans="7:12" ht="15.6" x14ac:dyDescent="0.3">
      <c r="G3506" s="1217">
        <v>4504</v>
      </c>
      <c r="H3506" s="1218" t="s">
        <v>1555</v>
      </c>
      <c r="I3506" s="1184"/>
      <c r="K3506" s="1217">
        <v>5704</v>
      </c>
      <c r="L3506" s="1218" t="s">
        <v>1560</v>
      </c>
    </row>
    <row r="3507" spans="7:12" ht="15.6" x14ac:dyDescent="0.3">
      <c r="G3507" s="1217">
        <v>4505</v>
      </c>
      <c r="H3507" s="1218" t="s">
        <v>1555</v>
      </c>
      <c r="I3507" s="1184"/>
      <c r="K3507" s="1217">
        <v>5705</v>
      </c>
      <c r="L3507" s="1218" t="s">
        <v>1560</v>
      </c>
    </row>
    <row r="3508" spans="7:12" ht="15.6" x14ac:dyDescent="0.3">
      <c r="G3508" s="1217">
        <v>4506</v>
      </c>
      <c r="H3508" s="1218" t="s">
        <v>1555</v>
      </c>
      <c r="I3508" s="1184"/>
      <c r="K3508" s="1217">
        <v>5706</v>
      </c>
      <c r="L3508" s="1218" t="s">
        <v>1560</v>
      </c>
    </row>
    <row r="3509" spans="7:12" ht="15.6" x14ac:dyDescent="0.3">
      <c r="G3509" s="1217">
        <v>4507</v>
      </c>
      <c r="H3509" s="1218" t="s">
        <v>1555</v>
      </c>
      <c r="I3509" s="1184"/>
      <c r="K3509" s="1217">
        <v>5707</v>
      </c>
      <c r="L3509" s="1218" t="s">
        <v>1560</v>
      </c>
    </row>
    <row r="3510" spans="7:12" ht="15.6" x14ac:dyDescent="0.3">
      <c r="G3510" s="1217">
        <v>4508</v>
      </c>
      <c r="H3510" s="1218" t="s">
        <v>1555</v>
      </c>
      <c r="I3510" s="1184"/>
      <c r="K3510" s="1217">
        <v>5708</v>
      </c>
      <c r="L3510" s="1218" t="s">
        <v>1560</v>
      </c>
    </row>
    <row r="3511" spans="7:12" ht="15.6" x14ac:dyDescent="0.3">
      <c r="G3511" s="1217">
        <v>4509</v>
      </c>
      <c r="H3511" s="1218" t="s">
        <v>1555</v>
      </c>
      <c r="I3511" s="1184"/>
      <c r="K3511" s="1217">
        <v>5709</v>
      </c>
      <c r="L3511" s="1218" t="s">
        <v>1560</v>
      </c>
    </row>
    <row r="3512" spans="7:12" ht="15.6" x14ac:dyDescent="0.3">
      <c r="G3512" s="1217">
        <v>4510</v>
      </c>
      <c r="H3512" s="1218" t="s">
        <v>1555</v>
      </c>
      <c r="I3512" s="1184"/>
      <c r="K3512" s="1217">
        <v>5710</v>
      </c>
      <c r="L3512" s="1218" t="s">
        <v>1564</v>
      </c>
    </row>
    <row r="3513" spans="7:12" ht="15.6" x14ac:dyDescent="0.3">
      <c r="G3513" s="1217">
        <v>4511</v>
      </c>
      <c r="H3513" s="1218" t="s">
        <v>1555</v>
      </c>
      <c r="I3513" s="1184"/>
      <c r="K3513" s="1217">
        <v>5711</v>
      </c>
      <c r="L3513" s="1218" t="s">
        <v>1565</v>
      </c>
    </row>
    <row r="3514" spans="7:12" ht="15.6" x14ac:dyDescent="0.3">
      <c r="G3514" s="1217">
        <v>4512</v>
      </c>
      <c r="H3514" s="1218" t="s">
        <v>1555</v>
      </c>
      <c r="I3514" s="1184"/>
      <c r="K3514" s="1217">
        <v>5712</v>
      </c>
      <c r="L3514" s="1218" t="s">
        <v>1560</v>
      </c>
    </row>
    <row r="3515" spans="7:12" ht="15.6" x14ac:dyDescent="0.3">
      <c r="G3515" s="1217">
        <v>4513</v>
      </c>
      <c r="H3515" s="1218" t="s">
        <v>1555</v>
      </c>
      <c r="I3515" s="1184"/>
      <c r="K3515" s="1217">
        <v>5713</v>
      </c>
      <c r="L3515" s="1218" t="s">
        <v>1560</v>
      </c>
    </row>
    <row r="3516" spans="7:12" ht="15.6" x14ac:dyDescent="0.3">
      <c r="G3516" s="1217">
        <v>4514</v>
      </c>
      <c r="H3516" s="1218" t="s">
        <v>1555</v>
      </c>
      <c r="I3516" s="1184"/>
      <c r="K3516" s="1217">
        <v>5714</v>
      </c>
      <c r="L3516" s="1218" t="s">
        <v>1560</v>
      </c>
    </row>
    <row r="3517" spans="7:12" ht="15.6" x14ac:dyDescent="0.3">
      <c r="G3517" s="1217">
        <v>4515</v>
      </c>
      <c r="H3517" s="1218" t="s">
        <v>1555</v>
      </c>
      <c r="I3517" s="1184"/>
      <c r="K3517" s="1217">
        <v>5715</v>
      </c>
      <c r="L3517" s="1218" t="s">
        <v>1560</v>
      </c>
    </row>
    <row r="3518" spans="7:12" ht="15.6" x14ac:dyDescent="0.3">
      <c r="G3518" s="1217">
        <v>4516</v>
      </c>
      <c r="H3518" s="1218" t="s">
        <v>1555</v>
      </c>
      <c r="I3518" s="1184"/>
      <c r="K3518" s="1217">
        <v>5716</v>
      </c>
      <c r="L3518" s="1218" t="s">
        <v>1560</v>
      </c>
    </row>
    <row r="3519" spans="7:12" ht="15.6" x14ac:dyDescent="0.3">
      <c r="G3519" s="1217">
        <v>4517</v>
      </c>
      <c r="H3519" s="1218" t="s">
        <v>1555</v>
      </c>
      <c r="I3519" s="1184"/>
      <c r="K3519" s="1217">
        <v>5717</v>
      </c>
      <c r="L3519" s="1218" t="s">
        <v>1560</v>
      </c>
    </row>
    <row r="3520" spans="7:12" ht="15.6" x14ac:dyDescent="0.3">
      <c r="G3520" s="1217">
        <v>4518</v>
      </c>
      <c r="H3520" s="1218" t="s">
        <v>1555</v>
      </c>
      <c r="I3520" s="1184"/>
      <c r="K3520" s="1217">
        <v>5718</v>
      </c>
      <c r="L3520" s="1218" t="s">
        <v>1560</v>
      </c>
    </row>
    <row r="3521" spans="7:12" ht="15.6" x14ac:dyDescent="0.3">
      <c r="G3521" s="1217">
        <v>4519</v>
      </c>
      <c r="H3521" s="1218" t="s">
        <v>1555</v>
      </c>
      <c r="I3521" s="1184"/>
      <c r="K3521" s="1217">
        <v>5719</v>
      </c>
      <c r="L3521" s="1218" t="s">
        <v>1560</v>
      </c>
    </row>
    <row r="3522" spans="7:12" ht="15.6" x14ac:dyDescent="0.3">
      <c r="G3522" s="1217">
        <v>4520</v>
      </c>
      <c r="H3522" s="1218" t="s">
        <v>1555</v>
      </c>
      <c r="I3522" s="1184"/>
      <c r="K3522" s="1217">
        <v>5720</v>
      </c>
      <c r="L3522" s="1218" t="s">
        <v>1560</v>
      </c>
    </row>
    <row r="3523" spans="7:12" ht="15.6" x14ac:dyDescent="0.3">
      <c r="G3523" s="1217">
        <v>4521</v>
      </c>
      <c r="H3523" s="1218" t="s">
        <v>1555</v>
      </c>
      <c r="I3523" s="1184"/>
      <c r="K3523" s="1217">
        <v>5721</v>
      </c>
      <c r="L3523" s="1218" t="s">
        <v>1560</v>
      </c>
    </row>
    <row r="3524" spans="7:12" ht="15.6" x14ac:dyDescent="0.3">
      <c r="G3524" s="1217">
        <v>4522</v>
      </c>
      <c r="H3524" s="1218" t="s">
        <v>1555</v>
      </c>
      <c r="I3524" s="1184"/>
      <c r="K3524" s="1217">
        <v>5722</v>
      </c>
      <c r="L3524" s="1218" t="s">
        <v>1560</v>
      </c>
    </row>
    <row r="3525" spans="7:12" ht="15.6" x14ac:dyDescent="0.3">
      <c r="G3525" s="1217">
        <v>4523</v>
      </c>
      <c r="H3525" s="1218" t="s">
        <v>1555</v>
      </c>
      <c r="I3525" s="1184"/>
      <c r="K3525" s="1217">
        <v>5723</v>
      </c>
      <c r="L3525" s="1218" t="s">
        <v>1560</v>
      </c>
    </row>
    <row r="3526" spans="7:12" ht="15.6" x14ac:dyDescent="0.3">
      <c r="G3526" s="1217">
        <v>4524</v>
      </c>
      <c r="H3526" s="1218" t="s">
        <v>1555</v>
      </c>
      <c r="I3526" s="1184"/>
      <c r="K3526" s="1217">
        <v>5724</v>
      </c>
      <c r="L3526" s="1218" t="s">
        <v>1560</v>
      </c>
    </row>
    <row r="3527" spans="7:12" ht="15.6" x14ac:dyDescent="0.3">
      <c r="G3527" s="1217">
        <v>4525</v>
      </c>
      <c r="H3527" s="1218" t="s">
        <v>1555</v>
      </c>
      <c r="I3527" s="1184"/>
      <c r="K3527" s="1217">
        <v>5725</v>
      </c>
      <c r="L3527" s="1218" t="s">
        <v>1560</v>
      </c>
    </row>
    <row r="3528" spans="7:12" ht="15.6" x14ac:dyDescent="0.3">
      <c r="G3528" s="1217">
        <v>4526</v>
      </c>
      <c r="H3528" s="1218" t="s">
        <v>1555</v>
      </c>
      <c r="I3528" s="1184"/>
      <c r="K3528" s="1217">
        <v>5726</v>
      </c>
      <c r="L3528" s="1218" t="s">
        <v>1560</v>
      </c>
    </row>
    <row r="3529" spans="7:12" ht="15.6" x14ac:dyDescent="0.3">
      <c r="G3529" s="1217">
        <v>4527</v>
      </c>
      <c r="H3529" s="1218" t="s">
        <v>1555</v>
      </c>
      <c r="I3529" s="1184"/>
      <c r="K3529" s="1217">
        <v>5727</v>
      </c>
      <c r="L3529" s="1218" t="s">
        <v>1560</v>
      </c>
    </row>
    <row r="3530" spans="7:12" ht="15.6" x14ac:dyDescent="0.3">
      <c r="G3530" s="1217">
        <v>4528</v>
      </c>
      <c r="H3530" s="1218" t="s">
        <v>1555</v>
      </c>
      <c r="I3530" s="1184"/>
      <c r="K3530" s="1217">
        <v>5728</v>
      </c>
      <c r="L3530" s="1218" t="s">
        <v>1560</v>
      </c>
    </row>
    <row r="3531" spans="7:12" ht="15.6" x14ac:dyDescent="0.3">
      <c r="G3531" s="1217">
        <v>4529</v>
      </c>
      <c r="H3531" s="1218" t="s">
        <v>1555</v>
      </c>
      <c r="I3531" s="1184"/>
      <c r="K3531" s="1217">
        <v>5729</v>
      </c>
      <c r="L3531" s="1218" t="s">
        <v>1560</v>
      </c>
    </row>
    <row r="3532" spans="7:12" ht="15.6" x14ac:dyDescent="0.3">
      <c r="G3532" s="1217">
        <v>4530</v>
      </c>
      <c r="H3532" s="1218" t="s">
        <v>1555</v>
      </c>
      <c r="I3532" s="1184"/>
      <c r="K3532" s="1217">
        <v>5730</v>
      </c>
      <c r="L3532" s="1218" t="s">
        <v>1560</v>
      </c>
    </row>
    <row r="3533" spans="7:12" ht="15.6" x14ac:dyDescent="0.3">
      <c r="G3533" s="1217">
        <v>4531</v>
      </c>
      <c r="H3533" s="1218" t="s">
        <v>1555</v>
      </c>
      <c r="I3533" s="1184"/>
      <c r="K3533" s="1217">
        <v>5731</v>
      </c>
      <c r="L3533" s="1218" t="s">
        <v>1560</v>
      </c>
    </row>
    <row r="3534" spans="7:12" ht="15.6" x14ac:dyDescent="0.3">
      <c r="G3534" s="1217">
        <v>4532</v>
      </c>
      <c r="H3534" s="1218" t="s">
        <v>1555</v>
      </c>
      <c r="I3534" s="1184"/>
      <c r="K3534" s="1217">
        <v>5732</v>
      </c>
      <c r="L3534" s="1218" t="s">
        <v>1560</v>
      </c>
    </row>
    <row r="3535" spans="7:12" ht="15.6" x14ac:dyDescent="0.3">
      <c r="G3535" s="1217">
        <v>4533</v>
      </c>
      <c r="H3535" s="1218" t="s">
        <v>1555</v>
      </c>
      <c r="I3535" s="1184"/>
      <c r="K3535" s="1217">
        <v>5733</v>
      </c>
      <c r="L3535" s="1218" t="s">
        <v>1560</v>
      </c>
    </row>
    <row r="3536" spans="7:12" ht="15.6" x14ac:dyDescent="0.3">
      <c r="G3536" s="1217">
        <v>4534</v>
      </c>
      <c r="H3536" s="1218" t="s">
        <v>1555</v>
      </c>
      <c r="I3536" s="1184"/>
      <c r="K3536" s="1217">
        <v>5734</v>
      </c>
      <c r="L3536" s="1218" t="s">
        <v>1560</v>
      </c>
    </row>
    <row r="3537" spans="7:12" ht="15.6" x14ac:dyDescent="0.3">
      <c r="G3537" s="1217">
        <v>4535</v>
      </c>
      <c r="H3537" s="1218" t="s">
        <v>1555</v>
      </c>
      <c r="I3537" s="1184"/>
      <c r="K3537" s="1217">
        <v>5735</v>
      </c>
      <c r="L3537" s="1218" t="s">
        <v>1560</v>
      </c>
    </row>
    <row r="3538" spans="7:12" ht="15.6" x14ac:dyDescent="0.3">
      <c r="G3538" s="1217">
        <v>4536</v>
      </c>
      <c r="H3538" s="1218" t="s">
        <v>1555</v>
      </c>
      <c r="I3538" s="1184"/>
      <c r="K3538" s="1217">
        <v>5736</v>
      </c>
      <c r="L3538" s="1218" t="s">
        <v>1560</v>
      </c>
    </row>
    <row r="3539" spans="7:12" ht="15.6" x14ac:dyDescent="0.3">
      <c r="G3539" s="1217">
        <v>4537</v>
      </c>
      <c r="H3539" s="1218" t="s">
        <v>1555</v>
      </c>
      <c r="I3539" s="1184"/>
      <c r="K3539" s="1217">
        <v>5737</v>
      </c>
      <c r="L3539" s="1218" t="s">
        <v>1560</v>
      </c>
    </row>
    <row r="3540" spans="7:12" ht="15.6" x14ac:dyDescent="0.3">
      <c r="G3540" s="1217">
        <v>4538</v>
      </c>
      <c r="H3540" s="1218" t="s">
        <v>1555</v>
      </c>
      <c r="I3540" s="1184"/>
      <c r="K3540" s="1217">
        <v>5738</v>
      </c>
      <c r="L3540" s="1218" t="s">
        <v>1560</v>
      </c>
    </row>
    <row r="3541" spans="7:12" ht="15.6" x14ac:dyDescent="0.3">
      <c r="G3541" s="1217">
        <v>4539</v>
      </c>
      <c r="H3541" s="1218" t="s">
        <v>1555</v>
      </c>
      <c r="I3541" s="1184"/>
      <c r="K3541" s="1217">
        <v>5739</v>
      </c>
      <c r="L3541" s="1218" t="s">
        <v>1560</v>
      </c>
    </row>
    <row r="3542" spans="7:12" ht="15.6" x14ac:dyDescent="0.3">
      <c r="G3542" s="1217">
        <v>4540</v>
      </c>
      <c r="H3542" s="1218" t="s">
        <v>1555</v>
      </c>
      <c r="I3542" s="1184"/>
      <c r="K3542" s="1217">
        <v>5740</v>
      </c>
      <c r="L3542" s="1218" t="s">
        <v>1560</v>
      </c>
    </row>
    <row r="3543" spans="7:12" ht="15.6" x14ac:dyDescent="0.3">
      <c r="G3543" s="1217">
        <v>4541</v>
      </c>
      <c r="H3543" s="1218" t="s">
        <v>1555</v>
      </c>
      <c r="I3543" s="1184"/>
      <c r="K3543" s="1217">
        <v>5741</v>
      </c>
      <c r="L3543" s="1218" t="s">
        <v>1560</v>
      </c>
    </row>
    <row r="3544" spans="7:12" ht="15.6" x14ac:dyDescent="0.3">
      <c r="G3544" s="1217">
        <v>4542</v>
      </c>
      <c r="H3544" s="1218" t="s">
        <v>1555</v>
      </c>
      <c r="I3544" s="1184"/>
      <c r="K3544" s="1217">
        <v>5742</v>
      </c>
      <c r="L3544" s="1218" t="s">
        <v>1560</v>
      </c>
    </row>
    <row r="3545" spans="7:12" ht="15.6" x14ac:dyDescent="0.3">
      <c r="G3545" s="1217">
        <v>4543</v>
      </c>
      <c r="H3545" s="1218" t="s">
        <v>1555</v>
      </c>
      <c r="I3545" s="1184"/>
      <c r="K3545" s="1217">
        <v>5743</v>
      </c>
      <c r="L3545" s="1218" t="s">
        <v>1560</v>
      </c>
    </row>
    <row r="3546" spans="7:12" ht="15.6" x14ac:dyDescent="0.3">
      <c r="G3546" s="1217">
        <v>4544</v>
      </c>
      <c r="H3546" s="1218" t="s">
        <v>1555</v>
      </c>
      <c r="I3546" s="1184"/>
      <c r="K3546" s="1217">
        <v>5744</v>
      </c>
      <c r="L3546" s="1218" t="s">
        <v>1560</v>
      </c>
    </row>
    <row r="3547" spans="7:12" ht="15.6" x14ac:dyDescent="0.3">
      <c r="G3547" s="1217">
        <v>4545</v>
      </c>
      <c r="H3547" s="1218" t="s">
        <v>1555</v>
      </c>
      <c r="I3547" s="1184"/>
      <c r="K3547" s="1217">
        <v>5745</v>
      </c>
      <c r="L3547" s="1218" t="s">
        <v>1560</v>
      </c>
    </row>
    <row r="3548" spans="7:12" ht="15.6" x14ac:dyDescent="0.3">
      <c r="G3548" s="1217">
        <v>4546</v>
      </c>
      <c r="H3548" s="1218" t="s">
        <v>1555</v>
      </c>
      <c r="I3548" s="1184"/>
      <c r="K3548" s="1217">
        <v>5746</v>
      </c>
      <c r="L3548" s="1218" t="s">
        <v>1560</v>
      </c>
    </row>
    <row r="3549" spans="7:12" ht="15.6" x14ac:dyDescent="0.3">
      <c r="G3549" s="1217">
        <v>4547</v>
      </c>
      <c r="H3549" s="1218" t="s">
        <v>1555</v>
      </c>
      <c r="I3549" s="1184"/>
      <c r="K3549" s="1217">
        <v>5747</v>
      </c>
      <c r="L3549" s="1218" t="s">
        <v>1560</v>
      </c>
    </row>
    <row r="3550" spans="7:12" ht="15.6" x14ac:dyDescent="0.3">
      <c r="G3550" s="1217">
        <v>4548</v>
      </c>
      <c r="H3550" s="1218" t="s">
        <v>1555</v>
      </c>
      <c r="I3550" s="1184"/>
      <c r="K3550" s="1217">
        <v>5748</v>
      </c>
      <c r="L3550" s="1218" t="s">
        <v>1560</v>
      </c>
    </row>
    <row r="3551" spans="7:12" ht="15.6" x14ac:dyDescent="0.3">
      <c r="G3551" s="1217">
        <v>4549</v>
      </c>
      <c r="H3551" s="1218" t="s">
        <v>1555</v>
      </c>
      <c r="I3551" s="1184"/>
      <c r="K3551" s="1217">
        <v>5749</v>
      </c>
      <c r="L3551" s="1218" t="s">
        <v>1560</v>
      </c>
    </row>
    <row r="3552" spans="7:12" ht="15.6" x14ac:dyDescent="0.3">
      <c r="G3552" s="1217">
        <v>4550</v>
      </c>
      <c r="H3552" s="1218" t="s">
        <v>1555</v>
      </c>
      <c r="I3552" s="1184"/>
      <c r="K3552" s="1217">
        <v>5750</v>
      </c>
      <c r="L3552" s="1218" t="s">
        <v>1560</v>
      </c>
    </row>
    <row r="3553" spans="7:12" ht="15.6" x14ac:dyDescent="0.3">
      <c r="G3553" s="1217">
        <v>4551</v>
      </c>
      <c r="H3553" s="1218" t="s">
        <v>1555</v>
      </c>
      <c r="I3553" s="1184"/>
      <c r="K3553" s="1217">
        <v>5751</v>
      </c>
      <c r="L3553" s="1218" t="s">
        <v>1560</v>
      </c>
    </row>
    <row r="3554" spans="7:12" ht="15.6" x14ac:dyDescent="0.3">
      <c r="G3554" s="1217">
        <v>4552</v>
      </c>
      <c r="H3554" s="1218" t="s">
        <v>1555</v>
      </c>
      <c r="I3554" s="1184"/>
      <c r="K3554" s="1217">
        <v>5752</v>
      </c>
      <c r="L3554" s="1218" t="s">
        <v>1560</v>
      </c>
    </row>
    <row r="3555" spans="7:12" ht="15.6" x14ac:dyDescent="0.3">
      <c r="G3555" s="1217">
        <v>4553</v>
      </c>
      <c r="H3555" s="1218" t="s">
        <v>1555</v>
      </c>
      <c r="I3555" s="1184"/>
      <c r="K3555" s="1217">
        <v>5753</v>
      </c>
      <c r="L3555" s="1218" t="s">
        <v>1560</v>
      </c>
    </row>
    <row r="3556" spans="7:12" ht="15.6" x14ac:dyDescent="0.3">
      <c r="G3556" s="1217">
        <v>4554</v>
      </c>
      <c r="H3556" s="1218" t="s">
        <v>1555</v>
      </c>
      <c r="I3556" s="1184"/>
      <c r="K3556" s="1217">
        <v>5754</v>
      </c>
      <c r="L3556" s="1218" t="s">
        <v>1560</v>
      </c>
    </row>
    <row r="3557" spans="7:12" ht="15.6" x14ac:dyDescent="0.3">
      <c r="G3557" s="1217">
        <v>4555</v>
      </c>
      <c r="H3557" s="1218" t="s">
        <v>1555</v>
      </c>
      <c r="I3557" s="1184"/>
      <c r="K3557" s="1217">
        <v>5755</v>
      </c>
      <c r="L3557" s="1218" t="s">
        <v>1560</v>
      </c>
    </row>
    <row r="3558" spans="7:12" ht="15.6" x14ac:dyDescent="0.3">
      <c r="G3558" s="1217">
        <v>4556</v>
      </c>
      <c r="H3558" s="1218" t="s">
        <v>1555</v>
      </c>
      <c r="I3558" s="1184"/>
      <c r="K3558" s="1217">
        <v>5756</v>
      </c>
      <c r="L3558" s="1218" t="s">
        <v>1560</v>
      </c>
    </row>
    <row r="3559" spans="7:12" ht="15.6" x14ac:dyDescent="0.3">
      <c r="G3559" s="1217">
        <v>4557</v>
      </c>
      <c r="H3559" s="1218" t="s">
        <v>1555</v>
      </c>
      <c r="I3559" s="1184"/>
      <c r="K3559" s="1217">
        <v>5757</v>
      </c>
      <c r="L3559" s="1218" t="s">
        <v>1560</v>
      </c>
    </row>
    <row r="3560" spans="7:12" ht="15.6" x14ac:dyDescent="0.3">
      <c r="G3560" s="1217">
        <v>4558</v>
      </c>
      <c r="H3560" s="1218" t="s">
        <v>1555</v>
      </c>
      <c r="I3560" s="1184"/>
      <c r="K3560" s="1217">
        <v>5758</v>
      </c>
      <c r="L3560" s="1218" t="s">
        <v>1560</v>
      </c>
    </row>
    <row r="3561" spans="7:12" ht="15.6" x14ac:dyDescent="0.3">
      <c r="G3561" s="1217">
        <v>4559</v>
      </c>
      <c r="H3561" s="1218" t="s">
        <v>1555</v>
      </c>
      <c r="I3561" s="1184"/>
      <c r="K3561" s="1217">
        <v>5759</v>
      </c>
      <c r="L3561" s="1218" t="s">
        <v>1560</v>
      </c>
    </row>
    <row r="3562" spans="7:12" ht="15.6" x14ac:dyDescent="0.3">
      <c r="G3562" s="1217">
        <v>4560</v>
      </c>
      <c r="H3562" s="1218" t="s">
        <v>1555</v>
      </c>
      <c r="I3562" s="1184"/>
      <c r="K3562" s="1217">
        <v>5760</v>
      </c>
      <c r="L3562" s="1218" t="s">
        <v>1560</v>
      </c>
    </row>
    <row r="3563" spans="7:12" ht="15.6" x14ac:dyDescent="0.3">
      <c r="G3563" s="1217">
        <v>4561</v>
      </c>
      <c r="H3563" s="1218" t="s">
        <v>1555</v>
      </c>
      <c r="I3563" s="1184"/>
      <c r="K3563" s="1217">
        <v>5761</v>
      </c>
      <c r="L3563" s="1218" t="s">
        <v>1560</v>
      </c>
    </row>
    <row r="3564" spans="7:12" ht="15.6" x14ac:dyDescent="0.3">
      <c r="G3564" s="1217">
        <v>4562</v>
      </c>
      <c r="H3564" s="1218" t="s">
        <v>1555</v>
      </c>
      <c r="I3564" s="1184"/>
      <c r="K3564" s="1217">
        <v>5762</v>
      </c>
      <c r="L3564" s="1218" t="s">
        <v>1560</v>
      </c>
    </row>
    <row r="3565" spans="7:12" ht="15.6" x14ac:dyDescent="0.3">
      <c r="G3565" s="1217">
        <v>4563</v>
      </c>
      <c r="H3565" s="1218" t="s">
        <v>1555</v>
      </c>
      <c r="I3565" s="1184"/>
      <c r="K3565" s="1217">
        <v>5763</v>
      </c>
      <c r="L3565" s="1218" t="s">
        <v>1560</v>
      </c>
    </row>
    <row r="3566" spans="7:12" ht="15.6" x14ac:dyDescent="0.3">
      <c r="G3566" s="1217">
        <v>4564</v>
      </c>
      <c r="H3566" s="1218" t="s">
        <v>1555</v>
      </c>
      <c r="I3566" s="1184"/>
      <c r="K3566" s="1217">
        <v>5764</v>
      </c>
      <c r="L3566" s="1218" t="s">
        <v>1560</v>
      </c>
    </row>
    <row r="3567" spans="7:12" ht="15.6" x14ac:dyDescent="0.3">
      <c r="G3567" s="1217">
        <v>4565</v>
      </c>
      <c r="H3567" s="1218" t="s">
        <v>1555</v>
      </c>
      <c r="I3567" s="1184"/>
      <c r="K3567" s="1217">
        <v>5765</v>
      </c>
      <c r="L3567" s="1218" t="s">
        <v>1560</v>
      </c>
    </row>
    <row r="3568" spans="7:12" ht="15.6" x14ac:dyDescent="0.3">
      <c r="G3568" s="1217">
        <v>4566</v>
      </c>
      <c r="H3568" s="1218" t="s">
        <v>1555</v>
      </c>
      <c r="I3568" s="1184"/>
      <c r="K3568" s="1217">
        <v>5766</v>
      </c>
      <c r="L3568" s="1218" t="s">
        <v>1560</v>
      </c>
    </row>
    <row r="3569" spans="7:12" ht="15.6" x14ac:dyDescent="0.3">
      <c r="G3569" s="1217">
        <v>4567</v>
      </c>
      <c r="H3569" s="1218" t="s">
        <v>1555</v>
      </c>
      <c r="I3569" s="1184"/>
      <c r="K3569" s="1217">
        <v>5767</v>
      </c>
      <c r="L3569" s="1218" t="s">
        <v>1560</v>
      </c>
    </row>
    <row r="3570" spans="7:12" ht="15.6" x14ac:dyDescent="0.3">
      <c r="G3570" s="1217">
        <v>4568</v>
      </c>
      <c r="H3570" s="1218" t="s">
        <v>1555</v>
      </c>
      <c r="I3570" s="1184"/>
      <c r="K3570" s="1217">
        <v>5768</v>
      </c>
      <c r="L3570" s="1218" t="s">
        <v>1560</v>
      </c>
    </row>
    <row r="3571" spans="7:12" ht="15.6" x14ac:dyDescent="0.3">
      <c r="G3571" s="1217">
        <v>4569</v>
      </c>
      <c r="H3571" s="1218" t="s">
        <v>1555</v>
      </c>
      <c r="I3571" s="1184"/>
      <c r="K3571" s="1217">
        <v>5769</v>
      </c>
      <c r="L3571" s="1218" t="s">
        <v>1560</v>
      </c>
    </row>
    <row r="3572" spans="7:12" ht="15.6" x14ac:dyDescent="0.3">
      <c r="G3572" s="1217">
        <v>4570</v>
      </c>
      <c r="H3572" s="1218" t="s">
        <v>1555</v>
      </c>
      <c r="I3572" s="1184"/>
      <c r="K3572" s="1217">
        <v>5770</v>
      </c>
      <c r="L3572" s="1218" t="s">
        <v>1560</v>
      </c>
    </row>
    <row r="3573" spans="7:12" ht="15.6" x14ac:dyDescent="0.3">
      <c r="G3573" s="1217">
        <v>4571</v>
      </c>
      <c r="H3573" s="1218" t="s">
        <v>1555</v>
      </c>
      <c r="I3573" s="1184"/>
      <c r="K3573" s="1217">
        <v>5771</v>
      </c>
      <c r="L3573" s="1218" t="s">
        <v>1560</v>
      </c>
    </row>
    <row r="3574" spans="7:12" ht="15.6" x14ac:dyDescent="0.3">
      <c r="G3574" s="1217">
        <v>4572</v>
      </c>
      <c r="H3574" s="1218" t="s">
        <v>1555</v>
      </c>
      <c r="I3574" s="1184"/>
      <c r="K3574" s="1217">
        <v>5772</v>
      </c>
      <c r="L3574" s="1218" t="s">
        <v>1560</v>
      </c>
    </row>
    <row r="3575" spans="7:12" ht="15.6" x14ac:dyDescent="0.3">
      <c r="G3575" s="1217">
        <v>4573</v>
      </c>
      <c r="H3575" s="1218" t="s">
        <v>1555</v>
      </c>
      <c r="I3575" s="1184"/>
      <c r="K3575" s="1217">
        <v>5773</v>
      </c>
      <c r="L3575" s="1218" t="s">
        <v>1560</v>
      </c>
    </row>
    <row r="3576" spans="7:12" ht="15.6" x14ac:dyDescent="0.3">
      <c r="G3576" s="1217">
        <v>4574</v>
      </c>
      <c r="H3576" s="1218" t="s">
        <v>1555</v>
      </c>
      <c r="I3576" s="1184"/>
      <c r="K3576" s="1217">
        <v>5774</v>
      </c>
      <c r="L3576" s="1218" t="s">
        <v>1560</v>
      </c>
    </row>
    <row r="3577" spans="7:12" ht="15.6" x14ac:dyDescent="0.3">
      <c r="G3577" s="1217">
        <v>4575</v>
      </c>
      <c r="H3577" s="1218" t="s">
        <v>1555</v>
      </c>
      <c r="I3577" s="1184"/>
      <c r="K3577" s="1217">
        <v>5775</v>
      </c>
      <c r="L3577" s="1218" t="s">
        <v>1560</v>
      </c>
    </row>
    <row r="3578" spans="7:12" ht="15.6" x14ac:dyDescent="0.3">
      <c r="G3578" s="1217">
        <v>4576</v>
      </c>
      <c r="H3578" s="1218" t="s">
        <v>1555</v>
      </c>
      <c r="I3578" s="1184"/>
      <c r="K3578" s="1217">
        <v>5776</v>
      </c>
      <c r="L3578" s="1218" t="s">
        <v>1560</v>
      </c>
    </row>
    <row r="3579" spans="7:12" ht="15.6" x14ac:dyDescent="0.3">
      <c r="G3579" s="1217">
        <v>4577</v>
      </c>
      <c r="H3579" s="1218" t="s">
        <v>1555</v>
      </c>
      <c r="I3579" s="1184"/>
      <c r="K3579" s="1217">
        <v>5777</v>
      </c>
      <c r="L3579" s="1218" t="s">
        <v>1560</v>
      </c>
    </row>
    <row r="3580" spans="7:12" ht="15.6" x14ac:dyDescent="0.3">
      <c r="G3580" s="1217">
        <v>4578</v>
      </c>
      <c r="H3580" s="1218" t="s">
        <v>1555</v>
      </c>
      <c r="I3580" s="1184"/>
      <c r="K3580" s="1217">
        <v>5778</v>
      </c>
      <c r="L3580" s="1218" t="s">
        <v>1560</v>
      </c>
    </row>
    <row r="3581" spans="7:12" ht="15.6" x14ac:dyDescent="0.3">
      <c r="G3581" s="1217">
        <v>4579</v>
      </c>
      <c r="H3581" s="1218" t="s">
        <v>1555</v>
      </c>
      <c r="I3581" s="1184"/>
      <c r="K3581" s="1217">
        <v>5779</v>
      </c>
      <c r="L3581" s="1218" t="s">
        <v>1560</v>
      </c>
    </row>
    <row r="3582" spans="7:12" ht="15.6" x14ac:dyDescent="0.3">
      <c r="G3582" s="1217">
        <v>4580</v>
      </c>
      <c r="H3582" s="1218" t="s">
        <v>1555</v>
      </c>
      <c r="I3582" s="1184"/>
      <c r="K3582" s="1217">
        <v>5780</v>
      </c>
      <c r="L3582" s="1218" t="s">
        <v>1560</v>
      </c>
    </row>
    <row r="3583" spans="7:12" ht="15.6" x14ac:dyDescent="0.3">
      <c r="G3583" s="1217">
        <v>4581</v>
      </c>
      <c r="H3583" s="1218" t="s">
        <v>1555</v>
      </c>
      <c r="I3583" s="1184"/>
      <c r="K3583" s="1217">
        <v>5781</v>
      </c>
      <c r="L3583" s="1218" t="s">
        <v>1560</v>
      </c>
    </row>
    <row r="3584" spans="7:12" ht="15.6" x14ac:dyDescent="0.3">
      <c r="G3584" s="1217">
        <v>4582</v>
      </c>
      <c r="H3584" s="1218" t="s">
        <v>1555</v>
      </c>
      <c r="I3584" s="1184"/>
      <c r="K3584" s="1217">
        <v>5782</v>
      </c>
      <c r="L3584" s="1218" t="s">
        <v>1560</v>
      </c>
    </row>
    <row r="3585" spans="7:12" ht="15.6" x14ac:dyDescent="0.3">
      <c r="G3585" s="1217">
        <v>4583</v>
      </c>
      <c r="H3585" s="1218" t="s">
        <v>1555</v>
      </c>
      <c r="I3585" s="1184"/>
      <c r="K3585" s="1217">
        <v>5783</v>
      </c>
      <c r="L3585" s="1218" t="s">
        <v>1560</v>
      </c>
    </row>
    <row r="3586" spans="7:12" ht="15.6" x14ac:dyDescent="0.3">
      <c r="G3586" s="1217">
        <v>4584</v>
      </c>
      <c r="H3586" s="1218" t="s">
        <v>1555</v>
      </c>
      <c r="I3586" s="1184"/>
      <c r="K3586" s="1217">
        <v>5784</v>
      </c>
      <c r="L3586" s="1218" t="s">
        <v>1560</v>
      </c>
    </row>
    <row r="3587" spans="7:12" ht="15.6" x14ac:dyDescent="0.3">
      <c r="G3587" s="1217">
        <v>4585</v>
      </c>
      <c r="H3587" s="1218" t="s">
        <v>1555</v>
      </c>
      <c r="I3587" s="1184"/>
      <c r="K3587" s="1217">
        <v>5785</v>
      </c>
      <c r="L3587" s="1218" t="s">
        <v>1560</v>
      </c>
    </row>
    <row r="3588" spans="7:12" ht="15.6" x14ac:dyDescent="0.3">
      <c r="G3588" s="1217">
        <v>4586</v>
      </c>
      <c r="H3588" s="1218" t="s">
        <v>1555</v>
      </c>
      <c r="I3588" s="1184"/>
      <c r="K3588" s="1217">
        <v>5786</v>
      </c>
      <c r="L3588" s="1218" t="s">
        <v>1560</v>
      </c>
    </row>
    <row r="3589" spans="7:12" ht="15.6" x14ac:dyDescent="0.3">
      <c r="G3589" s="1217">
        <v>4587</v>
      </c>
      <c r="H3589" s="1218" t="s">
        <v>1555</v>
      </c>
      <c r="I3589" s="1184"/>
      <c r="K3589" s="1217">
        <v>5787</v>
      </c>
      <c r="L3589" s="1218" t="s">
        <v>1560</v>
      </c>
    </row>
    <row r="3590" spans="7:12" ht="15.6" x14ac:dyDescent="0.3">
      <c r="G3590" s="1217">
        <v>4588</v>
      </c>
      <c r="H3590" s="1218" t="s">
        <v>1555</v>
      </c>
      <c r="I3590" s="1184"/>
      <c r="K3590" s="1217">
        <v>5788</v>
      </c>
      <c r="L3590" s="1218" t="s">
        <v>1560</v>
      </c>
    </row>
    <row r="3591" spans="7:12" ht="15.6" x14ac:dyDescent="0.3">
      <c r="G3591" s="1217">
        <v>4589</v>
      </c>
      <c r="H3591" s="1218" t="s">
        <v>1555</v>
      </c>
      <c r="I3591" s="1184"/>
      <c r="K3591" s="1217">
        <v>5789</v>
      </c>
      <c r="L3591" s="1218" t="s">
        <v>1560</v>
      </c>
    </row>
    <row r="3592" spans="7:12" ht="15.6" x14ac:dyDescent="0.3">
      <c r="G3592" s="1217">
        <v>4590</v>
      </c>
      <c r="H3592" s="1218" t="s">
        <v>1555</v>
      </c>
      <c r="I3592" s="1184"/>
      <c r="K3592" s="1217">
        <v>5790</v>
      </c>
      <c r="L3592" s="1218" t="s">
        <v>1560</v>
      </c>
    </row>
    <row r="3593" spans="7:12" ht="15.6" x14ac:dyDescent="0.3">
      <c r="G3593" s="1217">
        <v>4591</v>
      </c>
      <c r="H3593" s="1218" t="s">
        <v>1555</v>
      </c>
      <c r="I3593" s="1184"/>
      <c r="K3593" s="1217">
        <v>5791</v>
      </c>
      <c r="L3593" s="1218" t="s">
        <v>1560</v>
      </c>
    </row>
    <row r="3594" spans="7:12" ht="15.6" x14ac:dyDescent="0.3">
      <c r="G3594" s="1217">
        <v>4592</v>
      </c>
      <c r="H3594" s="1218" t="s">
        <v>1555</v>
      </c>
      <c r="I3594" s="1184"/>
      <c r="K3594" s="1217">
        <v>5792</v>
      </c>
      <c r="L3594" s="1218" t="s">
        <v>1560</v>
      </c>
    </row>
    <row r="3595" spans="7:12" ht="15.6" x14ac:dyDescent="0.3">
      <c r="G3595" s="1217">
        <v>4593</v>
      </c>
      <c r="H3595" s="1218" t="s">
        <v>1555</v>
      </c>
      <c r="I3595" s="1184"/>
      <c r="K3595" s="1217">
        <v>5793</v>
      </c>
      <c r="L3595" s="1218" t="s">
        <v>1560</v>
      </c>
    </row>
    <row r="3596" spans="7:12" ht="15.6" x14ac:dyDescent="0.3">
      <c r="G3596" s="1217">
        <v>4594</v>
      </c>
      <c r="H3596" s="1218" t="s">
        <v>1555</v>
      </c>
      <c r="I3596" s="1184"/>
      <c r="K3596" s="1217">
        <v>5794</v>
      </c>
      <c r="L3596" s="1218" t="s">
        <v>1560</v>
      </c>
    </row>
    <row r="3597" spans="7:12" ht="15.6" x14ac:dyDescent="0.3">
      <c r="G3597" s="1217">
        <v>4595</v>
      </c>
      <c r="H3597" s="1218" t="s">
        <v>1555</v>
      </c>
      <c r="I3597" s="1184"/>
      <c r="K3597" s="1217">
        <v>5795</v>
      </c>
      <c r="L3597" s="1218" t="s">
        <v>1560</v>
      </c>
    </row>
    <row r="3598" spans="7:12" ht="15.6" x14ac:dyDescent="0.3">
      <c r="G3598" s="1217">
        <v>4596</v>
      </c>
      <c r="H3598" s="1218" t="s">
        <v>1555</v>
      </c>
      <c r="I3598" s="1184"/>
      <c r="K3598" s="1217">
        <v>5796</v>
      </c>
      <c r="L3598" s="1218" t="s">
        <v>1560</v>
      </c>
    </row>
    <row r="3599" spans="7:12" ht="15.6" x14ac:dyDescent="0.3">
      <c r="G3599" s="1217">
        <v>4597</v>
      </c>
      <c r="H3599" s="1218" t="s">
        <v>1555</v>
      </c>
      <c r="I3599" s="1184"/>
      <c r="K3599" s="1217">
        <v>5797</v>
      </c>
      <c r="L3599" s="1218" t="s">
        <v>1560</v>
      </c>
    </row>
    <row r="3600" spans="7:12" ht="15.6" x14ac:dyDescent="0.3">
      <c r="G3600" s="1217">
        <v>4598</v>
      </c>
      <c r="H3600" s="1218" t="s">
        <v>1555</v>
      </c>
      <c r="I3600" s="1184"/>
      <c r="K3600" s="1217">
        <v>5798</v>
      </c>
      <c r="L3600" s="1218" t="s">
        <v>1560</v>
      </c>
    </row>
    <row r="3601" spans="7:12" ht="15.6" x14ac:dyDescent="0.3">
      <c r="G3601" s="1217">
        <v>4599</v>
      </c>
      <c r="H3601" s="1218" t="s">
        <v>1555</v>
      </c>
      <c r="I3601" s="1184"/>
      <c r="K3601" s="1217">
        <v>5799</v>
      </c>
      <c r="L3601" s="1218" t="s">
        <v>1560</v>
      </c>
    </row>
    <row r="3602" spans="7:12" ht="15.6" x14ac:dyDescent="0.3">
      <c r="G3602" s="1217">
        <v>4600</v>
      </c>
      <c r="H3602" s="1218" t="s">
        <v>1555</v>
      </c>
      <c r="I3602" s="1184"/>
      <c r="K3602" s="1217">
        <v>5800</v>
      </c>
      <c r="L3602" s="1218" t="s">
        <v>1836</v>
      </c>
    </row>
    <row r="3603" spans="7:12" ht="15.6" x14ac:dyDescent="0.3">
      <c r="G3603" s="1217">
        <v>4601</v>
      </c>
      <c r="H3603" s="1218" t="s">
        <v>1555</v>
      </c>
      <c r="I3603" s="1184"/>
      <c r="K3603" s="1217">
        <v>5801</v>
      </c>
      <c r="L3603" s="1218" t="s">
        <v>1836</v>
      </c>
    </row>
    <row r="3604" spans="7:12" ht="15.6" x14ac:dyDescent="0.3">
      <c r="G3604" s="1217">
        <v>4602</v>
      </c>
      <c r="H3604" s="1218" t="s">
        <v>1555</v>
      </c>
      <c r="I3604" s="1184"/>
      <c r="K3604" s="1217">
        <v>5802</v>
      </c>
      <c r="L3604" s="1218" t="s">
        <v>1836</v>
      </c>
    </row>
    <row r="3605" spans="7:12" ht="15.6" x14ac:dyDescent="0.3">
      <c r="G3605" s="1217">
        <v>4603</v>
      </c>
      <c r="H3605" s="1218" t="s">
        <v>1555</v>
      </c>
      <c r="I3605" s="1184"/>
      <c r="K3605" s="1217">
        <v>5803</v>
      </c>
      <c r="L3605" s="1218" t="s">
        <v>1836</v>
      </c>
    </row>
    <row r="3606" spans="7:12" ht="15.6" x14ac:dyDescent="0.3">
      <c r="G3606" s="1217">
        <v>4604</v>
      </c>
      <c r="H3606" s="1218" t="s">
        <v>1555</v>
      </c>
      <c r="I3606" s="1184"/>
      <c r="K3606" s="1217">
        <v>5804</v>
      </c>
      <c r="L3606" s="1218" t="s">
        <v>1836</v>
      </c>
    </row>
    <row r="3607" spans="7:12" ht="15.6" x14ac:dyDescent="0.3">
      <c r="G3607" s="1217">
        <v>4605</v>
      </c>
      <c r="H3607" s="1218" t="s">
        <v>1555</v>
      </c>
      <c r="I3607" s="1184"/>
      <c r="K3607" s="1217">
        <v>5805</v>
      </c>
      <c r="L3607" s="1218" t="s">
        <v>1836</v>
      </c>
    </row>
    <row r="3608" spans="7:12" ht="15.6" x14ac:dyDescent="0.3">
      <c r="G3608" s="1217">
        <v>4606</v>
      </c>
      <c r="H3608" s="1218" t="s">
        <v>1555</v>
      </c>
      <c r="I3608" s="1184"/>
      <c r="K3608" s="1217">
        <v>5806</v>
      </c>
      <c r="L3608" s="1218" t="s">
        <v>1836</v>
      </c>
    </row>
    <row r="3609" spans="7:12" ht="15.6" x14ac:dyDescent="0.3">
      <c r="G3609" s="1217">
        <v>4607</v>
      </c>
      <c r="H3609" s="1218" t="s">
        <v>1555</v>
      </c>
      <c r="I3609" s="1184"/>
      <c r="K3609" s="1217">
        <v>5807</v>
      </c>
      <c r="L3609" s="1218" t="s">
        <v>1836</v>
      </c>
    </row>
    <row r="3610" spans="7:12" ht="15.6" x14ac:dyDescent="0.3">
      <c r="G3610" s="1217">
        <v>4608</v>
      </c>
      <c r="H3610" s="1218" t="s">
        <v>1555</v>
      </c>
      <c r="I3610" s="1184"/>
      <c r="K3610" s="1217">
        <v>5808</v>
      </c>
      <c r="L3610" s="1218" t="s">
        <v>1836</v>
      </c>
    </row>
    <row r="3611" spans="7:12" ht="15.6" x14ac:dyDescent="0.3">
      <c r="G3611" s="1217">
        <v>4609</v>
      </c>
      <c r="H3611" s="1218" t="s">
        <v>1555</v>
      </c>
      <c r="I3611" s="1184"/>
      <c r="K3611" s="1217">
        <v>5809</v>
      </c>
      <c r="L3611" s="1218" t="s">
        <v>1836</v>
      </c>
    </row>
    <row r="3612" spans="7:12" ht="15.6" x14ac:dyDescent="0.3">
      <c r="G3612" s="1217">
        <v>4610</v>
      </c>
      <c r="H3612" s="1218" t="s">
        <v>1555</v>
      </c>
      <c r="I3612" s="1184"/>
      <c r="K3612" s="1217">
        <v>5810</v>
      </c>
      <c r="L3612" s="1218" t="s">
        <v>1836</v>
      </c>
    </row>
    <row r="3613" spans="7:12" ht="15.6" x14ac:dyDescent="0.3">
      <c r="G3613" s="1217">
        <v>4611</v>
      </c>
      <c r="H3613" s="1218" t="s">
        <v>1555</v>
      </c>
      <c r="I3613" s="1184"/>
      <c r="K3613" s="1217">
        <v>5811</v>
      </c>
      <c r="L3613" s="1218" t="s">
        <v>1836</v>
      </c>
    </row>
    <row r="3614" spans="7:12" ht="15.6" x14ac:dyDescent="0.3">
      <c r="G3614" s="1217">
        <v>4612</v>
      </c>
      <c r="H3614" s="1218" t="s">
        <v>1555</v>
      </c>
      <c r="I3614" s="1184"/>
      <c r="K3614" s="1217">
        <v>5812</v>
      </c>
      <c r="L3614" s="1218" t="s">
        <v>1836</v>
      </c>
    </row>
    <row r="3615" spans="7:12" ht="15.6" x14ac:dyDescent="0.3">
      <c r="G3615" s="1217">
        <v>4613</v>
      </c>
      <c r="H3615" s="1218" t="s">
        <v>1555</v>
      </c>
      <c r="I3615" s="1184"/>
      <c r="K3615" s="1217">
        <v>5813</v>
      </c>
      <c r="L3615" s="1218" t="s">
        <v>1836</v>
      </c>
    </row>
    <row r="3616" spans="7:12" ht="15.6" x14ac:dyDescent="0.3">
      <c r="G3616" s="1217">
        <v>4614</v>
      </c>
      <c r="H3616" s="1218" t="s">
        <v>1555</v>
      </c>
      <c r="I3616" s="1184"/>
      <c r="K3616" s="1217">
        <v>5814</v>
      </c>
      <c r="L3616" s="1218" t="s">
        <v>1836</v>
      </c>
    </row>
    <row r="3617" spans="7:12" ht="15.6" x14ac:dyDescent="0.3">
      <c r="G3617" s="1217">
        <v>4615</v>
      </c>
      <c r="H3617" s="1218" t="s">
        <v>1555</v>
      </c>
      <c r="I3617" s="1184"/>
      <c r="K3617" s="1217">
        <v>5815</v>
      </c>
      <c r="L3617" s="1218" t="s">
        <v>1836</v>
      </c>
    </row>
    <row r="3618" spans="7:12" ht="15.6" x14ac:dyDescent="0.3">
      <c r="G3618" s="1217">
        <v>4616</v>
      </c>
      <c r="H3618" s="1218" t="s">
        <v>1555</v>
      </c>
      <c r="I3618" s="1184"/>
      <c r="K3618" s="1217">
        <v>5816</v>
      </c>
      <c r="L3618" s="1218" t="s">
        <v>1836</v>
      </c>
    </row>
    <row r="3619" spans="7:12" ht="15.6" x14ac:dyDescent="0.3">
      <c r="G3619" s="1217">
        <v>4617</v>
      </c>
      <c r="H3619" s="1218" t="s">
        <v>1555</v>
      </c>
      <c r="I3619" s="1184"/>
      <c r="K3619" s="1217">
        <v>5817</v>
      </c>
      <c r="L3619" s="1218" t="s">
        <v>1836</v>
      </c>
    </row>
    <row r="3620" spans="7:12" ht="15.6" x14ac:dyDescent="0.3">
      <c r="G3620" s="1217">
        <v>4618</v>
      </c>
      <c r="H3620" s="1218" t="s">
        <v>1555</v>
      </c>
      <c r="I3620" s="1184"/>
      <c r="K3620" s="1217">
        <v>5818</v>
      </c>
      <c r="L3620" s="1218" t="s">
        <v>1836</v>
      </c>
    </row>
    <row r="3621" spans="7:12" ht="15.6" x14ac:dyDescent="0.3">
      <c r="G3621" s="1217">
        <v>4619</v>
      </c>
      <c r="H3621" s="1218" t="s">
        <v>1555</v>
      </c>
      <c r="I3621" s="1184"/>
      <c r="K3621" s="1217">
        <v>5819</v>
      </c>
      <c r="L3621" s="1218" t="s">
        <v>1836</v>
      </c>
    </row>
    <row r="3622" spans="7:12" ht="15.6" x14ac:dyDescent="0.3">
      <c r="G3622" s="1217">
        <v>4620</v>
      </c>
      <c r="H3622" s="1218" t="s">
        <v>1555</v>
      </c>
      <c r="I3622" s="1184"/>
      <c r="K3622" s="1217">
        <v>5820</v>
      </c>
      <c r="L3622" s="1218" t="s">
        <v>1836</v>
      </c>
    </row>
    <row r="3623" spans="7:12" ht="15.6" x14ac:dyDescent="0.3">
      <c r="G3623" s="1217">
        <v>4621</v>
      </c>
      <c r="H3623" s="1218" t="s">
        <v>1555</v>
      </c>
      <c r="I3623" s="1184"/>
      <c r="K3623" s="1217">
        <v>5821</v>
      </c>
      <c r="L3623" s="1218" t="s">
        <v>1836</v>
      </c>
    </row>
    <row r="3624" spans="7:12" ht="15.6" x14ac:dyDescent="0.3">
      <c r="G3624" s="1217">
        <v>4622</v>
      </c>
      <c r="H3624" s="1218" t="s">
        <v>1555</v>
      </c>
      <c r="I3624" s="1184"/>
      <c r="K3624" s="1217">
        <v>5822</v>
      </c>
      <c r="L3624" s="1218" t="s">
        <v>1836</v>
      </c>
    </row>
    <row r="3625" spans="7:12" ht="15.6" x14ac:dyDescent="0.3">
      <c r="G3625" s="1217">
        <v>4623</v>
      </c>
      <c r="H3625" s="1218" t="s">
        <v>1555</v>
      </c>
      <c r="I3625" s="1184"/>
      <c r="K3625" s="1217">
        <v>5823</v>
      </c>
      <c r="L3625" s="1218" t="s">
        <v>1836</v>
      </c>
    </row>
    <row r="3626" spans="7:12" ht="15.6" x14ac:dyDescent="0.3">
      <c r="G3626" s="1217">
        <v>4624</v>
      </c>
      <c r="H3626" s="1218" t="s">
        <v>1555</v>
      </c>
      <c r="I3626" s="1184"/>
      <c r="K3626" s="1217">
        <v>5824</v>
      </c>
      <c r="L3626" s="1218" t="s">
        <v>1836</v>
      </c>
    </row>
    <row r="3627" spans="7:12" ht="15.6" x14ac:dyDescent="0.3">
      <c r="G3627" s="1217">
        <v>4625</v>
      </c>
      <c r="H3627" s="1218" t="s">
        <v>1555</v>
      </c>
      <c r="I3627" s="1184"/>
      <c r="K3627" s="1217">
        <v>5825</v>
      </c>
      <c r="L3627" s="1218" t="s">
        <v>1836</v>
      </c>
    </row>
    <row r="3628" spans="7:12" ht="15.6" x14ac:dyDescent="0.3">
      <c r="G3628" s="1217">
        <v>4626</v>
      </c>
      <c r="H3628" s="1218" t="s">
        <v>1555</v>
      </c>
      <c r="I3628" s="1184"/>
      <c r="K3628" s="1217">
        <v>5826</v>
      </c>
      <c r="L3628" s="1218" t="s">
        <v>1836</v>
      </c>
    </row>
    <row r="3629" spans="7:12" ht="15.6" x14ac:dyDescent="0.3">
      <c r="G3629" s="1217">
        <v>4627</v>
      </c>
      <c r="H3629" s="1218" t="s">
        <v>1555</v>
      </c>
      <c r="I3629" s="1184"/>
      <c r="K3629" s="1217">
        <v>5827</v>
      </c>
      <c r="L3629" s="1218" t="s">
        <v>1836</v>
      </c>
    </row>
    <row r="3630" spans="7:12" ht="15.6" x14ac:dyDescent="0.3">
      <c r="G3630" s="1217">
        <v>4628</v>
      </c>
      <c r="H3630" s="1218" t="s">
        <v>1555</v>
      </c>
      <c r="I3630" s="1184"/>
      <c r="K3630" s="1217">
        <v>5828</v>
      </c>
      <c r="L3630" s="1218" t="s">
        <v>1836</v>
      </c>
    </row>
    <row r="3631" spans="7:12" ht="15.6" x14ac:dyDescent="0.3">
      <c r="G3631" s="1217">
        <v>4629</v>
      </c>
      <c r="H3631" s="1218" t="s">
        <v>1555</v>
      </c>
      <c r="I3631" s="1184"/>
      <c r="K3631" s="1217">
        <v>5829</v>
      </c>
      <c r="L3631" s="1218" t="s">
        <v>1836</v>
      </c>
    </row>
    <row r="3632" spans="7:12" ht="15.6" x14ac:dyDescent="0.3">
      <c r="G3632" s="1217">
        <v>4630</v>
      </c>
      <c r="H3632" s="1218" t="s">
        <v>1555</v>
      </c>
      <c r="I3632" s="1184"/>
      <c r="K3632" s="1217">
        <v>5830</v>
      </c>
      <c r="L3632" s="1218" t="s">
        <v>1836</v>
      </c>
    </row>
    <row r="3633" spans="7:12" ht="15.6" x14ac:dyDescent="0.3">
      <c r="G3633" s="1217">
        <v>4631</v>
      </c>
      <c r="H3633" s="1218" t="s">
        <v>1555</v>
      </c>
      <c r="I3633" s="1184"/>
      <c r="K3633" s="1217">
        <v>5831</v>
      </c>
      <c r="L3633" s="1218" t="s">
        <v>1836</v>
      </c>
    </row>
    <row r="3634" spans="7:12" ht="15.6" x14ac:dyDescent="0.3">
      <c r="G3634" s="1217">
        <v>4632</v>
      </c>
      <c r="H3634" s="1218" t="s">
        <v>1555</v>
      </c>
      <c r="I3634" s="1184"/>
      <c r="K3634" s="1217">
        <v>5832</v>
      </c>
      <c r="L3634" s="1218" t="s">
        <v>1836</v>
      </c>
    </row>
    <row r="3635" spans="7:12" ht="15.6" x14ac:dyDescent="0.3">
      <c r="G3635" s="1217">
        <v>4633</v>
      </c>
      <c r="H3635" s="1218" t="s">
        <v>1555</v>
      </c>
      <c r="I3635" s="1184"/>
      <c r="K3635" s="1217">
        <v>5833</v>
      </c>
      <c r="L3635" s="1218" t="s">
        <v>1836</v>
      </c>
    </row>
    <row r="3636" spans="7:12" ht="15.6" x14ac:dyDescent="0.3">
      <c r="G3636" s="1217">
        <v>4634</v>
      </c>
      <c r="H3636" s="1218" t="s">
        <v>1555</v>
      </c>
      <c r="I3636" s="1184"/>
      <c r="K3636" s="1217">
        <v>5834</v>
      </c>
      <c r="L3636" s="1218" t="s">
        <v>1836</v>
      </c>
    </row>
    <row r="3637" spans="7:12" ht="15.6" x14ac:dyDescent="0.3">
      <c r="G3637" s="1217">
        <v>4635</v>
      </c>
      <c r="H3637" s="1218" t="s">
        <v>1555</v>
      </c>
      <c r="I3637" s="1184"/>
      <c r="K3637" s="1217">
        <v>5835</v>
      </c>
      <c r="L3637" s="1218" t="s">
        <v>1836</v>
      </c>
    </row>
    <row r="3638" spans="7:12" ht="15.6" x14ac:dyDescent="0.3">
      <c r="G3638" s="1217">
        <v>4636</v>
      </c>
      <c r="H3638" s="1218" t="s">
        <v>1555</v>
      </c>
      <c r="I3638" s="1184"/>
      <c r="K3638" s="1217">
        <v>5836</v>
      </c>
      <c r="L3638" s="1218" t="s">
        <v>1836</v>
      </c>
    </row>
    <row r="3639" spans="7:12" ht="15.6" x14ac:dyDescent="0.3">
      <c r="G3639" s="1217">
        <v>4637</v>
      </c>
      <c r="H3639" s="1218" t="s">
        <v>1555</v>
      </c>
      <c r="I3639" s="1184"/>
      <c r="K3639" s="1217">
        <v>5837</v>
      </c>
      <c r="L3639" s="1218" t="s">
        <v>1836</v>
      </c>
    </row>
    <row r="3640" spans="7:12" ht="15.6" x14ac:dyDescent="0.3">
      <c r="G3640" s="1217">
        <v>4638</v>
      </c>
      <c r="H3640" s="1218" t="s">
        <v>1555</v>
      </c>
      <c r="I3640" s="1184"/>
      <c r="K3640" s="1217">
        <v>5838</v>
      </c>
      <c r="L3640" s="1218" t="s">
        <v>1836</v>
      </c>
    </row>
    <row r="3641" spans="7:12" ht="15.6" x14ac:dyDescent="0.3">
      <c r="G3641" s="1217">
        <v>4639</v>
      </c>
      <c r="H3641" s="1218" t="s">
        <v>1555</v>
      </c>
      <c r="I3641" s="1184"/>
      <c r="K3641" s="1217">
        <v>5839</v>
      </c>
      <c r="L3641" s="1218" t="s">
        <v>1836</v>
      </c>
    </row>
    <row r="3642" spans="7:12" ht="15.6" x14ac:dyDescent="0.3">
      <c r="G3642" s="1217">
        <v>4640</v>
      </c>
      <c r="H3642" s="1218" t="s">
        <v>1555</v>
      </c>
      <c r="I3642" s="1184"/>
      <c r="K3642" s="1217">
        <v>5840</v>
      </c>
      <c r="L3642" s="1218" t="s">
        <v>1836</v>
      </c>
    </row>
    <row r="3643" spans="7:12" ht="15.6" x14ac:dyDescent="0.3">
      <c r="G3643" s="1217">
        <v>4641</v>
      </c>
      <c r="H3643" s="1218" t="s">
        <v>1555</v>
      </c>
      <c r="I3643" s="1184"/>
      <c r="K3643" s="1217">
        <v>5841</v>
      </c>
      <c r="L3643" s="1218" t="s">
        <v>1836</v>
      </c>
    </row>
    <row r="3644" spans="7:12" ht="15.6" x14ac:dyDescent="0.3">
      <c r="G3644" s="1217">
        <v>4642</v>
      </c>
      <c r="H3644" s="1218" t="s">
        <v>1555</v>
      </c>
      <c r="I3644" s="1184"/>
      <c r="K3644" s="1217">
        <v>5842</v>
      </c>
      <c r="L3644" s="1218" t="s">
        <v>1836</v>
      </c>
    </row>
    <row r="3645" spans="7:12" ht="15.6" x14ac:dyDescent="0.3">
      <c r="G3645" s="1217">
        <v>4643</v>
      </c>
      <c r="H3645" s="1218" t="s">
        <v>1555</v>
      </c>
      <c r="I3645" s="1184"/>
      <c r="K3645" s="1217">
        <v>5843</v>
      </c>
      <c r="L3645" s="1218" t="s">
        <v>1836</v>
      </c>
    </row>
    <row r="3646" spans="7:12" ht="15.6" x14ac:dyDescent="0.3">
      <c r="G3646" s="1217">
        <v>4644</v>
      </c>
      <c r="H3646" s="1218" t="s">
        <v>1555</v>
      </c>
      <c r="I3646" s="1184"/>
      <c r="K3646" s="1217">
        <v>5844</v>
      </c>
      <c r="L3646" s="1218" t="s">
        <v>1836</v>
      </c>
    </row>
    <row r="3647" spans="7:12" ht="15.6" x14ac:dyDescent="0.3">
      <c r="G3647" s="1217">
        <v>4645</v>
      </c>
      <c r="H3647" s="1218" t="s">
        <v>1555</v>
      </c>
      <c r="I3647" s="1184"/>
      <c r="K3647" s="1217">
        <v>5845</v>
      </c>
      <c r="L3647" s="1218" t="s">
        <v>1836</v>
      </c>
    </row>
    <row r="3648" spans="7:12" ht="15.6" x14ac:dyDescent="0.3">
      <c r="G3648" s="1217">
        <v>4646</v>
      </c>
      <c r="H3648" s="1218" t="s">
        <v>1555</v>
      </c>
      <c r="I3648" s="1184"/>
      <c r="K3648" s="1217">
        <v>5846</v>
      </c>
      <c r="L3648" s="1218" t="s">
        <v>1836</v>
      </c>
    </row>
    <row r="3649" spans="7:12" ht="15.6" x14ac:dyDescent="0.3">
      <c r="G3649" s="1217">
        <v>4647</v>
      </c>
      <c r="H3649" s="1218" t="s">
        <v>1555</v>
      </c>
      <c r="I3649" s="1184"/>
      <c r="K3649" s="1217">
        <v>5847</v>
      </c>
      <c r="L3649" s="1218" t="s">
        <v>1836</v>
      </c>
    </row>
    <row r="3650" spans="7:12" ht="15.6" x14ac:dyDescent="0.3">
      <c r="G3650" s="1217">
        <v>4648</v>
      </c>
      <c r="H3650" s="1218" t="s">
        <v>1555</v>
      </c>
      <c r="I3650" s="1184"/>
      <c r="K3650" s="1217">
        <v>5848</v>
      </c>
      <c r="L3650" s="1218" t="s">
        <v>1836</v>
      </c>
    </row>
    <row r="3651" spans="7:12" ht="15.6" x14ac:dyDescent="0.3">
      <c r="G3651" s="1217">
        <v>4649</v>
      </c>
      <c r="H3651" s="1218" t="s">
        <v>1555</v>
      </c>
      <c r="I3651" s="1184"/>
      <c r="K3651" s="1217">
        <v>5849</v>
      </c>
      <c r="L3651" s="1218" t="s">
        <v>1836</v>
      </c>
    </row>
    <row r="3652" spans="7:12" ht="15.6" x14ac:dyDescent="0.3">
      <c r="G3652" s="1217">
        <v>4650</v>
      </c>
      <c r="H3652" s="1218" t="s">
        <v>1555</v>
      </c>
      <c r="I3652" s="1184"/>
      <c r="K3652" s="1217">
        <v>5850</v>
      </c>
      <c r="L3652" s="1218" t="s">
        <v>1836</v>
      </c>
    </row>
    <row r="3653" spans="7:12" ht="15.6" x14ac:dyDescent="0.3">
      <c r="G3653" s="1217">
        <v>4651</v>
      </c>
      <c r="H3653" s="1218" t="s">
        <v>1555</v>
      </c>
      <c r="I3653" s="1184"/>
      <c r="K3653" s="1217">
        <v>5851</v>
      </c>
      <c r="L3653" s="1218" t="s">
        <v>1836</v>
      </c>
    </row>
    <row r="3654" spans="7:12" ht="15.6" x14ac:dyDescent="0.3">
      <c r="G3654" s="1217">
        <v>4652</v>
      </c>
      <c r="H3654" s="1218" t="s">
        <v>1555</v>
      </c>
      <c r="I3654" s="1184"/>
      <c r="K3654" s="1217">
        <v>5852</v>
      </c>
      <c r="L3654" s="1218" t="s">
        <v>1836</v>
      </c>
    </row>
    <row r="3655" spans="7:12" ht="15.6" x14ac:dyDescent="0.3">
      <c r="G3655" s="1217">
        <v>4653</v>
      </c>
      <c r="H3655" s="1218" t="s">
        <v>1555</v>
      </c>
      <c r="I3655" s="1184"/>
      <c r="K3655" s="1217">
        <v>5853</v>
      </c>
      <c r="L3655" s="1218" t="s">
        <v>1836</v>
      </c>
    </row>
    <row r="3656" spans="7:12" ht="15.6" x14ac:dyDescent="0.3">
      <c r="G3656" s="1217">
        <v>4654</v>
      </c>
      <c r="H3656" s="1218" t="s">
        <v>1555</v>
      </c>
      <c r="I3656" s="1184"/>
      <c r="K3656" s="1217">
        <v>5854</v>
      </c>
      <c r="L3656" s="1218" t="s">
        <v>1836</v>
      </c>
    </row>
    <row r="3657" spans="7:12" ht="15.6" x14ac:dyDescent="0.3">
      <c r="G3657" s="1217">
        <v>4655</v>
      </c>
      <c r="H3657" s="1218" t="s">
        <v>1555</v>
      </c>
      <c r="I3657" s="1184"/>
      <c r="K3657" s="1217">
        <v>5855</v>
      </c>
      <c r="L3657" s="1218" t="s">
        <v>1836</v>
      </c>
    </row>
    <row r="3658" spans="7:12" ht="15.6" x14ac:dyDescent="0.3">
      <c r="G3658" s="1217">
        <v>4656</v>
      </c>
      <c r="H3658" s="1218" t="s">
        <v>1555</v>
      </c>
      <c r="I3658" s="1184"/>
      <c r="K3658" s="1217">
        <v>5856</v>
      </c>
      <c r="L3658" s="1218" t="s">
        <v>1836</v>
      </c>
    </row>
    <row r="3659" spans="7:12" ht="15.6" x14ac:dyDescent="0.3">
      <c r="G3659" s="1217">
        <v>4657</v>
      </c>
      <c r="H3659" s="1218" t="s">
        <v>1555</v>
      </c>
      <c r="I3659" s="1184"/>
      <c r="K3659" s="1217">
        <v>5857</v>
      </c>
      <c r="L3659" s="1218" t="s">
        <v>1836</v>
      </c>
    </row>
    <row r="3660" spans="7:12" ht="15.6" x14ac:dyDescent="0.3">
      <c r="G3660" s="1217">
        <v>4658</v>
      </c>
      <c r="H3660" s="1218" t="s">
        <v>1555</v>
      </c>
      <c r="I3660" s="1184"/>
      <c r="K3660" s="1217">
        <v>5858</v>
      </c>
      <c r="L3660" s="1218" t="s">
        <v>1836</v>
      </c>
    </row>
    <row r="3661" spans="7:12" ht="15.6" x14ac:dyDescent="0.3">
      <c r="G3661" s="1217">
        <v>4659</v>
      </c>
      <c r="H3661" s="1218" t="s">
        <v>1555</v>
      </c>
      <c r="I3661" s="1184"/>
      <c r="K3661" s="1217">
        <v>5859</v>
      </c>
      <c r="L3661" s="1218" t="s">
        <v>1836</v>
      </c>
    </row>
    <row r="3662" spans="7:12" ht="15.6" x14ac:dyDescent="0.3">
      <c r="G3662" s="1217">
        <v>4660</v>
      </c>
      <c r="H3662" s="1218" t="s">
        <v>1555</v>
      </c>
      <c r="I3662" s="1184"/>
      <c r="K3662" s="1217">
        <v>5860</v>
      </c>
      <c r="L3662" s="1218" t="s">
        <v>1836</v>
      </c>
    </row>
    <row r="3663" spans="7:12" ht="15.6" x14ac:dyDescent="0.3">
      <c r="G3663" s="1217">
        <v>4661</v>
      </c>
      <c r="H3663" s="1218" t="s">
        <v>1555</v>
      </c>
      <c r="I3663" s="1184"/>
      <c r="K3663" s="1217">
        <v>5861</v>
      </c>
      <c r="L3663" s="1218" t="s">
        <v>1836</v>
      </c>
    </row>
    <row r="3664" spans="7:12" ht="15.6" x14ac:dyDescent="0.3">
      <c r="G3664" s="1217">
        <v>4662</v>
      </c>
      <c r="H3664" s="1218" t="s">
        <v>1555</v>
      </c>
      <c r="I3664" s="1184"/>
      <c r="K3664" s="1217">
        <v>5862</v>
      </c>
      <c r="L3664" s="1218" t="s">
        <v>1836</v>
      </c>
    </row>
    <row r="3665" spans="7:12" ht="15.6" x14ac:dyDescent="0.3">
      <c r="G3665" s="1217">
        <v>4663</v>
      </c>
      <c r="H3665" s="1218" t="s">
        <v>1555</v>
      </c>
      <c r="I3665" s="1184"/>
      <c r="K3665" s="1217">
        <v>5863</v>
      </c>
      <c r="L3665" s="1218" t="s">
        <v>1836</v>
      </c>
    </row>
    <row r="3666" spans="7:12" ht="15.6" x14ac:dyDescent="0.3">
      <c r="G3666" s="1217">
        <v>4664</v>
      </c>
      <c r="H3666" s="1218" t="s">
        <v>1555</v>
      </c>
      <c r="I3666" s="1184"/>
      <c r="K3666" s="1217">
        <v>5864</v>
      </c>
      <c r="L3666" s="1218" t="s">
        <v>1836</v>
      </c>
    </row>
    <row r="3667" spans="7:12" ht="15.6" x14ac:dyDescent="0.3">
      <c r="G3667" s="1217">
        <v>4665</v>
      </c>
      <c r="H3667" s="1218" t="s">
        <v>1555</v>
      </c>
      <c r="I3667" s="1184"/>
      <c r="K3667" s="1217">
        <v>5865</v>
      </c>
      <c r="L3667" s="1218" t="s">
        <v>1836</v>
      </c>
    </row>
    <row r="3668" spans="7:12" ht="15.6" x14ac:dyDescent="0.3">
      <c r="G3668" s="1217">
        <v>4666</v>
      </c>
      <c r="H3668" s="1218" t="s">
        <v>1555</v>
      </c>
      <c r="I3668" s="1184"/>
      <c r="K3668" s="1217">
        <v>5866</v>
      </c>
      <c r="L3668" s="1218" t="s">
        <v>1836</v>
      </c>
    </row>
    <row r="3669" spans="7:12" ht="15.6" x14ac:dyDescent="0.3">
      <c r="G3669" s="1217">
        <v>4667</v>
      </c>
      <c r="H3669" s="1218" t="s">
        <v>1555</v>
      </c>
      <c r="I3669" s="1184"/>
      <c r="K3669" s="1217">
        <v>5867</v>
      </c>
      <c r="L3669" s="1218" t="s">
        <v>1836</v>
      </c>
    </row>
    <row r="3670" spans="7:12" ht="15.6" x14ac:dyDescent="0.3">
      <c r="G3670" s="1217">
        <v>4668</v>
      </c>
      <c r="H3670" s="1218" t="s">
        <v>1555</v>
      </c>
      <c r="I3670" s="1184"/>
      <c r="K3670" s="1217">
        <v>5868</v>
      </c>
      <c r="L3670" s="1218" t="s">
        <v>1836</v>
      </c>
    </row>
    <row r="3671" spans="7:12" ht="15.6" x14ac:dyDescent="0.3">
      <c r="G3671" s="1217">
        <v>4669</v>
      </c>
      <c r="H3671" s="1218" t="s">
        <v>1555</v>
      </c>
      <c r="I3671" s="1184"/>
      <c r="K3671" s="1217">
        <v>5869</v>
      </c>
      <c r="L3671" s="1218" t="s">
        <v>1836</v>
      </c>
    </row>
    <row r="3672" spans="7:12" ht="15.6" x14ac:dyDescent="0.3">
      <c r="G3672" s="1217">
        <v>4670</v>
      </c>
      <c r="H3672" s="1218" t="s">
        <v>1555</v>
      </c>
      <c r="I3672" s="1184"/>
      <c r="K3672" s="1217">
        <v>5870</v>
      </c>
      <c r="L3672" s="1218" t="s">
        <v>1836</v>
      </c>
    </row>
    <row r="3673" spans="7:12" ht="15.6" x14ac:dyDescent="0.3">
      <c r="G3673" s="1217">
        <v>4671</v>
      </c>
      <c r="H3673" s="1218" t="s">
        <v>1555</v>
      </c>
      <c r="I3673" s="1184"/>
      <c r="K3673" s="1217">
        <v>5871</v>
      </c>
      <c r="L3673" s="1218" t="s">
        <v>1836</v>
      </c>
    </row>
    <row r="3674" spans="7:12" ht="15.6" x14ac:dyDescent="0.3">
      <c r="G3674" s="1217">
        <v>4672</v>
      </c>
      <c r="H3674" s="1218" t="s">
        <v>1555</v>
      </c>
      <c r="I3674" s="1184"/>
      <c r="K3674" s="1217">
        <v>5872</v>
      </c>
      <c r="L3674" s="1218" t="s">
        <v>1836</v>
      </c>
    </row>
    <row r="3675" spans="7:12" ht="15.6" x14ac:dyDescent="0.3">
      <c r="G3675" s="1217">
        <v>4673</v>
      </c>
      <c r="H3675" s="1218" t="s">
        <v>1555</v>
      </c>
      <c r="I3675" s="1184"/>
      <c r="K3675" s="1217">
        <v>5873</v>
      </c>
      <c r="L3675" s="1218" t="s">
        <v>1836</v>
      </c>
    </row>
    <row r="3676" spans="7:12" ht="15.6" x14ac:dyDescent="0.3">
      <c r="G3676" s="1217">
        <v>4674</v>
      </c>
      <c r="H3676" s="1218" t="s">
        <v>1555</v>
      </c>
      <c r="I3676" s="1184"/>
      <c r="K3676" s="1217">
        <v>5874</v>
      </c>
      <c r="L3676" s="1218" t="s">
        <v>1836</v>
      </c>
    </row>
    <row r="3677" spans="7:12" ht="15.6" x14ac:dyDescent="0.3">
      <c r="G3677" s="1217">
        <v>4675</v>
      </c>
      <c r="H3677" s="1218" t="s">
        <v>1555</v>
      </c>
      <c r="I3677" s="1184"/>
      <c r="K3677" s="1217">
        <v>5875</v>
      </c>
      <c r="L3677" s="1218" t="s">
        <v>1836</v>
      </c>
    </row>
    <row r="3678" spans="7:12" ht="15.6" x14ac:dyDescent="0.3">
      <c r="G3678" s="1217">
        <v>4676</v>
      </c>
      <c r="H3678" s="1218" t="s">
        <v>1555</v>
      </c>
      <c r="I3678" s="1184"/>
      <c r="K3678" s="1217">
        <v>5876</v>
      </c>
      <c r="L3678" s="1218" t="s">
        <v>1836</v>
      </c>
    </row>
    <row r="3679" spans="7:12" ht="15.6" x14ac:dyDescent="0.3">
      <c r="G3679" s="1217">
        <v>4677</v>
      </c>
      <c r="H3679" s="1218" t="s">
        <v>1555</v>
      </c>
      <c r="I3679" s="1184"/>
      <c r="K3679" s="1217">
        <v>5877</v>
      </c>
      <c r="L3679" s="1218" t="s">
        <v>1836</v>
      </c>
    </row>
    <row r="3680" spans="7:12" ht="15.6" x14ac:dyDescent="0.3">
      <c r="G3680" s="1217">
        <v>4678</v>
      </c>
      <c r="H3680" s="1218" t="s">
        <v>1555</v>
      </c>
      <c r="I3680" s="1184"/>
      <c r="K3680" s="1217">
        <v>5878</v>
      </c>
      <c r="L3680" s="1218" t="s">
        <v>1836</v>
      </c>
    </row>
    <row r="3681" spans="7:12" ht="15.6" x14ac:dyDescent="0.3">
      <c r="G3681" s="1217">
        <v>4679</v>
      </c>
      <c r="H3681" s="1218" t="s">
        <v>1555</v>
      </c>
      <c r="I3681" s="1184"/>
      <c r="K3681" s="1217">
        <v>5879</v>
      </c>
      <c r="L3681" s="1218" t="s">
        <v>1836</v>
      </c>
    </row>
    <row r="3682" spans="7:12" ht="15.6" x14ac:dyDescent="0.3">
      <c r="G3682" s="1217">
        <v>4680</v>
      </c>
      <c r="H3682" s="1218" t="s">
        <v>1555</v>
      </c>
      <c r="I3682" s="1184"/>
      <c r="K3682" s="1217">
        <v>5880</v>
      </c>
      <c r="L3682" s="1218" t="s">
        <v>1836</v>
      </c>
    </row>
    <row r="3683" spans="7:12" ht="15.6" x14ac:dyDescent="0.3">
      <c r="G3683" s="1217">
        <v>4681</v>
      </c>
      <c r="H3683" s="1218" t="s">
        <v>1555</v>
      </c>
      <c r="I3683" s="1184"/>
      <c r="K3683" s="1217">
        <v>5881</v>
      </c>
      <c r="L3683" s="1218" t="s">
        <v>1836</v>
      </c>
    </row>
    <row r="3684" spans="7:12" ht="15.6" x14ac:dyDescent="0.3">
      <c r="G3684" s="1217">
        <v>4682</v>
      </c>
      <c r="H3684" s="1218" t="s">
        <v>1555</v>
      </c>
      <c r="I3684" s="1184"/>
      <c r="K3684" s="1217">
        <v>5882</v>
      </c>
      <c r="L3684" s="1218" t="s">
        <v>1836</v>
      </c>
    </row>
    <row r="3685" spans="7:12" ht="15.6" x14ac:dyDescent="0.3">
      <c r="G3685" s="1217">
        <v>4683</v>
      </c>
      <c r="H3685" s="1218" t="s">
        <v>1555</v>
      </c>
      <c r="I3685" s="1184"/>
      <c r="K3685" s="1217">
        <v>5883</v>
      </c>
      <c r="L3685" s="1218" t="s">
        <v>1836</v>
      </c>
    </row>
    <row r="3686" spans="7:12" ht="15.6" x14ac:dyDescent="0.3">
      <c r="G3686" s="1217">
        <v>4684</v>
      </c>
      <c r="H3686" s="1218" t="s">
        <v>1555</v>
      </c>
      <c r="I3686" s="1184"/>
      <c r="K3686" s="1217">
        <v>5884</v>
      </c>
      <c r="L3686" s="1218" t="s">
        <v>1836</v>
      </c>
    </row>
    <row r="3687" spans="7:12" ht="15.6" x14ac:dyDescent="0.3">
      <c r="G3687" s="1217">
        <v>4685</v>
      </c>
      <c r="H3687" s="1218" t="s">
        <v>1555</v>
      </c>
      <c r="I3687" s="1184"/>
      <c r="K3687" s="1217">
        <v>5885</v>
      </c>
      <c r="L3687" s="1218" t="s">
        <v>1836</v>
      </c>
    </row>
    <row r="3688" spans="7:12" ht="15.6" x14ac:dyDescent="0.3">
      <c r="G3688" s="1217">
        <v>4686</v>
      </c>
      <c r="H3688" s="1218" t="s">
        <v>1555</v>
      </c>
      <c r="I3688" s="1184"/>
      <c r="K3688" s="1217">
        <v>5886</v>
      </c>
      <c r="L3688" s="1218" t="s">
        <v>1836</v>
      </c>
    </row>
    <row r="3689" spans="7:12" ht="15.6" x14ac:dyDescent="0.3">
      <c r="G3689" s="1217">
        <v>4687</v>
      </c>
      <c r="H3689" s="1218" t="s">
        <v>1555</v>
      </c>
      <c r="I3689" s="1184"/>
      <c r="K3689" s="1217">
        <v>5887</v>
      </c>
      <c r="L3689" s="1218" t="s">
        <v>1836</v>
      </c>
    </row>
    <row r="3690" spans="7:12" ht="15.6" x14ac:dyDescent="0.3">
      <c r="G3690" s="1217">
        <v>4688</v>
      </c>
      <c r="H3690" s="1218" t="s">
        <v>1555</v>
      </c>
      <c r="I3690" s="1184"/>
      <c r="K3690" s="1217">
        <v>5888</v>
      </c>
      <c r="L3690" s="1218" t="s">
        <v>1836</v>
      </c>
    </row>
    <row r="3691" spans="7:12" ht="15.6" x14ac:dyDescent="0.3">
      <c r="G3691" s="1217">
        <v>4689</v>
      </c>
      <c r="H3691" s="1218" t="s">
        <v>1555</v>
      </c>
      <c r="I3691" s="1184"/>
      <c r="K3691" s="1217">
        <v>5889</v>
      </c>
      <c r="L3691" s="1218" t="s">
        <v>1836</v>
      </c>
    </row>
    <row r="3692" spans="7:12" ht="15.6" x14ac:dyDescent="0.3">
      <c r="G3692" s="1217">
        <v>4690</v>
      </c>
      <c r="H3692" s="1218" t="s">
        <v>1555</v>
      </c>
      <c r="I3692" s="1184"/>
      <c r="K3692" s="1217">
        <v>5890</v>
      </c>
      <c r="L3692" s="1218" t="s">
        <v>1836</v>
      </c>
    </row>
    <row r="3693" spans="7:12" ht="15.6" x14ac:dyDescent="0.3">
      <c r="G3693" s="1217">
        <v>4691</v>
      </c>
      <c r="H3693" s="1218" t="s">
        <v>1555</v>
      </c>
      <c r="I3693" s="1184"/>
      <c r="K3693" s="1217">
        <v>5891</v>
      </c>
      <c r="L3693" s="1218" t="s">
        <v>1836</v>
      </c>
    </row>
    <row r="3694" spans="7:12" ht="15.6" x14ac:dyDescent="0.3">
      <c r="G3694" s="1217">
        <v>4692</v>
      </c>
      <c r="H3694" s="1218" t="s">
        <v>1555</v>
      </c>
      <c r="I3694" s="1184"/>
      <c r="K3694" s="1217">
        <v>5892</v>
      </c>
      <c r="L3694" s="1218" t="s">
        <v>1836</v>
      </c>
    </row>
    <row r="3695" spans="7:12" ht="15.6" x14ac:dyDescent="0.3">
      <c r="G3695" s="1217">
        <v>4693</v>
      </c>
      <c r="H3695" s="1218" t="s">
        <v>1555</v>
      </c>
      <c r="I3695" s="1184"/>
      <c r="K3695" s="1217">
        <v>5893</v>
      </c>
      <c r="L3695" s="1218" t="s">
        <v>1836</v>
      </c>
    </row>
    <row r="3696" spans="7:12" ht="15.6" x14ac:dyDescent="0.3">
      <c r="G3696" s="1217">
        <v>4694</v>
      </c>
      <c r="H3696" s="1218" t="s">
        <v>1555</v>
      </c>
      <c r="I3696" s="1184"/>
      <c r="K3696" s="1217">
        <v>5894</v>
      </c>
      <c r="L3696" s="1218" t="s">
        <v>1836</v>
      </c>
    </row>
    <row r="3697" spans="7:12" ht="15.6" x14ac:dyDescent="0.3">
      <c r="G3697" s="1217">
        <v>4695</v>
      </c>
      <c r="H3697" s="1218" t="s">
        <v>1555</v>
      </c>
      <c r="I3697" s="1184"/>
      <c r="K3697" s="1217">
        <v>5895</v>
      </c>
      <c r="L3697" s="1218" t="s">
        <v>1836</v>
      </c>
    </row>
    <row r="3698" spans="7:12" ht="15.6" x14ac:dyDescent="0.3">
      <c r="G3698" s="1217">
        <v>4696</v>
      </c>
      <c r="H3698" s="1218" t="s">
        <v>1555</v>
      </c>
      <c r="I3698" s="1184"/>
      <c r="K3698" s="1217">
        <v>5896</v>
      </c>
      <c r="L3698" s="1218" t="s">
        <v>1836</v>
      </c>
    </row>
    <row r="3699" spans="7:12" ht="15.6" x14ac:dyDescent="0.3">
      <c r="G3699" s="1217">
        <v>4697</v>
      </c>
      <c r="H3699" s="1218" t="s">
        <v>1555</v>
      </c>
      <c r="I3699" s="1184"/>
      <c r="K3699" s="1217">
        <v>5897</v>
      </c>
      <c r="L3699" s="1218" t="s">
        <v>1836</v>
      </c>
    </row>
    <row r="3700" spans="7:12" ht="15.6" x14ac:dyDescent="0.3">
      <c r="G3700" s="1217">
        <v>4698</v>
      </c>
      <c r="H3700" s="1218" t="s">
        <v>1555</v>
      </c>
      <c r="I3700" s="1184"/>
      <c r="K3700" s="1217">
        <v>5898</v>
      </c>
      <c r="L3700" s="1218" t="s">
        <v>1836</v>
      </c>
    </row>
    <row r="3701" spans="7:12" ht="15.6" x14ac:dyDescent="0.3">
      <c r="G3701" s="1217">
        <v>4699</v>
      </c>
      <c r="H3701" s="1218" t="s">
        <v>1555</v>
      </c>
      <c r="I3701" s="1184"/>
      <c r="K3701" s="1217">
        <v>5899</v>
      </c>
      <c r="L3701" s="1218" t="s">
        <v>1836</v>
      </c>
    </row>
    <row r="3702" spans="7:12" ht="15.6" x14ac:dyDescent="0.3">
      <c r="G3702" s="1217">
        <v>4700</v>
      </c>
      <c r="H3702" s="1218" t="s">
        <v>1555</v>
      </c>
      <c r="I3702" s="1184"/>
      <c r="K3702" s="1217">
        <v>5900</v>
      </c>
      <c r="L3702" s="1218" t="s">
        <v>1836</v>
      </c>
    </row>
    <row r="3703" spans="7:12" ht="15.6" x14ac:dyDescent="0.3">
      <c r="G3703" s="1217">
        <v>4701</v>
      </c>
      <c r="H3703" s="1218" t="s">
        <v>1555</v>
      </c>
      <c r="I3703" s="1184"/>
      <c r="K3703" s="1217">
        <v>5901</v>
      </c>
      <c r="L3703" s="1218" t="s">
        <v>1836</v>
      </c>
    </row>
    <row r="3704" spans="7:12" ht="15.6" x14ac:dyDescent="0.3">
      <c r="G3704" s="1217">
        <v>4702</v>
      </c>
      <c r="H3704" s="1218" t="s">
        <v>1555</v>
      </c>
      <c r="I3704" s="1184"/>
      <c r="K3704" s="1217">
        <v>5902</v>
      </c>
      <c r="L3704" s="1218" t="s">
        <v>1836</v>
      </c>
    </row>
    <row r="3705" spans="7:12" ht="15.6" x14ac:dyDescent="0.3">
      <c r="G3705" s="1217">
        <v>4703</v>
      </c>
      <c r="H3705" s="1218" t="s">
        <v>1555</v>
      </c>
      <c r="I3705" s="1184"/>
      <c r="K3705" s="1217">
        <v>5903</v>
      </c>
      <c r="L3705" s="1218" t="s">
        <v>1836</v>
      </c>
    </row>
    <row r="3706" spans="7:12" ht="15.6" x14ac:dyDescent="0.3">
      <c r="G3706" s="1217">
        <v>4704</v>
      </c>
      <c r="H3706" s="1218" t="s">
        <v>1555</v>
      </c>
      <c r="I3706" s="1184"/>
      <c r="K3706" s="1217">
        <v>5904</v>
      </c>
      <c r="L3706" s="1218" t="s">
        <v>1836</v>
      </c>
    </row>
    <row r="3707" spans="7:12" ht="15.6" x14ac:dyDescent="0.3">
      <c r="G3707" s="1217">
        <v>4705</v>
      </c>
      <c r="H3707" s="1218" t="s">
        <v>1555</v>
      </c>
      <c r="I3707" s="1184"/>
      <c r="K3707" s="1217">
        <v>5905</v>
      </c>
      <c r="L3707" s="1218" t="s">
        <v>1836</v>
      </c>
    </row>
    <row r="3708" spans="7:12" ht="15.6" x14ac:dyDescent="0.3">
      <c r="G3708" s="1217">
        <v>4706</v>
      </c>
      <c r="H3708" s="1218" t="s">
        <v>1555</v>
      </c>
      <c r="I3708" s="1184"/>
      <c r="K3708" s="1217">
        <v>5906</v>
      </c>
      <c r="L3708" s="1218" t="s">
        <v>1836</v>
      </c>
    </row>
    <row r="3709" spans="7:12" ht="15.6" x14ac:dyDescent="0.3">
      <c r="G3709" s="1217">
        <v>4707</v>
      </c>
      <c r="H3709" s="1218" t="s">
        <v>1555</v>
      </c>
      <c r="I3709" s="1184"/>
      <c r="K3709" s="1217">
        <v>5907</v>
      </c>
      <c r="L3709" s="1218" t="s">
        <v>1836</v>
      </c>
    </row>
    <row r="3710" spans="7:12" ht="15.6" x14ac:dyDescent="0.3">
      <c r="G3710" s="1217">
        <v>4708</v>
      </c>
      <c r="H3710" s="1218" t="s">
        <v>1555</v>
      </c>
      <c r="I3710" s="1184"/>
      <c r="K3710" s="1217">
        <v>5908</v>
      </c>
      <c r="L3710" s="1218" t="s">
        <v>1836</v>
      </c>
    </row>
    <row r="3711" spans="7:12" ht="15.6" x14ac:dyDescent="0.3">
      <c r="G3711" s="1217">
        <v>4709</v>
      </c>
      <c r="H3711" s="1218" t="s">
        <v>1555</v>
      </c>
      <c r="I3711" s="1184"/>
      <c r="K3711" s="1217">
        <v>5909</v>
      </c>
      <c r="L3711" s="1218" t="s">
        <v>1836</v>
      </c>
    </row>
    <row r="3712" spans="7:12" ht="15.6" x14ac:dyDescent="0.3">
      <c r="G3712" s="1217">
        <v>4710</v>
      </c>
      <c r="H3712" s="1218" t="s">
        <v>1555</v>
      </c>
      <c r="I3712" s="1184"/>
      <c r="K3712" s="1217">
        <v>5910</v>
      </c>
      <c r="L3712" s="1218" t="s">
        <v>1836</v>
      </c>
    </row>
    <row r="3713" spans="7:12" ht="15.6" x14ac:dyDescent="0.3">
      <c r="G3713" s="1217">
        <v>4711</v>
      </c>
      <c r="H3713" s="1218" t="s">
        <v>1555</v>
      </c>
      <c r="I3713" s="1184"/>
      <c r="K3713" s="1217">
        <v>5911</v>
      </c>
      <c r="L3713" s="1218" t="s">
        <v>1836</v>
      </c>
    </row>
    <row r="3714" spans="7:12" ht="15.6" x14ac:dyDescent="0.3">
      <c r="G3714" s="1217">
        <v>4712</v>
      </c>
      <c r="H3714" s="1218" t="s">
        <v>1555</v>
      </c>
      <c r="I3714" s="1184"/>
      <c r="K3714" s="1217">
        <v>5912</v>
      </c>
      <c r="L3714" s="1218" t="s">
        <v>1836</v>
      </c>
    </row>
    <row r="3715" spans="7:12" ht="15.6" x14ac:dyDescent="0.3">
      <c r="G3715" s="1217">
        <v>4713</v>
      </c>
      <c r="H3715" s="1218" t="s">
        <v>1555</v>
      </c>
      <c r="I3715" s="1184"/>
      <c r="K3715" s="1217">
        <v>5913</v>
      </c>
      <c r="L3715" s="1218" t="s">
        <v>1836</v>
      </c>
    </row>
    <row r="3716" spans="7:12" ht="15.6" x14ac:dyDescent="0.3">
      <c r="G3716" s="1217">
        <v>4714</v>
      </c>
      <c r="H3716" s="1218" t="s">
        <v>1555</v>
      </c>
      <c r="I3716" s="1184"/>
      <c r="K3716" s="1217">
        <v>5914</v>
      </c>
      <c r="L3716" s="1218" t="s">
        <v>1836</v>
      </c>
    </row>
    <row r="3717" spans="7:12" ht="15.6" x14ac:dyDescent="0.3">
      <c r="G3717" s="1217">
        <v>4715</v>
      </c>
      <c r="H3717" s="1218" t="s">
        <v>1555</v>
      </c>
      <c r="I3717" s="1184"/>
      <c r="K3717" s="1217">
        <v>5915</v>
      </c>
      <c r="L3717" s="1218" t="s">
        <v>1836</v>
      </c>
    </row>
    <row r="3718" spans="7:12" ht="15.6" x14ac:dyDescent="0.3">
      <c r="G3718" s="1217">
        <v>4716</v>
      </c>
      <c r="H3718" s="1218" t="s">
        <v>1555</v>
      </c>
      <c r="I3718" s="1184"/>
      <c r="K3718" s="1217">
        <v>5916</v>
      </c>
      <c r="L3718" s="1218" t="s">
        <v>1836</v>
      </c>
    </row>
    <row r="3719" spans="7:12" ht="15.6" x14ac:dyDescent="0.3">
      <c r="G3719" s="1217">
        <v>4717</v>
      </c>
      <c r="H3719" s="1218" t="s">
        <v>1555</v>
      </c>
      <c r="I3719" s="1184"/>
      <c r="K3719" s="1217">
        <v>5917</v>
      </c>
      <c r="L3719" s="1218" t="s">
        <v>1836</v>
      </c>
    </row>
    <row r="3720" spans="7:12" ht="15.6" x14ac:dyDescent="0.3">
      <c r="G3720" s="1217">
        <v>4718</v>
      </c>
      <c r="H3720" s="1218" t="s">
        <v>1555</v>
      </c>
      <c r="I3720" s="1184"/>
      <c r="K3720" s="1217">
        <v>5918</v>
      </c>
      <c r="L3720" s="1218" t="s">
        <v>1836</v>
      </c>
    </row>
    <row r="3721" spans="7:12" ht="15.6" x14ac:dyDescent="0.3">
      <c r="G3721" s="1217">
        <v>4719</v>
      </c>
      <c r="H3721" s="1218" t="s">
        <v>1555</v>
      </c>
      <c r="I3721" s="1184"/>
      <c r="K3721" s="1217">
        <v>5919</v>
      </c>
      <c r="L3721" s="1218" t="s">
        <v>1836</v>
      </c>
    </row>
    <row r="3722" spans="7:12" ht="15.6" x14ac:dyDescent="0.3">
      <c r="G3722" s="1217">
        <v>4720</v>
      </c>
      <c r="H3722" s="1218" t="s">
        <v>1555</v>
      </c>
      <c r="I3722" s="1184"/>
      <c r="K3722" s="1217">
        <v>5920</v>
      </c>
      <c r="L3722" s="1218" t="s">
        <v>1836</v>
      </c>
    </row>
    <row r="3723" spans="7:12" ht="15.6" x14ac:dyDescent="0.3">
      <c r="G3723" s="1217">
        <v>4721</v>
      </c>
      <c r="H3723" s="1218" t="s">
        <v>1555</v>
      </c>
      <c r="I3723" s="1184"/>
      <c r="K3723" s="1217">
        <v>5921</v>
      </c>
      <c r="L3723" s="1218" t="s">
        <v>1836</v>
      </c>
    </row>
    <row r="3724" spans="7:12" ht="15.6" x14ac:dyDescent="0.3">
      <c r="G3724" s="1217">
        <v>4722</v>
      </c>
      <c r="H3724" s="1218" t="s">
        <v>1555</v>
      </c>
      <c r="I3724" s="1184"/>
      <c r="K3724" s="1217">
        <v>5922</v>
      </c>
      <c r="L3724" s="1218" t="s">
        <v>1836</v>
      </c>
    </row>
    <row r="3725" spans="7:12" ht="15.6" x14ac:dyDescent="0.3">
      <c r="G3725" s="1217">
        <v>4723</v>
      </c>
      <c r="H3725" s="1218" t="s">
        <v>1555</v>
      </c>
      <c r="I3725" s="1184"/>
      <c r="K3725" s="1217">
        <v>5923</v>
      </c>
      <c r="L3725" s="1218" t="s">
        <v>1836</v>
      </c>
    </row>
    <row r="3726" spans="7:12" ht="15.6" x14ac:dyDescent="0.3">
      <c r="G3726" s="1217">
        <v>4724</v>
      </c>
      <c r="H3726" s="1218" t="s">
        <v>1555</v>
      </c>
      <c r="I3726" s="1184"/>
      <c r="K3726" s="1217">
        <v>5924</v>
      </c>
      <c r="L3726" s="1218" t="s">
        <v>1836</v>
      </c>
    </row>
    <row r="3727" spans="7:12" ht="15.6" x14ac:dyDescent="0.3">
      <c r="G3727" s="1217">
        <v>4725</v>
      </c>
      <c r="H3727" s="1218" t="s">
        <v>1555</v>
      </c>
      <c r="I3727" s="1184"/>
      <c r="K3727" s="1217">
        <v>5925</v>
      </c>
      <c r="L3727" s="1218" t="s">
        <v>1836</v>
      </c>
    </row>
    <row r="3728" spans="7:12" ht="15.6" x14ac:dyDescent="0.3">
      <c r="G3728" s="1217">
        <v>4726</v>
      </c>
      <c r="H3728" s="1218" t="s">
        <v>1555</v>
      </c>
      <c r="I3728" s="1184"/>
      <c r="K3728" s="1217">
        <v>5926</v>
      </c>
      <c r="L3728" s="1218" t="s">
        <v>1836</v>
      </c>
    </row>
    <row r="3729" spans="7:12" ht="15.6" x14ac:dyDescent="0.3">
      <c r="G3729" s="1217">
        <v>4727</v>
      </c>
      <c r="H3729" s="1218" t="s">
        <v>1555</v>
      </c>
      <c r="I3729" s="1184"/>
      <c r="K3729" s="1217">
        <v>5927</v>
      </c>
      <c r="L3729" s="1218" t="s">
        <v>1836</v>
      </c>
    </row>
    <row r="3730" spans="7:12" ht="15.6" x14ac:dyDescent="0.3">
      <c r="G3730" s="1217">
        <v>4728</v>
      </c>
      <c r="H3730" s="1218" t="s">
        <v>1555</v>
      </c>
      <c r="I3730" s="1184"/>
      <c r="K3730" s="1217">
        <v>5928</v>
      </c>
      <c r="L3730" s="1218" t="s">
        <v>1836</v>
      </c>
    </row>
    <row r="3731" spans="7:12" ht="15.6" x14ac:dyDescent="0.3">
      <c r="G3731" s="1217">
        <v>4729</v>
      </c>
      <c r="H3731" s="1218" t="s">
        <v>1555</v>
      </c>
      <c r="I3731" s="1184"/>
      <c r="K3731" s="1217">
        <v>5929</v>
      </c>
      <c r="L3731" s="1218" t="s">
        <v>1836</v>
      </c>
    </row>
    <row r="3732" spans="7:12" ht="15.6" x14ac:dyDescent="0.3">
      <c r="G3732" s="1217">
        <v>4730</v>
      </c>
      <c r="H3732" s="1218" t="s">
        <v>1555</v>
      </c>
      <c r="I3732" s="1184"/>
      <c r="K3732" s="1217">
        <v>5930</v>
      </c>
      <c r="L3732" s="1218" t="s">
        <v>1836</v>
      </c>
    </row>
    <row r="3733" spans="7:12" ht="15.6" x14ac:dyDescent="0.3">
      <c r="G3733" s="1217">
        <v>4731</v>
      </c>
      <c r="H3733" s="1218" t="s">
        <v>1555</v>
      </c>
      <c r="I3733" s="1184"/>
      <c r="K3733" s="1217">
        <v>5931</v>
      </c>
      <c r="L3733" s="1218" t="s">
        <v>1836</v>
      </c>
    </row>
    <row r="3734" spans="7:12" ht="15.6" x14ac:dyDescent="0.3">
      <c r="G3734" s="1217">
        <v>4732</v>
      </c>
      <c r="H3734" s="1218" t="s">
        <v>1555</v>
      </c>
      <c r="I3734" s="1184"/>
      <c r="K3734" s="1217">
        <v>5932</v>
      </c>
      <c r="L3734" s="1218" t="s">
        <v>1836</v>
      </c>
    </row>
    <row r="3735" spans="7:12" ht="15.6" x14ac:dyDescent="0.3">
      <c r="G3735" s="1217">
        <v>4733</v>
      </c>
      <c r="H3735" s="1218" t="s">
        <v>1555</v>
      </c>
      <c r="I3735" s="1184"/>
      <c r="K3735" s="1217">
        <v>5933</v>
      </c>
      <c r="L3735" s="1218" t="s">
        <v>1836</v>
      </c>
    </row>
    <row r="3736" spans="7:12" ht="15.6" x14ac:dyDescent="0.3">
      <c r="G3736" s="1217">
        <v>4734</v>
      </c>
      <c r="H3736" s="1218" t="s">
        <v>1555</v>
      </c>
      <c r="I3736" s="1184"/>
      <c r="K3736" s="1217">
        <v>5934</v>
      </c>
      <c r="L3736" s="1218" t="s">
        <v>1836</v>
      </c>
    </row>
    <row r="3737" spans="7:12" ht="15.6" x14ac:dyDescent="0.3">
      <c r="G3737" s="1217">
        <v>4735</v>
      </c>
      <c r="H3737" s="1218" t="s">
        <v>1555</v>
      </c>
      <c r="I3737" s="1184"/>
      <c r="K3737" s="1217">
        <v>5935</v>
      </c>
      <c r="L3737" s="1218" t="s">
        <v>1836</v>
      </c>
    </row>
    <row r="3738" spans="7:12" ht="15.6" x14ac:dyDescent="0.3">
      <c r="G3738" s="1217">
        <v>4736</v>
      </c>
      <c r="H3738" s="1218" t="s">
        <v>1555</v>
      </c>
      <c r="I3738" s="1184"/>
      <c r="K3738" s="1217">
        <v>5936</v>
      </c>
      <c r="L3738" s="1218" t="s">
        <v>1836</v>
      </c>
    </row>
    <row r="3739" spans="7:12" ht="15.6" x14ac:dyDescent="0.3">
      <c r="G3739" s="1217">
        <v>4737</v>
      </c>
      <c r="H3739" s="1218" t="s">
        <v>1555</v>
      </c>
      <c r="I3739" s="1184"/>
      <c r="K3739" s="1217">
        <v>5937</v>
      </c>
      <c r="L3739" s="1218" t="s">
        <v>1836</v>
      </c>
    </row>
    <row r="3740" spans="7:12" ht="15.6" x14ac:dyDescent="0.3">
      <c r="G3740" s="1217">
        <v>4738</v>
      </c>
      <c r="H3740" s="1218" t="s">
        <v>1555</v>
      </c>
      <c r="I3740" s="1184"/>
      <c r="K3740" s="1217">
        <v>5938</v>
      </c>
      <c r="L3740" s="1218" t="s">
        <v>1836</v>
      </c>
    </row>
    <row r="3741" spans="7:12" ht="15.6" x14ac:dyDescent="0.3">
      <c r="G3741" s="1217">
        <v>4739</v>
      </c>
      <c r="H3741" s="1218" t="s">
        <v>1555</v>
      </c>
      <c r="I3741" s="1184"/>
      <c r="K3741" s="1217">
        <v>5939</v>
      </c>
      <c r="L3741" s="1218" t="s">
        <v>1836</v>
      </c>
    </row>
    <row r="3742" spans="7:12" ht="15.6" x14ac:dyDescent="0.3">
      <c r="G3742" s="1217">
        <v>4740</v>
      </c>
      <c r="H3742" s="1218" t="s">
        <v>1555</v>
      </c>
      <c r="I3742" s="1184"/>
      <c r="K3742" s="1217">
        <v>5940</v>
      </c>
      <c r="L3742" s="1218" t="s">
        <v>1836</v>
      </c>
    </row>
    <row r="3743" spans="7:12" ht="15.6" x14ac:dyDescent="0.3">
      <c r="G3743" s="1217">
        <v>4741</v>
      </c>
      <c r="H3743" s="1218" t="s">
        <v>1555</v>
      </c>
      <c r="I3743" s="1184"/>
      <c r="K3743" s="1217">
        <v>5941</v>
      </c>
      <c r="L3743" s="1218" t="s">
        <v>1836</v>
      </c>
    </row>
    <row r="3744" spans="7:12" ht="15.6" x14ac:dyDescent="0.3">
      <c r="G3744" s="1217">
        <v>4742</v>
      </c>
      <c r="H3744" s="1218" t="s">
        <v>1555</v>
      </c>
      <c r="I3744" s="1184"/>
      <c r="K3744" s="1217">
        <v>5942</v>
      </c>
      <c r="L3744" s="1218" t="s">
        <v>1836</v>
      </c>
    </row>
    <row r="3745" spans="7:12" ht="15.6" x14ac:dyDescent="0.3">
      <c r="G3745" s="1217">
        <v>4743</v>
      </c>
      <c r="H3745" s="1218" t="s">
        <v>1555</v>
      </c>
      <c r="I3745" s="1184"/>
      <c r="K3745" s="1217">
        <v>5943</v>
      </c>
      <c r="L3745" s="1218" t="s">
        <v>1836</v>
      </c>
    </row>
    <row r="3746" spans="7:12" ht="15.6" x14ac:dyDescent="0.3">
      <c r="G3746" s="1217">
        <v>4744</v>
      </c>
      <c r="H3746" s="1218" t="s">
        <v>1555</v>
      </c>
      <c r="I3746" s="1184"/>
      <c r="K3746" s="1217">
        <v>5944</v>
      </c>
      <c r="L3746" s="1218" t="s">
        <v>1836</v>
      </c>
    </row>
    <row r="3747" spans="7:12" ht="15.6" x14ac:dyDescent="0.3">
      <c r="G3747" s="1217">
        <v>4745</v>
      </c>
      <c r="H3747" s="1218" t="s">
        <v>1555</v>
      </c>
      <c r="I3747" s="1184"/>
      <c r="K3747" s="1217">
        <v>5945</v>
      </c>
      <c r="L3747" s="1218" t="s">
        <v>1836</v>
      </c>
    </row>
    <row r="3748" spans="7:12" ht="15.6" x14ac:dyDescent="0.3">
      <c r="G3748" s="1217">
        <v>4746</v>
      </c>
      <c r="H3748" s="1218" t="s">
        <v>1555</v>
      </c>
      <c r="I3748" s="1184"/>
      <c r="K3748" s="1217">
        <v>5946</v>
      </c>
      <c r="L3748" s="1218" t="s">
        <v>1836</v>
      </c>
    </row>
    <row r="3749" spans="7:12" ht="15.6" x14ac:dyDescent="0.3">
      <c r="G3749" s="1217">
        <v>4747</v>
      </c>
      <c r="H3749" s="1218" t="s">
        <v>1555</v>
      </c>
      <c r="I3749" s="1184"/>
      <c r="K3749" s="1217">
        <v>5947</v>
      </c>
      <c r="L3749" s="1218" t="s">
        <v>1836</v>
      </c>
    </row>
    <row r="3750" spans="7:12" ht="15.6" x14ac:dyDescent="0.3">
      <c r="G3750" s="1217">
        <v>4748</v>
      </c>
      <c r="H3750" s="1218" t="s">
        <v>1555</v>
      </c>
      <c r="I3750" s="1184"/>
      <c r="K3750" s="1217">
        <v>5948</v>
      </c>
      <c r="L3750" s="1218" t="s">
        <v>1836</v>
      </c>
    </row>
    <row r="3751" spans="7:12" ht="15.6" x14ac:dyDescent="0.3">
      <c r="G3751" s="1217">
        <v>4749</v>
      </c>
      <c r="H3751" s="1218" t="s">
        <v>1555</v>
      </c>
      <c r="I3751" s="1184"/>
      <c r="K3751" s="1217">
        <v>5949</v>
      </c>
      <c r="L3751" s="1218" t="s">
        <v>1836</v>
      </c>
    </row>
    <row r="3752" spans="7:12" ht="15.6" x14ac:dyDescent="0.3">
      <c r="G3752" s="1217">
        <v>4750</v>
      </c>
      <c r="H3752" s="1218" t="s">
        <v>1555</v>
      </c>
      <c r="I3752" s="1184"/>
      <c r="K3752" s="1217">
        <v>5950</v>
      </c>
      <c r="L3752" s="1218" t="s">
        <v>1836</v>
      </c>
    </row>
    <row r="3753" spans="7:12" ht="15.6" x14ac:dyDescent="0.3">
      <c r="G3753" s="1217">
        <v>4751</v>
      </c>
      <c r="H3753" s="1218" t="s">
        <v>1555</v>
      </c>
      <c r="I3753" s="1184"/>
      <c r="K3753" s="1217">
        <v>5951</v>
      </c>
      <c r="L3753" s="1218" t="s">
        <v>1836</v>
      </c>
    </row>
    <row r="3754" spans="7:12" ht="15.6" x14ac:dyDescent="0.3">
      <c r="G3754" s="1217">
        <v>4752</v>
      </c>
      <c r="H3754" s="1218" t="s">
        <v>1555</v>
      </c>
      <c r="I3754" s="1184"/>
      <c r="K3754" s="1217">
        <v>5952</v>
      </c>
      <c r="L3754" s="1218" t="s">
        <v>1836</v>
      </c>
    </row>
    <row r="3755" spans="7:12" ht="15.6" x14ac:dyDescent="0.3">
      <c r="G3755" s="1217">
        <v>4753</v>
      </c>
      <c r="H3755" s="1218" t="s">
        <v>1555</v>
      </c>
      <c r="I3755" s="1184"/>
      <c r="K3755" s="1217">
        <v>5953</v>
      </c>
      <c r="L3755" s="1218" t="s">
        <v>1836</v>
      </c>
    </row>
    <row r="3756" spans="7:12" ht="15.6" x14ac:dyDescent="0.3">
      <c r="G3756" s="1217">
        <v>4754</v>
      </c>
      <c r="H3756" s="1218" t="s">
        <v>1555</v>
      </c>
      <c r="I3756" s="1184"/>
      <c r="K3756" s="1217">
        <v>5954</v>
      </c>
      <c r="L3756" s="1218" t="s">
        <v>1836</v>
      </c>
    </row>
    <row r="3757" spans="7:12" ht="15.6" x14ac:dyDescent="0.3">
      <c r="G3757" s="1217">
        <v>4755</v>
      </c>
      <c r="H3757" s="1218" t="s">
        <v>1555</v>
      </c>
      <c r="I3757" s="1184"/>
      <c r="K3757" s="1217">
        <v>5955</v>
      </c>
      <c r="L3757" s="1218" t="s">
        <v>1836</v>
      </c>
    </row>
    <row r="3758" spans="7:12" ht="15.6" x14ac:dyDescent="0.3">
      <c r="G3758" s="1217">
        <v>4756</v>
      </c>
      <c r="H3758" s="1218" t="s">
        <v>1555</v>
      </c>
      <c r="I3758" s="1184"/>
      <c r="K3758" s="1217">
        <v>5956</v>
      </c>
      <c r="L3758" s="1218" t="s">
        <v>1836</v>
      </c>
    </row>
    <row r="3759" spans="7:12" ht="15.6" x14ac:dyDescent="0.3">
      <c r="G3759" s="1217">
        <v>4757</v>
      </c>
      <c r="H3759" s="1218" t="s">
        <v>1555</v>
      </c>
      <c r="I3759" s="1184"/>
      <c r="K3759" s="1217">
        <v>5957</v>
      </c>
      <c r="L3759" s="1218" t="s">
        <v>1836</v>
      </c>
    </row>
    <row r="3760" spans="7:12" ht="15.6" x14ac:dyDescent="0.3">
      <c r="G3760" s="1217">
        <v>4758</v>
      </c>
      <c r="H3760" s="1218" t="s">
        <v>1555</v>
      </c>
      <c r="I3760" s="1184"/>
      <c r="K3760" s="1217">
        <v>5958</v>
      </c>
      <c r="L3760" s="1218" t="s">
        <v>1836</v>
      </c>
    </row>
    <row r="3761" spans="7:12" ht="15.6" x14ac:dyDescent="0.3">
      <c r="G3761" s="1217">
        <v>4759</v>
      </c>
      <c r="H3761" s="1218" t="s">
        <v>1555</v>
      </c>
      <c r="I3761" s="1184"/>
      <c r="K3761" s="1217">
        <v>5959</v>
      </c>
      <c r="L3761" s="1218" t="s">
        <v>1836</v>
      </c>
    </row>
    <row r="3762" spans="7:12" ht="15.6" x14ac:dyDescent="0.3">
      <c r="G3762" s="1217">
        <v>4760</v>
      </c>
      <c r="H3762" s="1218" t="s">
        <v>1555</v>
      </c>
      <c r="I3762" s="1184"/>
      <c r="K3762" s="1217">
        <v>5960</v>
      </c>
      <c r="L3762" s="1218" t="s">
        <v>1836</v>
      </c>
    </row>
    <row r="3763" spans="7:12" ht="15.6" x14ac:dyDescent="0.3">
      <c r="G3763" s="1217">
        <v>4761</v>
      </c>
      <c r="H3763" s="1218" t="s">
        <v>1555</v>
      </c>
      <c r="I3763" s="1184"/>
      <c r="K3763" s="1217">
        <v>5961</v>
      </c>
      <c r="L3763" s="1218" t="s">
        <v>1836</v>
      </c>
    </row>
    <row r="3764" spans="7:12" ht="15.6" x14ac:dyDescent="0.3">
      <c r="G3764" s="1217">
        <v>4762</v>
      </c>
      <c r="H3764" s="1218" t="s">
        <v>1555</v>
      </c>
      <c r="I3764" s="1184"/>
      <c r="K3764" s="1217">
        <v>5962</v>
      </c>
      <c r="L3764" s="1218" t="s">
        <v>1836</v>
      </c>
    </row>
    <row r="3765" spans="7:12" ht="15.6" x14ac:dyDescent="0.3">
      <c r="G3765" s="1217">
        <v>4763</v>
      </c>
      <c r="H3765" s="1218" t="s">
        <v>1555</v>
      </c>
      <c r="I3765" s="1184"/>
      <c r="K3765" s="1217">
        <v>5963</v>
      </c>
      <c r="L3765" s="1218" t="s">
        <v>1836</v>
      </c>
    </row>
    <row r="3766" spans="7:12" ht="15.6" x14ac:dyDescent="0.3">
      <c r="G3766" s="1217">
        <v>4764</v>
      </c>
      <c r="H3766" s="1218" t="s">
        <v>1555</v>
      </c>
      <c r="I3766" s="1184"/>
      <c r="K3766" s="1217">
        <v>5964</v>
      </c>
      <c r="L3766" s="1218" t="s">
        <v>1836</v>
      </c>
    </row>
    <row r="3767" spans="7:12" ht="15.6" x14ac:dyDescent="0.3">
      <c r="G3767" s="1217">
        <v>4765</v>
      </c>
      <c r="H3767" s="1218" t="s">
        <v>1555</v>
      </c>
      <c r="I3767" s="1184"/>
      <c r="K3767" s="1217">
        <v>5965</v>
      </c>
      <c r="L3767" s="1218" t="s">
        <v>1836</v>
      </c>
    </row>
    <row r="3768" spans="7:12" ht="15.6" x14ac:dyDescent="0.3">
      <c r="G3768" s="1217">
        <v>4766</v>
      </c>
      <c r="H3768" s="1218" t="s">
        <v>1555</v>
      </c>
      <c r="I3768" s="1184"/>
      <c r="K3768" s="1217">
        <v>5966</v>
      </c>
      <c r="L3768" s="1218" t="s">
        <v>1836</v>
      </c>
    </row>
    <row r="3769" spans="7:12" ht="15.6" x14ac:dyDescent="0.3">
      <c r="G3769" s="1217">
        <v>4767</v>
      </c>
      <c r="H3769" s="1218" t="s">
        <v>1555</v>
      </c>
      <c r="I3769" s="1184"/>
      <c r="K3769" s="1217">
        <v>5967</v>
      </c>
      <c r="L3769" s="1218" t="s">
        <v>1836</v>
      </c>
    </row>
    <row r="3770" spans="7:12" ht="15.6" x14ac:dyDescent="0.3">
      <c r="G3770" s="1217">
        <v>4768</v>
      </c>
      <c r="H3770" s="1218" t="s">
        <v>1555</v>
      </c>
      <c r="I3770" s="1184"/>
      <c r="K3770" s="1217">
        <v>5968</v>
      </c>
      <c r="L3770" s="1218" t="s">
        <v>1836</v>
      </c>
    </row>
    <row r="3771" spans="7:12" ht="15.6" x14ac:dyDescent="0.3">
      <c r="G3771" s="1217">
        <v>4769</v>
      </c>
      <c r="H3771" s="1218" t="s">
        <v>1555</v>
      </c>
      <c r="I3771" s="1184"/>
      <c r="K3771" s="1217">
        <v>5969</v>
      </c>
      <c r="L3771" s="1218" t="s">
        <v>1836</v>
      </c>
    </row>
    <row r="3772" spans="7:12" ht="15.6" x14ac:dyDescent="0.3">
      <c r="G3772" s="1217">
        <v>4770</v>
      </c>
      <c r="H3772" s="1218" t="s">
        <v>1555</v>
      </c>
      <c r="I3772" s="1184"/>
      <c r="K3772" s="1217">
        <v>5970</v>
      </c>
      <c r="L3772" s="1218" t="s">
        <v>1836</v>
      </c>
    </row>
    <row r="3773" spans="7:12" ht="15.6" x14ac:dyDescent="0.3">
      <c r="G3773" s="1217">
        <v>4771</v>
      </c>
      <c r="H3773" s="1218" t="s">
        <v>1555</v>
      </c>
      <c r="I3773" s="1184"/>
      <c r="K3773" s="1217">
        <v>5971</v>
      </c>
      <c r="L3773" s="1218" t="s">
        <v>1836</v>
      </c>
    </row>
    <row r="3774" spans="7:12" ht="15.6" x14ac:dyDescent="0.3">
      <c r="G3774" s="1217">
        <v>4772</v>
      </c>
      <c r="H3774" s="1218" t="s">
        <v>1555</v>
      </c>
      <c r="I3774" s="1184"/>
      <c r="K3774" s="1217">
        <v>5972</v>
      </c>
      <c r="L3774" s="1218" t="s">
        <v>1836</v>
      </c>
    </row>
    <row r="3775" spans="7:12" ht="15.6" x14ac:dyDescent="0.3">
      <c r="G3775" s="1217">
        <v>4773</v>
      </c>
      <c r="H3775" s="1218" t="s">
        <v>1555</v>
      </c>
      <c r="I3775" s="1184"/>
      <c r="K3775" s="1217">
        <v>5973</v>
      </c>
      <c r="L3775" s="1218" t="s">
        <v>1836</v>
      </c>
    </row>
    <row r="3776" spans="7:12" ht="15.6" x14ac:dyDescent="0.3">
      <c r="G3776" s="1217">
        <v>4774</v>
      </c>
      <c r="H3776" s="1218" t="s">
        <v>1555</v>
      </c>
      <c r="I3776" s="1184"/>
      <c r="K3776" s="1217">
        <v>5974</v>
      </c>
      <c r="L3776" s="1218" t="s">
        <v>1836</v>
      </c>
    </row>
    <row r="3777" spans="7:12" ht="15.6" x14ac:dyDescent="0.3">
      <c r="G3777" s="1217">
        <v>4775</v>
      </c>
      <c r="H3777" s="1218" t="s">
        <v>1555</v>
      </c>
      <c r="I3777" s="1184"/>
      <c r="K3777" s="1217">
        <v>5975</v>
      </c>
      <c r="L3777" s="1218" t="s">
        <v>1836</v>
      </c>
    </row>
    <row r="3778" spans="7:12" ht="15.6" x14ac:dyDescent="0.3">
      <c r="G3778" s="1217">
        <v>4776</v>
      </c>
      <c r="H3778" s="1218" t="s">
        <v>1555</v>
      </c>
      <c r="I3778" s="1184"/>
      <c r="K3778" s="1217">
        <v>5976</v>
      </c>
      <c r="L3778" s="1218" t="s">
        <v>1836</v>
      </c>
    </row>
    <row r="3779" spans="7:12" ht="15.6" x14ac:dyDescent="0.3">
      <c r="G3779" s="1217">
        <v>4777</v>
      </c>
      <c r="H3779" s="1218" t="s">
        <v>1555</v>
      </c>
      <c r="I3779" s="1184"/>
      <c r="K3779" s="1217">
        <v>5977</v>
      </c>
      <c r="L3779" s="1218" t="s">
        <v>1836</v>
      </c>
    </row>
    <row r="3780" spans="7:12" ht="15.6" x14ac:dyDescent="0.3">
      <c r="G3780" s="1217">
        <v>4778</v>
      </c>
      <c r="H3780" s="1218" t="s">
        <v>1555</v>
      </c>
      <c r="I3780" s="1184"/>
      <c r="K3780" s="1217">
        <v>5978</v>
      </c>
      <c r="L3780" s="1218" t="s">
        <v>1836</v>
      </c>
    </row>
    <row r="3781" spans="7:12" ht="15.6" x14ac:dyDescent="0.3">
      <c r="G3781" s="1217">
        <v>4779</v>
      </c>
      <c r="H3781" s="1218" t="s">
        <v>1555</v>
      </c>
      <c r="I3781" s="1184"/>
      <c r="K3781" s="1217">
        <v>5979</v>
      </c>
      <c r="L3781" s="1218" t="s">
        <v>1836</v>
      </c>
    </row>
    <row r="3782" spans="7:12" ht="15.6" x14ac:dyDescent="0.3">
      <c r="G3782" s="1217">
        <v>4780</v>
      </c>
      <c r="H3782" s="1218" t="s">
        <v>1555</v>
      </c>
      <c r="I3782" s="1184"/>
      <c r="K3782" s="1217">
        <v>5980</v>
      </c>
      <c r="L3782" s="1218" t="s">
        <v>1836</v>
      </c>
    </row>
    <row r="3783" spans="7:12" ht="15.6" x14ac:dyDescent="0.3">
      <c r="G3783" s="1217">
        <v>4781</v>
      </c>
      <c r="H3783" s="1218" t="s">
        <v>1555</v>
      </c>
      <c r="I3783" s="1184"/>
      <c r="K3783" s="1217">
        <v>5981</v>
      </c>
      <c r="L3783" s="1218" t="s">
        <v>1836</v>
      </c>
    </row>
    <row r="3784" spans="7:12" ht="15.6" x14ac:dyDescent="0.3">
      <c r="G3784" s="1217">
        <v>4782</v>
      </c>
      <c r="H3784" s="1218" t="s">
        <v>1555</v>
      </c>
      <c r="I3784" s="1184"/>
      <c r="K3784" s="1217">
        <v>5982</v>
      </c>
      <c r="L3784" s="1218" t="s">
        <v>1836</v>
      </c>
    </row>
    <row r="3785" spans="7:12" ht="15.6" x14ac:dyDescent="0.3">
      <c r="G3785" s="1217">
        <v>4783</v>
      </c>
      <c r="H3785" s="1218" t="s">
        <v>1555</v>
      </c>
      <c r="I3785" s="1184"/>
      <c r="K3785" s="1217">
        <v>5983</v>
      </c>
      <c r="L3785" s="1218" t="s">
        <v>1836</v>
      </c>
    </row>
    <row r="3786" spans="7:12" ht="15.6" x14ac:dyDescent="0.3">
      <c r="G3786" s="1217">
        <v>4784</v>
      </c>
      <c r="H3786" s="1218" t="s">
        <v>1555</v>
      </c>
      <c r="I3786" s="1184"/>
      <c r="K3786" s="1217">
        <v>5984</v>
      </c>
      <c r="L3786" s="1218" t="s">
        <v>1836</v>
      </c>
    </row>
    <row r="3787" spans="7:12" ht="15.6" x14ac:dyDescent="0.3">
      <c r="G3787" s="1217">
        <v>4785</v>
      </c>
      <c r="H3787" s="1218" t="s">
        <v>1555</v>
      </c>
      <c r="I3787" s="1184"/>
      <c r="K3787" s="1217">
        <v>5985</v>
      </c>
      <c r="L3787" s="1218" t="s">
        <v>1836</v>
      </c>
    </row>
    <row r="3788" spans="7:12" ht="15.6" x14ac:dyDescent="0.3">
      <c r="G3788" s="1217">
        <v>4786</v>
      </c>
      <c r="H3788" s="1218" t="s">
        <v>1555</v>
      </c>
      <c r="I3788" s="1184"/>
      <c r="K3788" s="1217">
        <v>5986</v>
      </c>
      <c r="L3788" s="1218" t="s">
        <v>1836</v>
      </c>
    </row>
    <row r="3789" spans="7:12" ht="15.6" x14ac:dyDescent="0.3">
      <c r="G3789" s="1217">
        <v>4787</v>
      </c>
      <c r="H3789" s="1218" t="s">
        <v>1555</v>
      </c>
      <c r="I3789" s="1184"/>
      <c r="K3789" s="1217">
        <v>5987</v>
      </c>
      <c r="L3789" s="1218" t="s">
        <v>1836</v>
      </c>
    </row>
    <row r="3790" spans="7:12" ht="15.6" x14ac:dyDescent="0.3">
      <c r="G3790" s="1217">
        <v>4788</v>
      </c>
      <c r="H3790" s="1218" t="s">
        <v>1555</v>
      </c>
      <c r="I3790" s="1184"/>
      <c r="K3790" s="1217">
        <v>5988</v>
      </c>
      <c r="L3790" s="1218" t="s">
        <v>1836</v>
      </c>
    </row>
    <row r="3791" spans="7:12" ht="15.6" x14ac:dyDescent="0.3">
      <c r="G3791" s="1217">
        <v>4789</v>
      </c>
      <c r="H3791" s="1218" t="s">
        <v>1555</v>
      </c>
      <c r="I3791" s="1184"/>
      <c r="K3791" s="1217">
        <v>5989</v>
      </c>
      <c r="L3791" s="1218" t="s">
        <v>1836</v>
      </c>
    </row>
    <row r="3792" spans="7:12" ht="15.6" x14ac:dyDescent="0.3">
      <c r="G3792" s="1217">
        <v>4790</v>
      </c>
      <c r="H3792" s="1218" t="s">
        <v>1555</v>
      </c>
      <c r="I3792" s="1184"/>
      <c r="K3792" s="1217">
        <v>5990</v>
      </c>
      <c r="L3792" s="1218" t="s">
        <v>1836</v>
      </c>
    </row>
    <row r="3793" spans="7:12" ht="15.6" x14ac:dyDescent="0.3">
      <c r="G3793" s="1217">
        <v>4791</v>
      </c>
      <c r="H3793" s="1218" t="s">
        <v>1555</v>
      </c>
      <c r="I3793" s="1184"/>
      <c r="K3793" s="1217">
        <v>5991</v>
      </c>
      <c r="L3793" s="1218" t="s">
        <v>1836</v>
      </c>
    </row>
    <row r="3794" spans="7:12" ht="15.6" x14ac:dyDescent="0.3">
      <c r="G3794" s="1217">
        <v>4792</v>
      </c>
      <c r="H3794" s="1218" t="s">
        <v>1555</v>
      </c>
      <c r="I3794" s="1184"/>
      <c r="K3794" s="1217">
        <v>5992</v>
      </c>
      <c r="L3794" s="1218" t="s">
        <v>1836</v>
      </c>
    </row>
    <row r="3795" spans="7:12" ht="15.6" x14ac:dyDescent="0.3">
      <c r="G3795" s="1217">
        <v>4793</v>
      </c>
      <c r="H3795" s="1218" t="s">
        <v>1555</v>
      </c>
      <c r="I3795" s="1184"/>
      <c r="K3795" s="1217">
        <v>5993</v>
      </c>
      <c r="L3795" s="1218" t="s">
        <v>1836</v>
      </c>
    </row>
    <row r="3796" spans="7:12" ht="15.6" x14ac:dyDescent="0.3">
      <c r="G3796" s="1217">
        <v>4794</v>
      </c>
      <c r="H3796" s="1218" t="s">
        <v>1555</v>
      </c>
      <c r="I3796" s="1184"/>
      <c r="K3796" s="1217">
        <v>5994</v>
      </c>
      <c r="L3796" s="1218" t="s">
        <v>1836</v>
      </c>
    </row>
    <row r="3797" spans="7:12" ht="15.6" x14ac:dyDescent="0.3">
      <c r="G3797" s="1217">
        <v>4795</v>
      </c>
      <c r="H3797" s="1218" t="s">
        <v>1555</v>
      </c>
      <c r="I3797" s="1184"/>
      <c r="K3797" s="1217">
        <v>5995</v>
      </c>
      <c r="L3797" s="1218" t="s">
        <v>1836</v>
      </c>
    </row>
    <row r="3798" spans="7:12" ht="15.6" x14ac:dyDescent="0.3">
      <c r="G3798" s="1217">
        <v>4796</v>
      </c>
      <c r="H3798" s="1218" t="s">
        <v>1555</v>
      </c>
      <c r="I3798" s="1184"/>
      <c r="K3798" s="1217">
        <v>5996</v>
      </c>
      <c r="L3798" s="1218" t="s">
        <v>1836</v>
      </c>
    </row>
    <row r="3799" spans="7:12" ht="15.6" x14ac:dyDescent="0.3">
      <c r="G3799" s="1217">
        <v>4797</v>
      </c>
      <c r="H3799" s="1218" t="s">
        <v>1555</v>
      </c>
      <c r="I3799" s="1184"/>
      <c r="K3799" s="1217">
        <v>5997</v>
      </c>
      <c r="L3799" s="1218" t="s">
        <v>1836</v>
      </c>
    </row>
    <row r="3800" spans="7:12" ht="15.6" x14ac:dyDescent="0.3">
      <c r="G3800" s="1217">
        <v>4798</v>
      </c>
      <c r="H3800" s="1218" t="s">
        <v>1555</v>
      </c>
      <c r="I3800" s="1184"/>
      <c r="K3800" s="1217">
        <v>5998</v>
      </c>
      <c r="L3800" s="1218" t="s">
        <v>1836</v>
      </c>
    </row>
    <row r="3801" spans="7:12" ht="15.6" x14ac:dyDescent="0.3">
      <c r="G3801" s="1217">
        <v>4799</v>
      </c>
      <c r="H3801" s="1218" t="s">
        <v>1555</v>
      </c>
      <c r="I3801" s="1184"/>
      <c r="K3801" s="1217">
        <v>5999</v>
      </c>
      <c r="L3801" s="1218" t="s">
        <v>1836</v>
      </c>
    </row>
    <row r="3802" spans="7:12" ht="15.6" x14ac:dyDescent="0.3">
      <c r="G3802" s="1217">
        <v>4800</v>
      </c>
      <c r="H3802" s="1218" t="s">
        <v>1555</v>
      </c>
      <c r="I3802" s="1184"/>
      <c r="K3802" s="1217">
        <v>6000</v>
      </c>
      <c r="L3802" s="1218" t="s">
        <v>1566</v>
      </c>
    </row>
    <row r="3803" spans="7:12" ht="15.6" x14ac:dyDescent="0.3">
      <c r="G3803" s="1217">
        <v>4801</v>
      </c>
      <c r="H3803" s="1218" t="s">
        <v>1555</v>
      </c>
      <c r="I3803" s="1184"/>
      <c r="K3803" s="1217">
        <v>6001</v>
      </c>
      <c r="L3803" s="1218" t="s">
        <v>1566</v>
      </c>
    </row>
    <row r="3804" spans="7:12" ht="15.6" x14ac:dyDescent="0.3">
      <c r="G3804" s="1217">
        <v>4802</v>
      </c>
      <c r="H3804" s="1218" t="s">
        <v>1555</v>
      </c>
      <c r="I3804" s="1184"/>
      <c r="K3804" s="1217">
        <v>6002</v>
      </c>
      <c r="L3804" s="1218" t="s">
        <v>1566</v>
      </c>
    </row>
    <row r="3805" spans="7:12" ht="15.6" x14ac:dyDescent="0.3">
      <c r="G3805" s="1217">
        <v>4803</v>
      </c>
      <c r="H3805" s="1218" t="s">
        <v>1555</v>
      </c>
      <c r="I3805" s="1184"/>
      <c r="K3805" s="1217">
        <v>6003</v>
      </c>
      <c r="L3805" s="1218" t="s">
        <v>1566</v>
      </c>
    </row>
    <row r="3806" spans="7:12" ht="15.6" x14ac:dyDescent="0.3">
      <c r="G3806" s="1217">
        <v>4804</v>
      </c>
      <c r="H3806" s="1218" t="s">
        <v>1555</v>
      </c>
      <c r="I3806" s="1184"/>
      <c r="K3806" s="1217">
        <v>6004</v>
      </c>
      <c r="L3806" s="1218" t="s">
        <v>1566</v>
      </c>
    </row>
    <row r="3807" spans="7:12" ht="15.6" x14ac:dyDescent="0.3">
      <c r="G3807" s="1217">
        <v>4805</v>
      </c>
      <c r="H3807" s="1218" t="s">
        <v>1555</v>
      </c>
      <c r="I3807" s="1184"/>
      <c r="K3807" s="1217">
        <v>6005</v>
      </c>
      <c r="L3807" s="1218" t="s">
        <v>1566</v>
      </c>
    </row>
    <row r="3808" spans="7:12" ht="15.6" x14ac:dyDescent="0.3">
      <c r="G3808" s="1217">
        <v>4806</v>
      </c>
      <c r="H3808" s="1218" t="s">
        <v>1555</v>
      </c>
      <c r="I3808" s="1184"/>
      <c r="K3808" s="1217">
        <v>6006</v>
      </c>
      <c r="L3808" s="1218" t="s">
        <v>1566</v>
      </c>
    </row>
    <row r="3809" spans="7:12" ht="15.6" x14ac:dyDescent="0.3">
      <c r="G3809" s="1217">
        <v>4807</v>
      </c>
      <c r="H3809" s="1218" t="s">
        <v>1555</v>
      </c>
      <c r="I3809" s="1184"/>
      <c r="K3809" s="1217">
        <v>6007</v>
      </c>
      <c r="L3809" s="1218" t="s">
        <v>1566</v>
      </c>
    </row>
    <row r="3810" spans="7:12" ht="15.6" x14ac:dyDescent="0.3">
      <c r="G3810" s="1217">
        <v>4808</v>
      </c>
      <c r="H3810" s="1218" t="s">
        <v>1555</v>
      </c>
      <c r="I3810" s="1184"/>
      <c r="K3810" s="1217">
        <v>6008</v>
      </c>
      <c r="L3810" s="1218" t="s">
        <v>1566</v>
      </c>
    </row>
    <row r="3811" spans="7:12" ht="15.6" x14ac:dyDescent="0.3">
      <c r="G3811" s="1217">
        <v>4809</v>
      </c>
      <c r="H3811" s="1218" t="s">
        <v>1555</v>
      </c>
      <c r="I3811" s="1184"/>
      <c r="K3811" s="1217">
        <v>6009</v>
      </c>
      <c r="L3811" s="1218" t="s">
        <v>1566</v>
      </c>
    </row>
    <row r="3812" spans="7:12" ht="15.6" x14ac:dyDescent="0.3">
      <c r="G3812" s="1217">
        <v>4810</v>
      </c>
      <c r="H3812" s="1218" t="s">
        <v>1555</v>
      </c>
      <c r="I3812" s="1184"/>
      <c r="K3812" s="1217">
        <v>6010</v>
      </c>
      <c r="L3812" s="1218" t="s">
        <v>1567</v>
      </c>
    </row>
    <row r="3813" spans="7:12" ht="15.6" x14ac:dyDescent="0.3">
      <c r="G3813" s="1217">
        <v>4811</v>
      </c>
      <c r="H3813" s="1218" t="s">
        <v>1555</v>
      </c>
      <c r="I3813" s="1184"/>
      <c r="K3813" s="1217">
        <v>6011</v>
      </c>
      <c r="L3813" s="1218" t="s">
        <v>1566</v>
      </c>
    </row>
    <row r="3814" spans="7:12" ht="15.6" x14ac:dyDescent="0.3">
      <c r="G3814" s="1217">
        <v>4812</v>
      </c>
      <c r="H3814" s="1218" t="s">
        <v>1555</v>
      </c>
      <c r="I3814" s="1184"/>
      <c r="K3814" s="1217">
        <v>6012</v>
      </c>
      <c r="L3814" s="1218" t="s">
        <v>1566</v>
      </c>
    </row>
    <row r="3815" spans="7:12" ht="15.6" x14ac:dyDescent="0.3">
      <c r="G3815" s="1217">
        <v>4813</v>
      </c>
      <c r="H3815" s="1218" t="s">
        <v>1555</v>
      </c>
      <c r="I3815" s="1184"/>
      <c r="K3815" s="1217">
        <v>6013</v>
      </c>
      <c r="L3815" s="1218" t="s">
        <v>1566</v>
      </c>
    </row>
    <row r="3816" spans="7:12" ht="15.6" x14ac:dyDescent="0.3">
      <c r="G3816" s="1217">
        <v>4814</v>
      </c>
      <c r="H3816" s="1218" t="s">
        <v>1555</v>
      </c>
      <c r="I3816" s="1184"/>
      <c r="K3816" s="1217">
        <v>6014</v>
      </c>
      <c r="L3816" s="1218" t="s">
        <v>1566</v>
      </c>
    </row>
    <row r="3817" spans="7:12" ht="15.6" x14ac:dyDescent="0.3">
      <c r="G3817" s="1217">
        <v>4815</v>
      </c>
      <c r="H3817" s="1218" t="s">
        <v>1555</v>
      </c>
      <c r="I3817" s="1184"/>
      <c r="K3817" s="1217">
        <v>6015</v>
      </c>
      <c r="L3817" s="1218" t="s">
        <v>1566</v>
      </c>
    </row>
    <row r="3818" spans="7:12" ht="15.6" x14ac:dyDescent="0.3">
      <c r="G3818" s="1217">
        <v>4816</v>
      </c>
      <c r="H3818" s="1218" t="s">
        <v>1555</v>
      </c>
      <c r="I3818" s="1184"/>
      <c r="K3818" s="1217">
        <v>6016</v>
      </c>
      <c r="L3818" s="1218" t="s">
        <v>1566</v>
      </c>
    </row>
    <row r="3819" spans="7:12" ht="15.6" x14ac:dyDescent="0.3">
      <c r="G3819" s="1217">
        <v>4817</v>
      </c>
      <c r="H3819" s="1218" t="s">
        <v>1555</v>
      </c>
      <c r="I3819" s="1184"/>
      <c r="K3819" s="1217">
        <v>6017</v>
      </c>
      <c r="L3819" s="1218" t="s">
        <v>1566</v>
      </c>
    </row>
    <row r="3820" spans="7:12" ht="15.6" x14ac:dyDescent="0.3">
      <c r="G3820" s="1217">
        <v>4818</v>
      </c>
      <c r="H3820" s="1218" t="s">
        <v>1555</v>
      </c>
      <c r="I3820" s="1184"/>
      <c r="K3820" s="1217">
        <v>6018</v>
      </c>
      <c r="L3820" s="1218" t="s">
        <v>1566</v>
      </c>
    </row>
    <row r="3821" spans="7:12" ht="15.6" x14ac:dyDescent="0.3">
      <c r="G3821" s="1217">
        <v>4819</v>
      </c>
      <c r="H3821" s="1218" t="s">
        <v>1555</v>
      </c>
      <c r="I3821" s="1184"/>
      <c r="K3821" s="1217">
        <v>6019</v>
      </c>
      <c r="L3821" s="1218" t="s">
        <v>1566</v>
      </c>
    </row>
    <row r="3822" spans="7:12" ht="15.6" x14ac:dyDescent="0.3">
      <c r="G3822" s="1217">
        <v>4820</v>
      </c>
      <c r="H3822" s="1218" t="s">
        <v>1555</v>
      </c>
      <c r="I3822" s="1184"/>
      <c r="K3822" s="1217">
        <v>6020</v>
      </c>
      <c r="L3822" s="1218" t="s">
        <v>1568</v>
      </c>
    </row>
    <row r="3823" spans="7:12" ht="15.6" x14ac:dyDescent="0.3">
      <c r="G3823" s="1217">
        <v>4821</v>
      </c>
      <c r="H3823" s="1218" t="s">
        <v>1555</v>
      </c>
      <c r="I3823" s="1184"/>
      <c r="K3823" s="1217">
        <v>6021</v>
      </c>
      <c r="L3823" s="1218" t="s">
        <v>1566</v>
      </c>
    </row>
    <row r="3824" spans="7:12" ht="15.6" x14ac:dyDescent="0.3">
      <c r="G3824" s="1217">
        <v>4822</v>
      </c>
      <c r="H3824" s="1218" t="s">
        <v>1555</v>
      </c>
      <c r="I3824" s="1184"/>
      <c r="K3824" s="1217">
        <v>6022</v>
      </c>
      <c r="L3824" s="1218" t="s">
        <v>1566</v>
      </c>
    </row>
    <row r="3825" spans="7:12" ht="15.6" x14ac:dyDescent="0.3">
      <c r="G3825" s="1217">
        <v>4823</v>
      </c>
      <c r="H3825" s="1218" t="s">
        <v>1555</v>
      </c>
      <c r="I3825" s="1184"/>
      <c r="K3825" s="1217">
        <v>6023</v>
      </c>
      <c r="L3825" s="1218" t="s">
        <v>1566</v>
      </c>
    </row>
    <row r="3826" spans="7:12" ht="15.6" x14ac:dyDescent="0.3">
      <c r="G3826" s="1217">
        <v>4824</v>
      </c>
      <c r="H3826" s="1218" t="s">
        <v>1555</v>
      </c>
      <c r="I3826" s="1184"/>
      <c r="K3826" s="1217">
        <v>6024</v>
      </c>
      <c r="L3826" s="1218" t="s">
        <v>1566</v>
      </c>
    </row>
    <row r="3827" spans="7:12" ht="15.6" x14ac:dyDescent="0.3">
      <c r="G3827" s="1217">
        <v>4825</v>
      </c>
      <c r="H3827" s="1218" t="s">
        <v>1555</v>
      </c>
      <c r="I3827" s="1184"/>
      <c r="K3827" s="1217">
        <v>6025</v>
      </c>
      <c r="L3827" s="1218" t="s">
        <v>1566</v>
      </c>
    </row>
    <row r="3828" spans="7:12" ht="15.6" x14ac:dyDescent="0.3">
      <c r="G3828" s="1217">
        <v>4826</v>
      </c>
      <c r="H3828" s="1218" t="s">
        <v>1555</v>
      </c>
      <c r="I3828" s="1184"/>
      <c r="K3828" s="1217">
        <v>6026</v>
      </c>
      <c r="L3828" s="1218" t="s">
        <v>1566</v>
      </c>
    </row>
    <row r="3829" spans="7:12" ht="15.6" x14ac:dyDescent="0.3">
      <c r="G3829" s="1217">
        <v>4827</v>
      </c>
      <c r="H3829" s="1218" t="s">
        <v>1555</v>
      </c>
      <c r="I3829" s="1184"/>
      <c r="K3829" s="1217">
        <v>6027</v>
      </c>
      <c r="L3829" s="1218" t="s">
        <v>1566</v>
      </c>
    </row>
    <row r="3830" spans="7:12" ht="15.6" x14ac:dyDescent="0.3">
      <c r="G3830" s="1217">
        <v>4828</v>
      </c>
      <c r="H3830" s="1218" t="s">
        <v>1555</v>
      </c>
      <c r="I3830" s="1184"/>
      <c r="K3830" s="1217">
        <v>6028</v>
      </c>
      <c r="L3830" s="1218" t="s">
        <v>1566</v>
      </c>
    </row>
    <row r="3831" spans="7:12" ht="15.6" x14ac:dyDescent="0.3">
      <c r="G3831" s="1217">
        <v>4829</v>
      </c>
      <c r="H3831" s="1218" t="s">
        <v>1555</v>
      </c>
      <c r="I3831" s="1184"/>
      <c r="K3831" s="1217">
        <v>6029</v>
      </c>
      <c r="L3831" s="1218" t="s">
        <v>1566</v>
      </c>
    </row>
    <row r="3832" spans="7:12" ht="28.8" x14ac:dyDescent="0.3">
      <c r="G3832" s="1217">
        <v>4830</v>
      </c>
      <c r="H3832" s="1218" t="s">
        <v>1555</v>
      </c>
      <c r="I3832" s="1184"/>
      <c r="K3832" s="1217">
        <v>6030</v>
      </c>
      <c r="L3832" s="1218" t="s">
        <v>1569</v>
      </c>
    </row>
    <row r="3833" spans="7:12" ht="15.6" x14ac:dyDescent="0.3">
      <c r="G3833" s="1217">
        <v>4831</v>
      </c>
      <c r="H3833" s="1218" t="s">
        <v>1555</v>
      </c>
      <c r="I3833" s="1184"/>
      <c r="K3833" s="1217">
        <v>6031</v>
      </c>
      <c r="L3833" s="1218" t="s">
        <v>1566</v>
      </c>
    </row>
    <row r="3834" spans="7:12" ht="15.6" x14ac:dyDescent="0.3">
      <c r="G3834" s="1217">
        <v>4832</v>
      </c>
      <c r="H3834" s="1218" t="s">
        <v>1555</v>
      </c>
      <c r="I3834" s="1184"/>
      <c r="K3834" s="1217">
        <v>6032</v>
      </c>
      <c r="L3834" s="1218" t="s">
        <v>1566</v>
      </c>
    </row>
    <row r="3835" spans="7:12" ht="15.6" x14ac:dyDescent="0.3">
      <c r="G3835" s="1217">
        <v>4833</v>
      </c>
      <c r="H3835" s="1218" t="s">
        <v>1555</v>
      </c>
      <c r="I3835" s="1184"/>
      <c r="K3835" s="1217">
        <v>6033</v>
      </c>
      <c r="L3835" s="1218" t="s">
        <v>1566</v>
      </c>
    </row>
    <row r="3836" spans="7:12" ht="15.6" x14ac:dyDescent="0.3">
      <c r="G3836" s="1217">
        <v>4834</v>
      </c>
      <c r="H3836" s="1218" t="s">
        <v>1555</v>
      </c>
      <c r="I3836" s="1184"/>
      <c r="K3836" s="1217">
        <v>6034</v>
      </c>
      <c r="L3836" s="1218" t="s">
        <v>1566</v>
      </c>
    </row>
    <row r="3837" spans="7:12" ht="15.6" x14ac:dyDescent="0.3">
      <c r="G3837" s="1217">
        <v>4835</v>
      </c>
      <c r="H3837" s="1218" t="s">
        <v>1555</v>
      </c>
      <c r="I3837" s="1184"/>
      <c r="K3837" s="1217">
        <v>6035</v>
      </c>
      <c r="L3837" s="1218" t="s">
        <v>1566</v>
      </c>
    </row>
    <row r="3838" spans="7:12" ht="15.6" x14ac:dyDescent="0.3">
      <c r="G3838" s="1217">
        <v>4836</v>
      </c>
      <c r="H3838" s="1218" t="s">
        <v>1555</v>
      </c>
      <c r="I3838" s="1184"/>
      <c r="K3838" s="1217">
        <v>6036</v>
      </c>
      <c r="L3838" s="1218" t="s">
        <v>1566</v>
      </c>
    </row>
    <row r="3839" spans="7:12" ht="15.6" x14ac:dyDescent="0.3">
      <c r="G3839" s="1217">
        <v>4837</v>
      </c>
      <c r="H3839" s="1218" t="s">
        <v>1555</v>
      </c>
      <c r="I3839" s="1184"/>
      <c r="K3839" s="1217">
        <v>6037</v>
      </c>
      <c r="L3839" s="1218" t="s">
        <v>1566</v>
      </c>
    </row>
    <row r="3840" spans="7:12" ht="15.6" x14ac:dyDescent="0.3">
      <c r="G3840" s="1217">
        <v>4838</v>
      </c>
      <c r="H3840" s="1218" t="s">
        <v>1555</v>
      </c>
      <c r="I3840" s="1184"/>
      <c r="K3840" s="1217">
        <v>6038</v>
      </c>
      <c r="L3840" s="1218" t="s">
        <v>1566</v>
      </c>
    </row>
    <row r="3841" spans="7:12" ht="15.6" x14ac:dyDescent="0.3">
      <c r="G3841" s="1217">
        <v>4839</v>
      </c>
      <c r="H3841" s="1218" t="s">
        <v>1555</v>
      </c>
      <c r="I3841" s="1184"/>
      <c r="K3841" s="1217">
        <v>6039</v>
      </c>
      <c r="L3841" s="1218" t="s">
        <v>1566</v>
      </c>
    </row>
    <row r="3842" spans="7:12" ht="15.6" x14ac:dyDescent="0.3">
      <c r="G3842" s="1217">
        <v>4840</v>
      </c>
      <c r="H3842" s="1218" t="s">
        <v>1555</v>
      </c>
      <c r="I3842" s="1184"/>
      <c r="K3842" s="1217">
        <v>6040</v>
      </c>
      <c r="L3842" s="1218" t="s">
        <v>1570</v>
      </c>
    </row>
    <row r="3843" spans="7:12" ht="15.6" x14ac:dyDescent="0.3">
      <c r="G3843" s="1217">
        <v>4841</v>
      </c>
      <c r="H3843" s="1218" t="s">
        <v>1555</v>
      </c>
      <c r="I3843" s="1184"/>
      <c r="K3843" s="1217">
        <v>6041</v>
      </c>
      <c r="L3843" s="1218" t="s">
        <v>1566</v>
      </c>
    </row>
    <row r="3844" spans="7:12" ht="15.6" x14ac:dyDescent="0.3">
      <c r="G3844" s="1217">
        <v>4842</v>
      </c>
      <c r="H3844" s="1218" t="s">
        <v>1555</v>
      </c>
      <c r="I3844" s="1184"/>
      <c r="K3844" s="1217">
        <v>6042</v>
      </c>
      <c r="L3844" s="1218" t="s">
        <v>1566</v>
      </c>
    </row>
    <row r="3845" spans="7:12" ht="15.6" x14ac:dyDescent="0.3">
      <c r="G3845" s="1217">
        <v>4843</v>
      </c>
      <c r="H3845" s="1218" t="s">
        <v>1555</v>
      </c>
      <c r="I3845" s="1184"/>
      <c r="K3845" s="1217">
        <v>6043</v>
      </c>
      <c r="L3845" s="1218" t="s">
        <v>1566</v>
      </c>
    </row>
    <row r="3846" spans="7:12" ht="15.6" x14ac:dyDescent="0.3">
      <c r="G3846" s="1217">
        <v>4844</v>
      </c>
      <c r="H3846" s="1218" t="s">
        <v>1555</v>
      </c>
      <c r="I3846" s="1184"/>
      <c r="K3846" s="1217">
        <v>6044</v>
      </c>
      <c r="L3846" s="1218" t="s">
        <v>1566</v>
      </c>
    </row>
    <row r="3847" spans="7:12" ht="15.6" x14ac:dyDescent="0.3">
      <c r="G3847" s="1217">
        <v>4845</v>
      </c>
      <c r="H3847" s="1218" t="s">
        <v>1555</v>
      </c>
      <c r="I3847" s="1184"/>
      <c r="K3847" s="1217">
        <v>6045</v>
      </c>
      <c r="L3847" s="1218" t="s">
        <v>1566</v>
      </c>
    </row>
    <row r="3848" spans="7:12" ht="15.6" x14ac:dyDescent="0.3">
      <c r="G3848" s="1217">
        <v>4846</v>
      </c>
      <c r="H3848" s="1218" t="s">
        <v>1555</v>
      </c>
      <c r="I3848" s="1184"/>
      <c r="K3848" s="1217">
        <v>6046</v>
      </c>
      <c r="L3848" s="1218" t="s">
        <v>1566</v>
      </c>
    </row>
    <row r="3849" spans="7:12" ht="15.6" x14ac:dyDescent="0.3">
      <c r="G3849" s="1217">
        <v>4847</v>
      </c>
      <c r="H3849" s="1218" t="s">
        <v>1555</v>
      </c>
      <c r="I3849" s="1184"/>
      <c r="K3849" s="1217">
        <v>6047</v>
      </c>
      <c r="L3849" s="1218" t="s">
        <v>1566</v>
      </c>
    </row>
    <row r="3850" spans="7:12" ht="15.6" x14ac:dyDescent="0.3">
      <c r="G3850" s="1217">
        <v>4848</v>
      </c>
      <c r="H3850" s="1218" t="s">
        <v>1555</v>
      </c>
      <c r="I3850" s="1184"/>
      <c r="K3850" s="1217">
        <v>6048</v>
      </c>
      <c r="L3850" s="1218" t="s">
        <v>1566</v>
      </c>
    </row>
    <row r="3851" spans="7:12" ht="15.6" x14ac:dyDescent="0.3">
      <c r="G3851" s="1217">
        <v>4849</v>
      </c>
      <c r="H3851" s="1218" t="s">
        <v>1555</v>
      </c>
      <c r="I3851" s="1184"/>
      <c r="K3851" s="1217">
        <v>6049</v>
      </c>
      <c r="L3851" s="1218" t="s">
        <v>1566</v>
      </c>
    </row>
    <row r="3852" spans="7:12" ht="15.6" x14ac:dyDescent="0.3">
      <c r="G3852" s="1217">
        <v>4850</v>
      </c>
      <c r="H3852" s="1218" t="s">
        <v>1555</v>
      </c>
      <c r="I3852" s="1184"/>
      <c r="K3852" s="1217">
        <v>6050</v>
      </c>
      <c r="L3852" s="1218" t="s">
        <v>1571</v>
      </c>
    </row>
    <row r="3853" spans="7:12" ht="15.6" x14ac:dyDescent="0.3">
      <c r="G3853" s="1217">
        <v>4851</v>
      </c>
      <c r="H3853" s="1218" t="s">
        <v>1555</v>
      </c>
      <c r="I3853" s="1184"/>
      <c r="K3853" s="1217">
        <v>6051</v>
      </c>
      <c r="L3853" s="1218" t="s">
        <v>1836</v>
      </c>
    </row>
    <row r="3854" spans="7:12" ht="15.6" x14ac:dyDescent="0.3">
      <c r="G3854" s="1217">
        <v>4852</v>
      </c>
      <c r="H3854" s="1218" t="s">
        <v>1555</v>
      </c>
      <c r="I3854" s="1184"/>
      <c r="K3854" s="1217">
        <v>6052</v>
      </c>
      <c r="L3854" s="1218" t="s">
        <v>1836</v>
      </c>
    </row>
    <row r="3855" spans="7:12" ht="15.6" x14ac:dyDescent="0.3">
      <c r="G3855" s="1217">
        <v>4853</v>
      </c>
      <c r="H3855" s="1218" t="s">
        <v>1555</v>
      </c>
      <c r="I3855" s="1184"/>
      <c r="K3855" s="1217">
        <v>6053</v>
      </c>
      <c r="L3855" s="1218" t="s">
        <v>1836</v>
      </c>
    </row>
    <row r="3856" spans="7:12" ht="15.6" x14ac:dyDescent="0.3">
      <c r="G3856" s="1217">
        <v>4854</v>
      </c>
      <c r="H3856" s="1218" t="s">
        <v>1555</v>
      </c>
      <c r="I3856" s="1184"/>
      <c r="K3856" s="1217">
        <v>6054</v>
      </c>
      <c r="L3856" s="1218" t="s">
        <v>1836</v>
      </c>
    </row>
    <row r="3857" spans="7:12" ht="15.6" x14ac:dyDescent="0.3">
      <c r="G3857" s="1217">
        <v>4855</v>
      </c>
      <c r="H3857" s="1218" t="s">
        <v>1555</v>
      </c>
      <c r="I3857" s="1184"/>
      <c r="K3857" s="1217">
        <v>6055</v>
      </c>
      <c r="L3857" s="1218" t="s">
        <v>1836</v>
      </c>
    </row>
    <row r="3858" spans="7:12" ht="15.6" x14ac:dyDescent="0.3">
      <c r="G3858" s="1217">
        <v>4856</v>
      </c>
      <c r="H3858" s="1218" t="s">
        <v>1555</v>
      </c>
      <c r="I3858" s="1184"/>
      <c r="K3858" s="1217">
        <v>6056</v>
      </c>
      <c r="L3858" s="1218" t="s">
        <v>1836</v>
      </c>
    </row>
    <row r="3859" spans="7:12" ht="15.6" x14ac:dyDescent="0.3">
      <c r="G3859" s="1217">
        <v>4857</v>
      </c>
      <c r="H3859" s="1218" t="s">
        <v>1555</v>
      </c>
      <c r="I3859" s="1184"/>
      <c r="K3859" s="1217">
        <v>6057</v>
      </c>
      <c r="L3859" s="1218" t="s">
        <v>1836</v>
      </c>
    </row>
    <row r="3860" spans="7:12" ht="15.6" x14ac:dyDescent="0.3">
      <c r="G3860" s="1217">
        <v>4858</v>
      </c>
      <c r="H3860" s="1218" t="s">
        <v>1555</v>
      </c>
      <c r="I3860" s="1184"/>
      <c r="K3860" s="1217">
        <v>6058</v>
      </c>
      <c r="L3860" s="1218" t="s">
        <v>1836</v>
      </c>
    </row>
    <row r="3861" spans="7:12" ht="15.6" x14ac:dyDescent="0.3">
      <c r="G3861" s="1217">
        <v>4859</v>
      </c>
      <c r="H3861" s="1218" t="s">
        <v>1555</v>
      </c>
      <c r="I3861" s="1184"/>
      <c r="K3861" s="1217">
        <v>6059</v>
      </c>
      <c r="L3861" s="1218" t="s">
        <v>1836</v>
      </c>
    </row>
    <row r="3862" spans="7:12" ht="15.6" x14ac:dyDescent="0.3">
      <c r="G3862" s="1217">
        <v>4860</v>
      </c>
      <c r="H3862" s="1218" t="s">
        <v>1555</v>
      </c>
      <c r="I3862" s="1184"/>
      <c r="K3862" s="1217">
        <v>6060</v>
      </c>
      <c r="L3862" s="1218" t="s">
        <v>1836</v>
      </c>
    </row>
    <row r="3863" spans="7:12" ht="15.6" x14ac:dyDescent="0.3">
      <c r="G3863" s="1217">
        <v>4861</v>
      </c>
      <c r="H3863" s="1218" t="s">
        <v>1555</v>
      </c>
      <c r="I3863" s="1184"/>
      <c r="K3863" s="1217">
        <v>6061</v>
      </c>
      <c r="L3863" s="1218" t="s">
        <v>1836</v>
      </c>
    </row>
    <row r="3864" spans="7:12" ht="15.6" x14ac:dyDescent="0.3">
      <c r="G3864" s="1217">
        <v>4862</v>
      </c>
      <c r="H3864" s="1218" t="s">
        <v>1555</v>
      </c>
      <c r="I3864" s="1184"/>
      <c r="K3864" s="1217">
        <v>6062</v>
      </c>
      <c r="L3864" s="1218" t="s">
        <v>1836</v>
      </c>
    </row>
    <row r="3865" spans="7:12" ht="15.6" x14ac:dyDescent="0.3">
      <c r="G3865" s="1217">
        <v>4863</v>
      </c>
      <c r="H3865" s="1218" t="s">
        <v>1555</v>
      </c>
      <c r="I3865" s="1184"/>
      <c r="K3865" s="1217">
        <v>6063</v>
      </c>
      <c r="L3865" s="1218" t="s">
        <v>1836</v>
      </c>
    </row>
    <row r="3866" spans="7:12" ht="15.6" x14ac:dyDescent="0.3">
      <c r="G3866" s="1217">
        <v>4864</v>
      </c>
      <c r="H3866" s="1218" t="s">
        <v>1555</v>
      </c>
      <c r="I3866" s="1184"/>
      <c r="K3866" s="1217">
        <v>6064</v>
      </c>
      <c r="L3866" s="1218" t="s">
        <v>1836</v>
      </c>
    </row>
    <row r="3867" spans="7:12" ht="15.6" x14ac:dyDescent="0.3">
      <c r="G3867" s="1217">
        <v>4865</v>
      </c>
      <c r="H3867" s="1218" t="s">
        <v>1555</v>
      </c>
      <c r="I3867" s="1184"/>
      <c r="K3867" s="1217">
        <v>6065</v>
      </c>
      <c r="L3867" s="1218" t="s">
        <v>1836</v>
      </c>
    </row>
    <row r="3868" spans="7:12" ht="15.6" x14ac:dyDescent="0.3">
      <c r="G3868" s="1217">
        <v>4866</v>
      </c>
      <c r="H3868" s="1218" t="s">
        <v>1555</v>
      </c>
      <c r="I3868" s="1184"/>
      <c r="K3868" s="1217">
        <v>6066</v>
      </c>
      <c r="L3868" s="1218" t="s">
        <v>1836</v>
      </c>
    </row>
    <row r="3869" spans="7:12" ht="15.6" x14ac:dyDescent="0.3">
      <c r="G3869" s="1217">
        <v>4867</v>
      </c>
      <c r="H3869" s="1218" t="s">
        <v>1555</v>
      </c>
      <c r="I3869" s="1184"/>
      <c r="K3869" s="1217">
        <v>6067</v>
      </c>
      <c r="L3869" s="1218" t="s">
        <v>1836</v>
      </c>
    </row>
    <row r="3870" spans="7:12" ht="15.6" x14ac:dyDescent="0.3">
      <c r="G3870" s="1217">
        <v>4868</v>
      </c>
      <c r="H3870" s="1218" t="s">
        <v>1555</v>
      </c>
      <c r="I3870" s="1184"/>
      <c r="K3870" s="1217">
        <v>6068</v>
      </c>
      <c r="L3870" s="1218" t="s">
        <v>1836</v>
      </c>
    </row>
    <row r="3871" spans="7:12" ht="15.6" x14ac:dyDescent="0.3">
      <c r="G3871" s="1217">
        <v>4869</v>
      </c>
      <c r="H3871" s="1218" t="s">
        <v>1555</v>
      </c>
      <c r="I3871" s="1184"/>
      <c r="K3871" s="1217">
        <v>6069</v>
      </c>
      <c r="L3871" s="1218" t="s">
        <v>1836</v>
      </c>
    </row>
    <row r="3872" spans="7:12" ht="15.6" x14ac:dyDescent="0.3">
      <c r="G3872" s="1217">
        <v>4870</v>
      </c>
      <c r="H3872" s="1218" t="s">
        <v>1555</v>
      </c>
      <c r="I3872" s="1184"/>
      <c r="K3872" s="1217">
        <v>6070</v>
      </c>
      <c r="L3872" s="1218" t="s">
        <v>1836</v>
      </c>
    </row>
    <row r="3873" spans="7:12" ht="15.6" x14ac:dyDescent="0.3">
      <c r="G3873" s="1217">
        <v>4871</v>
      </c>
      <c r="H3873" s="1218" t="s">
        <v>1555</v>
      </c>
      <c r="I3873" s="1184"/>
      <c r="K3873" s="1217">
        <v>6071</v>
      </c>
      <c r="L3873" s="1218" t="s">
        <v>1836</v>
      </c>
    </row>
    <row r="3874" spans="7:12" ht="15.6" x14ac:dyDescent="0.3">
      <c r="G3874" s="1217">
        <v>4872</v>
      </c>
      <c r="H3874" s="1218" t="s">
        <v>1555</v>
      </c>
      <c r="I3874" s="1184"/>
      <c r="K3874" s="1217">
        <v>6072</v>
      </c>
      <c r="L3874" s="1218" t="s">
        <v>1836</v>
      </c>
    </row>
    <row r="3875" spans="7:12" ht="15.6" x14ac:dyDescent="0.3">
      <c r="G3875" s="1217">
        <v>4873</v>
      </c>
      <c r="H3875" s="1218" t="s">
        <v>1555</v>
      </c>
      <c r="I3875" s="1184"/>
      <c r="K3875" s="1217">
        <v>6073</v>
      </c>
      <c r="L3875" s="1218" t="s">
        <v>1836</v>
      </c>
    </row>
    <row r="3876" spans="7:12" ht="15.6" x14ac:dyDescent="0.3">
      <c r="G3876" s="1217">
        <v>4874</v>
      </c>
      <c r="H3876" s="1218" t="s">
        <v>1555</v>
      </c>
      <c r="I3876" s="1184"/>
      <c r="K3876" s="1217">
        <v>6074</v>
      </c>
      <c r="L3876" s="1218" t="s">
        <v>1836</v>
      </c>
    </row>
    <row r="3877" spans="7:12" ht="15.6" x14ac:dyDescent="0.3">
      <c r="G3877" s="1217">
        <v>4875</v>
      </c>
      <c r="H3877" s="1218" t="s">
        <v>1555</v>
      </c>
      <c r="I3877" s="1184"/>
      <c r="K3877" s="1217">
        <v>6075</v>
      </c>
      <c r="L3877" s="1218" t="s">
        <v>1836</v>
      </c>
    </row>
    <row r="3878" spans="7:12" ht="15.6" x14ac:dyDescent="0.3">
      <c r="G3878" s="1217">
        <v>4876</v>
      </c>
      <c r="H3878" s="1218" t="s">
        <v>1555</v>
      </c>
      <c r="I3878" s="1184"/>
      <c r="K3878" s="1217">
        <v>6076</v>
      </c>
      <c r="L3878" s="1218" t="s">
        <v>1836</v>
      </c>
    </row>
    <row r="3879" spans="7:12" ht="15.6" x14ac:dyDescent="0.3">
      <c r="G3879" s="1217">
        <v>4877</v>
      </c>
      <c r="H3879" s="1218" t="s">
        <v>1555</v>
      </c>
      <c r="I3879" s="1184"/>
      <c r="K3879" s="1217">
        <v>6077</v>
      </c>
      <c r="L3879" s="1218" t="s">
        <v>1836</v>
      </c>
    </row>
    <row r="3880" spans="7:12" ht="15.6" x14ac:dyDescent="0.3">
      <c r="G3880" s="1217">
        <v>4878</v>
      </c>
      <c r="H3880" s="1218" t="s">
        <v>1555</v>
      </c>
      <c r="I3880" s="1184"/>
      <c r="K3880" s="1217">
        <v>6078</v>
      </c>
      <c r="L3880" s="1218" t="s">
        <v>1836</v>
      </c>
    </row>
    <row r="3881" spans="7:12" ht="15.6" x14ac:dyDescent="0.3">
      <c r="G3881" s="1217">
        <v>4879</v>
      </c>
      <c r="H3881" s="1218" t="s">
        <v>1555</v>
      </c>
      <c r="I3881" s="1184"/>
      <c r="K3881" s="1217">
        <v>6079</v>
      </c>
      <c r="L3881" s="1218" t="s">
        <v>1836</v>
      </c>
    </row>
    <row r="3882" spans="7:12" ht="15.6" x14ac:dyDescent="0.3">
      <c r="G3882" s="1217">
        <v>4880</v>
      </c>
      <c r="H3882" s="1218" t="s">
        <v>1555</v>
      </c>
      <c r="I3882" s="1184"/>
      <c r="K3882" s="1217">
        <v>6080</v>
      </c>
      <c r="L3882" s="1218" t="s">
        <v>1836</v>
      </c>
    </row>
    <row r="3883" spans="7:12" ht="15.6" x14ac:dyDescent="0.3">
      <c r="G3883" s="1217">
        <v>4881</v>
      </c>
      <c r="H3883" s="1218" t="s">
        <v>1555</v>
      </c>
      <c r="I3883" s="1184"/>
      <c r="K3883" s="1217">
        <v>6081</v>
      </c>
      <c r="L3883" s="1218" t="s">
        <v>1836</v>
      </c>
    </row>
    <row r="3884" spans="7:12" ht="15.6" x14ac:dyDescent="0.3">
      <c r="G3884" s="1217">
        <v>4882</v>
      </c>
      <c r="H3884" s="1218" t="s">
        <v>1555</v>
      </c>
      <c r="I3884" s="1184"/>
      <c r="K3884" s="1217">
        <v>6082</v>
      </c>
      <c r="L3884" s="1218" t="s">
        <v>1836</v>
      </c>
    </row>
    <row r="3885" spans="7:12" ht="15.6" x14ac:dyDescent="0.3">
      <c r="G3885" s="1217">
        <v>4883</v>
      </c>
      <c r="H3885" s="1218" t="s">
        <v>1555</v>
      </c>
      <c r="I3885" s="1184"/>
      <c r="K3885" s="1217">
        <v>6083</v>
      </c>
      <c r="L3885" s="1218" t="s">
        <v>1836</v>
      </c>
    </row>
    <row r="3886" spans="7:12" ht="15.6" x14ac:dyDescent="0.3">
      <c r="G3886" s="1217">
        <v>4884</v>
      </c>
      <c r="H3886" s="1218" t="s">
        <v>1555</v>
      </c>
      <c r="I3886" s="1184"/>
      <c r="K3886" s="1217">
        <v>6084</v>
      </c>
      <c r="L3886" s="1218" t="s">
        <v>1836</v>
      </c>
    </row>
    <row r="3887" spans="7:12" ht="15.6" x14ac:dyDescent="0.3">
      <c r="G3887" s="1217">
        <v>4885</v>
      </c>
      <c r="H3887" s="1218" t="s">
        <v>1555</v>
      </c>
      <c r="I3887" s="1184"/>
      <c r="K3887" s="1217">
        <v>6085</v>
      </c>
      <c r="L3887" s="1218" t="s">
        <v>1836</v>
      </c>
    </row>
    <row r="3888" spans="7:12" ht="15.6" x14ac:dyDescent="0.3">
      <c r="G3888" s="1217">
        <v>4886</v>
      </c>
      <c r="H3888" s="1218" t="s">
        <v>1555</v>
      </c>
      <c r="I3888" s="1184"/>
      <c r="K3888" s="1217">
        <v>6086</v>
      </c>
      <c r="L3888" s="1218" t="s">
        <v>1836</v>
      </c>
    </row>
    <row r="3889" spans="7:12" ht="15.6" x14ac:dyDescent="0.3">
      <c r="G3889" s="1217">
        <v>4887</v>
      </c>
      <c r="H3889" s="1218" t="s">
        <v>1555</v>
      </c>
      <c r="I3889" s="1184"/>
      <c r="K3889" s="1217">
        <v>6087</v>
      </c>
      <c r="L3889" s="1218" t="s">
        <v>1836</v>
      </c>
    </row>
    <row r="3890" spans="7:12" ht="15.6" x14ac:dyDescent="0.3">
      <c r="G3890" s="1217">
        <v>4888</v>
      </c>
      <c r="H3890" s="1218" t="s">
        <v>1555</v>
      </c>
      <c r="I3890" s="1184"/>
      <c r="K3890" s="1217">
        <v>6088</v>
      </c>
      <c r="L3890" s="1218" t="s">
        <v>1836</v>
      </c>
    </row>
    <row r="3891" spans="7:12" ht="15.6" x14ac:dyDescent="0.3">
      <c r="G3891" s="1217">
        <v>4889</v>
      </c>
      <c r="H3891" s="1218" t="s">
        <v>1555</v>
      </c>
      <c r="I3891" s="1184"/>
      <c r="K3891" s="1217">
        <v>6089</v>
      </c>
      <c r="L3891" s="1218" t="s">
        <v>1836</v>
      </c>
    </row>
    <row r="3892" spans="7:12" ht="15.6" x14ac:dyDescent="0.3">
      <c r="G3892" s="1217">
        <v>4890</v>
      </c>
      <c r="H3892" s="1218" t="s">
        <v>1555</v>
      </c>
      <c r="I3892" s="1184"/>
      <c r="K3892" s="1217">
        <v>6090</v>
      </c>
      <c r="L3892" s="1218" t="s">
        <v>1836</v>
      </c>
    </row>
    <row r="3893" spans="7:12" ht="15.6" x14ac:dyDescent="0.3">
      <c r="G3893" s="1217">
        <v>4891</v>
      </c>
      <c r="H3893" s="1218" t="s">
        <v>1555</v>
      </c>
      <c r="I3893" s="1184"/>
      <c r="K3893" s="1217">
        <v>6091</v>
      </c>
      <c r="L3893" s="1218" t="s">
        <v>1836</v>
      </c>
    </row>
    <row r="3894" spans="7:12" ht="15.6" x14ac:dyDescent="0.3">
      <c r="G3894" s="1217">
        <v>4892</v>
      </c>
      <c r="H3894" s="1218" t="s">
        <v>1555</v>
      </c>
      <c r="I3894" s="1184"/>
      <c r="K3894" s="1217">
        <v>6092</v>
      </c>
      <c r="L3894" s="1218" t="s">
        <v>1836</v>
      </c>
    </row>
    <row r="3895" spans="7:12" ht="15.6" x14ac:dyDescent="0.3">
      <c r="G3895" s="1217">
        <v>4893</v>
      </c>
      <c r="H3895" s="1218" t="s">
        <v>1555</v>
      </c>
      <c r="I3895" s="1184"/>
      <c r="K3895" s="1217">
        <v>6093</v>
      </c>
      <c r="L3895" s="1218" t="s">
        <v>1836</v>
      </c>
    </row>
    <row r="3896" spans="7:12" ht="15.6" x14ac:dyDescent="0.3">
      <c r="G3896" s="1217">
        <v>4894</v>
      </c>
      <c r="H3896" s="1218" t="s">
        <v>1555</v>
      </c>
      <c r="I3896" s="1184"/>
      <c r="K3896" s="1217">
        <v>6094</v>
      </c>
      <c r="L3896" s="1218" t="s">
        <v>1836</v>
      </c>
    </row>
    <row r="3897" spans="7:12" ht="15.6" x14ac:dyDescent="0.3">
      <c r="G3897" s="1217">
        <v>4895</v>
      </c>
      <c r="H3897" s="1218" t="s">
        <v>1555</v>
      </c>
      <c r="I3897" s="1184"/>
      <c r="K3897" s="1217">
        <v>6095</v>
      </c>
      <c r="L3897" s="1218" t="s">
        <v>1836</v>
      </c>
    </row>
    <row r="3898" spans="7:12" ht="15.6" x14ac:dyDescent="0.3">
      <c r="G3898" s="1217">
        <v>4896</v>
      </c>
      <c r="H3898" s="1218" t="s">
        <v>1555</v>
      </c>
      <c r="I3898" s="1184"/>
      <c r="K3898" s="1217">
        <v>6096</v>
      </c>
      <c r="L3898" s="1218" t="s">
        <v>1836</v>
      </c>
    </row>
    <row r="3899" spans="7:12" ht="15.6" x14ac:dyDescent="0.3">
      <c r="G3899" s="1217">
        <v>4897</v>
      </c>
      <c r="H3899" s="1218" t="s">
        <v>1555</v>
      </c>
      <c r="I3899" s="1184"/>
      <c r="K3899" s="1217">
        <v>6097</v>
      </c>
      <c r="L3899" s="1218" t="s">
        <v>1836</v>
      </c>
    </row>
    <row r="3900" spans="7:12" ht="15.6" x14ac:dyDescent="0.3">
      <c r="G3900" s="1217">
        <v>4898</v>
      </c>
      <c r="H3900" s="1218" t="s">
        <v>1555</v>
      </c>
      <c r="I3900" s="1184"/>
      <c r="K3900" s="1217">
        <v>6098</v>
      </c>
      <c r="L3900" s="1218" t="s">
        <v>1836</v>
      </c>
    </row>
    <row r="3901" spans="7:12" ht="15.6" x14ac:dyDescent="0.3">
      <c r="G3901" s="1217">
        <v>4899</v>
      </c>
      <c r="H3901" s="1218" t="s">
        <v>1555</v>
      </c>
      <c r="I3901" s="1184"/>
      <c r="K3901" s="1217">
        <v>6099</v>
      </c>
      <c r="L3901" s="1218" t="s">
        <v>1836</v>
      </c>
    </row>
    <row r="3902" spans="7:12" ht="15.6" x14ac:dyDescent="0.3">
      <c r="G3902" s="1217">
        <v>4900</v>
      </c>
      <c r="H3902" s="1218" t="s">
        <v>1555</v>
      </c>
      <c r="I3902" s="1184"/>
      <c r="K3902" s="1217">
        <v>6100</v>
      </c>
      <c r="L3902" s="1218" t="s">
        <v>1836</v>
      </c>
    </row>
    <row r="3903" spans="7:12" ht="15.6" x14ac:dyDescent="0.3">
      <c r="G3903" s="1217">
        <v>4901</v>
      </c>
      <c r="H3903" s="1218" t="s">
        <v>1555</v>
      </c>
      <c r="I3903" s="1184"/>
      <c r="K3903" s="1217">
        <v>6101</v>
      </c>
      <c r="L3903" s="1218" t="s">
        <v>1836</v>
      </c>
    </row>
    <row r="3904" spans="7:12" ht="15.6" x14ac:dyDescent="0.3">
      <c r="G3904" s="1217">
        <v>4902</v>
      </c>
      <c r="H3904" s="1218" t="s">
        <v>1555</v>
      </c>
      <c r="I3904" s="1184"/>
      <c r="K3904" s="1217">
        <v>6102</v>
      </c>
      <c r="L3904" s="1218" t="s">
        <v>1836</v>
      </c>
    </row>
    <row r="3905" spans="7:12" ht="15.6" x14ac:dyDescent="0.3">
      <c r="G3905" s="1217">
        <v>4903</v>
      </c>
      <c r="H3905" s="1218" t="s">
        <v>1555</v>
      </c>
      <c r="I3905" s="1184"/>
      <c r="K3905" s="1217">
        <v>6103</v>
      </c>
      <c r="L3905" s="1218" t="s">
        <v>1836</v>
      </c>
    </row>
    <row r="3906" spans="7:12" ht="15.6" x14ac:dyDescent="0.3">
      <c r="G3906" s="1217">
        <v>4904</v>
      </c>
      <c r="H3906" s="1218" t="s">
        <v>1555</v>
      </c>
      <c r="I3906" s="1184"/>
      <c r="K3906" s="1217">
        <v>6104</v>
      </c>
      <c r="L3906" s="1218" t="s">
        <v>1836</v>
      </c>
    </row>
    <row r="3907" spans="7:12" ht="15.6" x14ac:dyDescent="0.3">
      <c r="G3907" s="1217">
        <v>4905</v>
      </c>
      <c r="H3907" s="1218" t="s">
        <v>1555</v>
      </c>
      <c r="I3907" s="1184"/>
      <c r="K3907" s="1217">
        <v>6105</v>
      </c>
      <c r="L3907" s="1218" t="s">
        <v>1836</v>
      </c>
    </row>
    <row r="3908" spans="7:12" ht="15.6" x14ac:dyDescent="0.3">
      <c r="G3908" s="1217">
        <v>4906</v>
      </c>
      <c r="H3908" s="1218" t="s">
        <v>1555</v>
      </c>
      <c r="I3908" s="1184"/>
      <c r="K3908" s="1217">
        <v>6106</v>
      </c>
      <c r="L3908" s="1218" t="s">
        <v>1836</v>
      </c>
    </row>
    <row r="3909" spans="7:12" ht="15.6" x14ac:dyDescent="0.3">
      <c r="G3909" s="1217">
        <v>4907</v>
      </c>
      <c r="H3909" s="1218" t="s">
        <v>1555</v>
      </c>
      <c r="I3909" s="1184"/>
      <c r="K3909" s="1217">
        <v>6107</v>
      </c>
      <c r="L3909" s="1218" t="s">
        <v>1836</v>
      </c>
    </row>
    <row r="3910" spans="7:12" ht="15.6" x14ac:dyDescent="0.3">
      <c r="G3910" s="1217">
        <v>4908</v>
      </c>
      <c r="H3910" s="1218" t="s">
        <v>1555</v>
      </c>
      <c r="I3910" s="1184"/>
      <c r="K3910" s="1217">
        <v>6108</v>
      </c>
      <c r="L3910" s="1218" t="s">
        <v>1836</v>
      </c>
    </row>
    <row r="3911" spans="7:12" ht="15.6" x14ac:dyDescent="0.3">
      <c r="G3911" s="1217">
        <v>4909</v>
      </c>
      <c r="H3911" s="1218" t="s">
        <v>1555</v>
      </c>
      <c r="I3911" s="1184"/>
      <c r="K3911" s="1217">
        <v>6109</v>
      </c>
      <c r="L3911" s="1218" t="s">
        <v>1836</v>
      </c>
    </row>
    <row r="3912" spans="7:12" ht="15.6" x14ac:dyDescent="0.3">
      <c r="G3912" s="1217">
        <v>4910</v>
      </c>
      <c r="H3912" s="1218" t="s">
        <v>1555</v>
      </c>
      <c r="I3912" s="1184"/>
      <c r="K3912" s="1217">
        <v>6110</v>
      </c>
      <c r="L3912" s="1218" t="s">
        <v>1836</v>
      </c>
    </row>
    <row r="3913" spans="7:12" ht="15.6" x14ac:dyDescent="0.3">
      <c r="G3913" s="1217">
        <v>4911</v>
      </c>
      <c r="H3913" s="1218" t="s">
        <v>1555</v>
      </c>
      <c r="I3913" s="1184"/>
      <c r="K3913" s="1217">
        <v>6111</v>
      </c>
      <c r="L3913" s="1218" t="s">
        <v>1836</v>
      </c>
    </row>
    <row r="3914" spans="7:12" ht="15.6" x14ac:dyDescent="0.3">
      <c r="G3914" s="1217">
        <v>4912</v>
      </c>
      <c r="H3914" s="1218" t="s">
        <v>1555</v>
      </c>
      <c r="I3914" s="1184"/>
      <c r="K3914" s="1217">
        <v>6112</v>
      </c>
      <c r="L3914" s="1218" t="s">
        <v>1836</v>
      </c>
    </row>
    <row r="3915" spans="7:12" ht="15.6" x14ac:dyDescent="0.3">
      <c r="G3915" s="1217">
        <v>4913</v>
      </c>
      <c r="H3915" s="1218" t="s">
        <v>1555</v>
      </c>
      <c r="I3915" s="1184"/>
      <c r="K3915" s="1217">
        <v>6113</v>
      </c>
      <c r="L3915" s="1218" t="s">
        <v>1836</v>
      </c>
    </row>
    <row r="3916" spans="7:12" ht="15.6" x14ac:dyDescent="0.3">
      <c r="G3916" s="1217">
        <v>4914</v>
      </c>
      <c r="H3916" s="1218" t="s">
        <v>1555</v>
      </c>
      <c r="I3916" s="1184"/>
      <c r="K3916" s="1217">
        <v>6114</v>
      </c>
      <c r="L3916" s="1218" t="s">
        <v>1836</v>
      </c>
    </row>
    <row r="3917" spans="7:12" ht="15.6" x14ac:dyDescent="0.3">
      <c r="G3917" s="1217">
        <v>4915</v>
      </c>
      <c r="H3917" s="1218" t="s">
        <v>1555</v>
      </c>
      <c r="I3917" s="1184"/>
      <c r="K3917" s="1217">
        <v>6115</v>
      </c>
      <c r="L3917" s="1218" t="s">
        <v>1836</v>
      </c>
    </row>
    <row r="3918" spans="7:12" ht="15.6" x14ac:dyDescent="0.3">
      <c r="G3918" s="1217">
        <v>4916</v>
      </c>
      <c r="H3918" s="1218" t="s">
        <v>1555</v>
      </c>
      <c r="I3918" s="1184"/>
      <c r="K3918" s="1217">
        <v>6116</v>
      </c>
      <c r="L3918" s="1218" t="s">
        <v>1836</v>
      </c>
    </row>
    <row r="3919" spans="7:12" ht="15.6" x14ac:dyDescent="0.3">
      <c r="G3919" s="1217">
        <v>4917</v>
      </c>
      <c r="H3919" s="1218" t="s">
        <v>1555</v>
      </c>
      <c r="I3919" s="1184"/>
      <c r="K3919" s="1217">
        <v>6117</v>
      </c>
      <c r="L3919" s="1218" t="s">
        <v>1836</v>
      </c>
    </row>
    <row r="3920" spans="7:12" ht="15.6" x14ac:dyDescent="0.3">
      <c r="G3920" s="1217">
        <v>4918</v>
      </c>
      <c r="H3920" s="1218" t="s">
        <v>1555</v>
      </c>
      <c r="I3920" s="1184"/>
      <c r="K3920" s="1217">
        <v>6118</v>
      </c>
      <c r="L3920" s="1218" t="s">
        <v>1836</v>
      </c>
    </row>
    <row r="3921" spans="7:12" ht="15.6" x14ac:dyDescent="0.3">
      <c r="G3921" s="1217">
        <v>4919</v>
      </c>
      <c r="H3921" s="1218" t="s">
        <v>1555</v>
      </c>
      <c r="I3921" s="1184"/>
      <c r="K3921" s="1217">
        <v>6119</v>
      </c>
      <c r="L3921" s="1218" t="s">
        <v>1836</v>
      </c>
    </row>
    <row r="3922" spans="7:12" ht="15.6" x14ac:dyDescent="0.3">
      <c r="G3922" s="1217">
        <v>4920</v>
      </c>
      <c r="H3922" s="1218" t="s">
        <v>1555</v>
      </c>
      <c r="I3922" s="1184"/>
      <c r="K3922" s="1217">
        <v>6120</v>
      </c>
      <c r="L3922" s="1218" t="s">
        <v>1836</v>
      </c>
    </row>
    <row r="3923" spans="7:12" ht="15.6" x14ac:dyDescent="0.3">
      <c r="G3923" s="1217">
        <v>4921</v>
      </c>
      <c r="H3923" s="1218" t="s">
        <v>1555</v>
      </c>
      <c r="I3923" s="1184"/>
      <c r="K3923" s="1217">
        <v>6121</v>
      </c>
      <c r="L3923" s="1218" t="s">
        <v>1836</v>
      </c>
    </row>
    <row r="3924" spans="7:12" ht="15.6" x14ac:dyDescent="0.3">
      <c r="G3924" s="1217">
        <v>4922</v>
      </c>
      <c r="H3924" s="1218" t="s">
        <v>1555</v>
      </c>
      <c r="I3924" s="1184"/>
      <c r="K3924" s="1217">
        <v>6122</v>
      </c>
      <c r="L3924" s="1218" t="s">
        <v>1836</v>
      </c>
    </row>
    <row r="3925" spans="7:12" ht="15.6" x14ac:dyDescent="0.3">
      <c r="G3925" s="1217">
        <v>4923</v>
      </c>
      <c r="H3925" s="1218" t="s">
        <v>1555</v>
      </c>
      <c r="I3925" s="1184"/>
      <c r="K3925" s="1217">
        <v>6123</v>
      </c>
      <c r="L3925" s="1218" t="s">
        <v>1836</v>
      </c>
    </row>
    <row r="3926" spans="7:12" ht="15.6" x14ac:dyDescent="0.3">
      <c r="G3926" s="1217">
        <v>4924</v>
      </c>
      <c r="H3926" s="1218" t="s">
        <v>1555</v>
      </c>
      <c r="I3926" s="1184"/>
      <c r="K3926" s="1217">
        <v>6124</v>
      </c>
      <c r="L3926" s="1218" t="s">
        <v>1836</v>
      </c>
    </row>
    <row r="3927" spans="7:12" ht="15.6" x14ac:dyDescent="0.3">
      <c r="G3927" s="1217">
        <v>4925</v>
      </c>
      <c r="H3927" s="1218" t="s">
        <v>1555</v>
      </c>
      <c r="I3927" s="1184"/>
      <c r="K3927" s="1217">
        <v>6125</v>
      </c>
      <c r="L3927" s="1218" t="s">
        <v>1836</v>
      </c>
    </row>
    <row r="3928" spans="7:12" ht="15.6" x14ac:dyDescent="0.3">
      <c r="G3928" s="1217">
        <v>4926</v>
      </c>
      <c r="H3928" s="1218" t="s">
        <v>1555</v>
      </c>
      <c r="I3928" s="1184"/>
      <c r="K3928" s="1217">
        <v>6126</v>
      </c>
      <c r="L3928" s="1218" t="s">
        <v>1836</v>
      </c>
    </row>
    <row r="3929" spans="7:12" ht="15.6" x14ac:dyDescent="0.3">
      <c r="G3929" s="1217">
        <v>4927</v>
      </c>
      <c r="H3929" s="1218" t="s">
        <v>1555</v>
      </c>
      <c r="I3929" s="1184"/>
      <c r="K3929" s="1217">
        <v>6127</v>
      </c>
      <c r="L3929" s="1218" t="s">
        <v>1836</v>
      </c>
    </row>
    <row r="3930" spans="7:12" ht="15.6" x14ac:dyDescent="0.3">
      <c r="G3930" s="1217">
        <v>4928</v>
      </c>
      <c r="H3930" s="1218" t="s">
        <v>1555</v>
      </c>
      <c r="I3930" s="1184"/>
      <c r="K3930" s="1217">
        <v>6128</v>
      </c>
      <c r="L3930" s="1218" t="s">
        <v>1836</v>
      </c>
    </row>
    <row r="3931" spans="7:12" ht="15.6" x14ac:dyDescent="0.3">
      <c r="G3931" s="1217">
        <v>4929</v>
      </c>
      <c r="H3931" s="1218" t="s">
        <v>1555</v>
      </c>
      <c r="I3931" s="1184"/>
      <c r="K3931" s="1217">
        <v>6129</v>
      </c>
      <c r="L3931" s="1218" t="s">
        <v>1836</v>
      </c>
    </row>
    <row r="3932" spans="7:12" ht="15.6" x14ac:dyDescent="0.3">
      <c r="G3932" s="1217">
        <v>4930</v>
      </c>
      <c r="H3932" s="1218" t="s">
        <v>1555</v>
      </c>
      <c r="I3932" s="1184"/>
      <c r="K3932" s="1217">
        <v>6130</v>
      </c>
      <c r="L3932" s="1218" t="s">
        <v>1836</v>
      </c>
    </row>
    <row r="3933" spans="7:12" ht="15.6" x14ac:dyDescent="0.3">
      <c r="G3933" s="1217">
        <v>4931</v>
      </c>
      <c r="H3933" s="1218" t="s">
        <v>1555</v>
      </c>
      <c r="I3933" s="1184"/>
      <c r="K3933" s="1217">
        <v>6131</v>
      </c>
      <c r="L3933" s="1218" t="s">
        <v>1836</v>
      </c>
    </row>
    <row r="3934" spans="7:12" ht="15.6" x14ac:dyDescent="0.3">
      <c r="G3934" s="1217">
        <v>4932</v>
      </c>
      <c r="H3934" s="1218" t="s">
        <v>1555</v>
      </c>
      <c r="I3934" s="1184"/>
      <c r="K3934" s="1217">
        <v>6132</v>
      </c>
      <c r="L3934" s="1218" t="s">
        <v>1836</v>
      </c>
    </row>
    <row r="3935" spans="7:12" ht="15.6" x14ac:dyDescent="0.3">
      <c r="G3935" s="1217">
        <v>4933</v>
      </c>
      <c r="H3935" s="1218" t="s">
        <v>1555</v>
      </c>
      <c r="I3935" s="1184"/>
      <c r="K3935" s="1217">
        <v>6133</v>
      </c>
      <c r="L3935" s="1218" t="s">
        <v>1836</v>
      </c>
    </row>
    <row r="3936" spans="7:12" ht="15.6" x14ac:dyDescent="0.3">
      <c r="G3936" s="1217">
        <v>4934</v>
      </c>
      <c r="H3936" s="1218" t="s">
        <v>1555</v>
      </c>
      <c r="I3936" s="1184"/>
      <c r="K3936" s="1217">
        <v>6134</v>
      </c>
      <c r="L3936" s="1218" t="s">
        <v>1836</v>
      </c>
    </row>
    <row r="3937" spans="7:12" ht="15.6" x14ac:dyDescent="0.3">
      <c r="G3937" s="1217">
        <v>4935</v>
      </c>
      <c r="H3937" s="1218" t="s">
        <v>1555</v>
      </c>
      <c r="I3937" s="1184"/>
      <c r="K3937" s="1217">
        <v>6135</v>
      </c>
      <c r="L3937" s="1218" t="s">
        <v>1836</v>
      </c>
    </row>
    <row r="3938" spans="7:12" ht="15.6" x14ac:dyDescent="0.3">
      <c r="G3938" s="1217">
        <v>4936</v>
      </c>
      <c r="H3938" s="1218" t="s">
        <v>1555</v>
      </c>
      <c r="I3938" s="1184"/>
      <c r="K3938" s="1217">
        <v>6136</v>
      </c>
      <c r="L3938" s="1218" t="s">
        <v>1836</v>
      </c>
    </row>
    <row r="3939" spans="7:12" ht="15.6" x14ac:dyDescent="0.3">
      <c r="G3939" s="1217">
        <v>4937</v>
      </c>
      <c r="H3939" s="1218" t="s">
        <v>1555</v>
      </c>
      <c r="I3939" s="1184"/>
      <c r="K3939" s="1217">
        <v>6137</v>
      </c>
      <c r="L3939" s="1218" t="s">
        <v>1836</v>
      </c>
    </row>
    <row r="3940" spans="7:12" ht="15.6" x14ac:dyDescent="0.3">
      <c r="G3940" s="1217">
        <v>4938</v>
      </c>
      <c r="H3940" s="1218" t="s">
        <v>1555</v>
      </c>
      <c r="I3940" s="1184"/>
      <c r="K3940" s="1217">
        <v>6138</v>
      </c>
      <c r="L3940" s="1218" t="s">
        <v>1836</v>
      </c>
    </row>
    <row r="3941" spans="7:12" ht="15.6" x14ac:dyDescent="0.3">
      <c r="G3941" s="1217">
        <v>4939</v>
      </c>
      <c r="H3941" s="1218" t="s">
        <v>1555</v>
      </c>
      <c r="I3941" s="1184"/>
      <c r="K3941" s="1217">
        <v>6139</v>
      </c>
      <c r="L3941" s="1218" t="s">
        <v>1836</v>
      </c>
    </row>
    <row r="3942" spans="7:12" ht="15.6" x14ac:dyDescent="0.3">
      <c r="G3942" s="1217">
        <v>4940</v>
      </c>
      <c r="H3942" s="1218" t="s">
        <v>1555</v>
      </c>
      <c r="I3942" s="1184"/>
      <c r="K3942" s="1217">
        <v>6140</v>
      </c>
      <c r="L3942" s="1218" t="s">
        <v>1836</v>
      </c>
    </row>
    <row r="3943" spans="7:12" ht="15.6" x14ac:dyDescent="0.3">
      <c r="G3943" s="1217">
        <v>4941</v>
      </c>
      <c r="H3943" s="1218" t="s">
        <v>1555</v>
      </c>
      <c r="I3943" s="1184"/>
      <c r="K3943" s="1217">
        <v>6141</v>
      </c>
      <c r="L3943" s="1218" t="s">
        <v>1836</v>
      </c>
    </row>
    <row r="3944" spans="7:12" ht="15.6" x14ac:dyDescent="0.3">
      <c r="G3944" s="1217">
        <v>4942</v>
      </c>
      <c r="H3944" s="1218" t="s">
        <v>1555</v>
      </c>
      <c r="I3944" s="1184"/>
      <c r="K3944" s="1217">
        <v>6142</v>
      </c>
      <c r="L3944" s="1218" t="s">
        <v>1836</v>
      </c>
    </row>
    <row r="3945" spans="7:12" ht="15.6" x14ac:dyDescent="0.3">
      <c r="G3945" s="1217">
        <v>4943</v>
      </c>
      <c r="H3945" s="1218" t="s">
        <v>1555</v>
      </c>
      <c r="I3945" s="1184"/>
      <c r="K3945" s="1217">
        <v>6143</v>
      </c>
      <c r="L3945" s="1218" t="s">
        <v>1836</v>
      </c>
    </row>
    <row r="3946" spans="7:12" ht="15.6" x14ac:dyDescent="0.3">
      <c r="G3946" s="1217">
        <v>4944</v>
      </c>
      <c r="H3946" s="1218" t="s">
        <v>1555</v>
      </c>
      <c r="I3946" s="1184"/>
      <c r="K3946" s="1217">
        <v>6144</v>
      </c>
      <c r="L3946" s="1218" t="s">
        <v>1836</v>
      </c>
    </row>
    <row r="3947" spans="7:12" ht="15.6" x14ac:dyDescent="0.3">
      <c r="G3947" s="1217">
        <v>4945</v>
      </c>
      <c r="H3947" s="1218" t="s">
        <v>1555</v>
      </c>
      <c r="I3947" s="1184"/>
      <c r="K3947" s="1217">
        <v>6145</v>
      </c>
      <c r="L3947" s="1218" t="s">
        <v>1836</v>
      </c>
    </row>
    <row r="3948" spans="7:12" ht="15.6" x14ac:dyDescent="0.3">
      <c r="G3948" s="1217">
        <v>4946</v>
      </c>
      <c r="H3948" s="1218" t="s">
        <v>1555</v>
      </c>
      <c r="I3948" s="1184"/>
      <c r="K3948" s="1217">
        <v>6146</v>
      </c>
      <c r="L3948" s="1218" t="s">
        <v>1836</v>
      </c>
    </row>
    <row r="3949" spans="7:12" ht="15.6" x14ac:dyDescent="0.3">
      <c r="G3949" s="1217">
        <v>4947</v>
      </c>
      <c r="H3949" s="1218" t="s">
        <v>1555</v>
      </c>
      <c r="I3949" s="1184"/>
      <c r="K3949" s="1217">
        <v>6147</v>
      </c>
      <c r="L3949" s="1218" t="s">
        <v>1836</v>
      </c>
    </row>
    <row r="3950" spans="7:12" ht="15.6" x14ac:dyDescent="0.3">
      <c r="G3950" s="1217">
        <v>4948</v>
      </c>
      <c r="H3950" s="1218" t="s">
        <v>1555</v>
      </c>
      <c r="I3950" s="1184"/>
      <c r="K3950" s="1217">
        <v>6148</v>
      </c>
      <c r="L3950" s="1218" t="s">
        <v>1836</v>
      </c>
    </row>
    <row r="3951" spans="7:12" ht="15.6" x14ac:dyDescent="0.3">
      <c r="G3951" s="1217">
        <v>4949</v>
      </c>
      <c r="H3951" s="1218" t="s">
        <v>1555</v>
      </c>
      <c r="I3951" s="1184"/>
      <c r="K3951" s="1217">
        <v>6149</v>
      </c>
      <c r="L3951" s="1218" t="s">
        <v>1836</v>
      </c>
    </row>
    <row r="3952" spans="7:12" ht="15.6" x14ac:dyDescent="0.3">
      <c r="G3952" s="1217">
        <v>4950</v>
      </c>
      <c r="H3952" s="1218" t="s">
        <v>1555</v>
      </c>
      <c r="I3952" s="1184"/>
      <c r="K3952" s="1217">
        <v>6150</v>
      </c>
      <c r="L3952" s="1218" t="s">
        <v>1836</v>
      </c>
    </row>
    <row r="3953" spans="7:12" ht="15.6" x14ac:dyDescent="0.3">
      <c r="G3953" s="1217">
        <v>4951</v>
      </c>
      <c r="H3953" s="1218" t="s">
        <v>1555</v>
      </c>
      <c r="I3953" s="1184"/>
      <c r="K3953" s="1217">
        <v>6151</v>
      </c>
      <c r="L3953" s="1218" t="s">
        <v>1836</v>
      </c>
    </row>
    <row r="3954" spans="7:12" ht="15.6" x14ac:dyDescent="0.3">
      <c r="G3954" s="1217">
        <v>4952</v>
      </c>
      <c r="H3954" s="1218" t="s">
        <v>1555</v>
      </c>
      <c r="I3954" s="1184"/>
      <c r="K3954" s="1217">
        <v>6152</v>
      </c>
      <c r="L3954" s="1218" t="s">
        <v>1836</v>
      </c>
    </row>
    <row r="3955" spans="7:12" ht="15.6" x14ac:dyDescent="0.3">
      <c r="G3955" s="1217">
        <v>4953</v>
      </c>
      <c r="H3955" s="1218" t="s">
        <v>1555</v>
      </c>
      <c r="I3955" s="1184"/>
      <c r="K3955" s="1217">
        <v>6153</v>
      </c>
      <c r="L3955" s="1218" t="s">
        <v>1836</v>
      </c>
    </row>
    <row r="3956" spans="7:12" ht="15.6" x14ac:dyDescent="0.3">
      <c r="G3956" s="1217">
        <v>4954</v>
      </c>
      <c r="H3956" s="1218" t="s">
        <v>1555</v>
      </c>
      <c r="I3956" s="1184"/>
      <c r="K3956" s="1217">
        <v>6154</v>
      </c>
      <c r="L3956" s="1218" t="s">
        <v>1836</v>
      </c>
    </row>
    <row r="3957" spans="7:12" ht="15.6" x14ac:dyDescent="0.3">
      <c r="G3957" s="1217">
        <v>4955</v>
      </c>
      <c r="H3957" s="1218" t="s">
        <v>1555</v>
      </c>
      <c r="I3957" s="1184"/>
      <c r="K3957" s="1217">
        <v>6155</v>
      </c>
      <c r="L3957" s="1218" t="s">
        <v>1836</v>
      </c>
    </row>
    <row r="3958" spans="7:12" ht="15.6" x14ac:dyDescent="0.3">
      <c r="G3958" s="1217">
        <v>4956</v>
      </c>
      <c r="H3958" s="1218" t="s">
        <v>1555</v>
      </c>
      <c r="I3958" s="1184"/>
      <c r="K3958" s="1217">
        <v>6156</v>
      </c>
      <c r="L3958" s="1218" t="s">
        <v>1836</v>
      </c>
    </row>
    <row r="3959" spans="7:12" ht="15.6" x14ac:dyDescent="0.3">
      <c r="G3959" s="1217">
        <v>4957</v>
      </c>
      <c r="H3959" s="1218" t="s">
        <v>1555</v>
      </c>
      <c r="I3959" s="1184"/>
      <c r="K3959" s="1217">
        <v>6157</v>
      </c>
      <c r="L3959" s="1218" t="s">
        <v>1836</v>
      </c>
    </row>
    <row r="3960" spans="7:12" ht="15.6" x14ac:dyDescent="0.3">
      <c r="G3960" s="1217">
        <v>4958</v>
      </c>
      <c r="H3960" s="1218" t="s">
        <v>1555</v>
      </c>
      <c r="I3960" s="1184"/>
      <c r="K3960" s="1217">
        <v>6158</v>
      </c>
      <c r="L3960" s="1218" t="s">
        <v>1836</v>
      </c>
    </row>
    <row r="3961" spans="7:12" ht="15.6" x14ac:dyDescent="0.3">
      <c r="G3961" s="1217">
        <v>4959</v>
      </c>
      <c r="H3961" s="1218" t="s">
        <v>1555</v>
      </c>
      <c r="I3961" s="1184"/>
      <c r="K3961" s="1217">
        <v>6159</v>
      </c>
      <c r="L3961" s="1218" t="s">
        <v>1836</v>
      </c>
    </row>
    <row r="3962" spans="7:12" ht="15.6" x14ac:dyDescent="0.3">
      <c r="G3962" s="1217">
        <v>4960</v>
      </c>
      <c r="H3962" s="1218" t="s">
        <v>1555</v>
      </c>
      <c r="I3962" s="1184"/>
      <c r="K3962" s="1217">
        <v>6160</v>
      </c>
      <c r="L3962" s="1218" t="s">
        <v>1836</v>
      </c>
    </row>
    <row r="3963" spans="7:12" ht="15.6" x14ac:dyDescent="0.3">
      <c r="G3963" s="1217">
        <v>4961</v>
      </c>
      <c r="H3963" s="1218" t="s">
        <v>1555</v>
      </c>
      <c r="I3963" s="1184"/>
      <c r="K3963" s="1217">
        <v>6161</v>
      </c>
      <c r="L3963" s="1218" t="s">
        <v>1836</v>
      </c>
    </row>
    <row r="3964" spans="7:12" ht="15.6" x14ac:dyDescent="0.3">
      <c r="G3964" s="1217">
        <v>4962</v>
      </c>
      <c r="H3964" s="1218" t="s">
        <v>1555</v>
      </c>
      <c r="I3964" s="1184"/>
      <c r="K3964" s="1217">
        <v>6162</v>
      </c>
      <c r="L3964" s="1218" t="s">
        <v>1836</v>
      </c>
    </row>
    <row r="3965" spans="7:12" ht="15.6" x14ac:dyDescent="0.3">
      <c r="G3965" s="1217">
        <v>4963</v>
      </c>
      <c r="H3965" s="1218" t="s">
        <v>1555</v>
      </c>
      <c r="I3965" s="1184"/>
      <c r="K3965" s="1217">
        <v>6163</v>
      </c>
      <c r="L3965" s="1218" t="s">
        <v>1836</v>
      </c>
    </row>
    <row r="3966" spans="7:12" ht="15.6" x14ac:dyDescent="0.3">
      <c r="G3966" s="1217">
        <v>4964</v>
      </c>
      <c r="H3966" s="1218" t="s">
        <v>1555</v>
      </c>
      <c r="I3966" s="1184"/>
      <c r="K3966" s="1217">
        <v>6164</v>
      </c>
      <c r="L3966" s="1218" t="s">
        <v>1836</v>
      </c>
    </row>
    <row r="3967" spans="7:12" ht="15.6" x14ac:dyDescent="0.3">
      <c r="G3967" s="1217">
        <v>4965</v>
      </c>
      <c r="H3967" s="1218" t="s">
        <v>1555</v>
      </c>
      <c r="I3967" s="1184"/>
      <c r="K3967" s="1217">
        <v>6165</v>
      </c>
      <c r="L3967" s="1218" t="s">
        <v>1836</v>
      </c>
    </row>
    <row r="3968" spans="7:12" ht="15.6" x14ac:dyDescent="0.3">
      <c r="G3968" s="1217">
        <v>4966</v>
      </c>
      <c r="H3968" s="1218" t="s">
        <v>1555</v>
      </c>
      <c r="I3968" s="1184"/>
      <c r="K3968" s="1217">
        <v>6166</v>
      </c>
      <c r="L3968" s="1218" t="s">
        <v>1836</v>
      </c>
    </row>
    <row r="3969" spans="7:12" ht="15.6" x14ac:dyDescent="0.3">
      <c r="G3969" s="1217">
        <v>4967</v>
      </c>
      <c r="H3969" s="1218" t="s">
        <v>1555</v>
      </c>
      <c r="I3969" s="1184"/>
      <c r="K3969" s="1217">
        <v>6167</v>
      </c>
      <c r="L3969" s="1218" t="s">
        <v>1836</v>
      </c>
    </row>
    <row r="3970" spans="7:12" ht="15.6" x14ac:dyDescent="0.3">
      <c r="G3970" s="1217">
        <v>4968</v>
      </c>
      <c r="H3970" s="1218" t="s">
        <v>1555</v>
      </c>
      <c r="I3970" s="1184"/>
      <c r="K3970" s="1217">
        <v>6168</v>
      </c>
      <c r="L3970" s="1218" t="s">
        <v>1836</v>
      </c>
    </row>
    <row r="3971" spans="7:12" ht="15.6" x14ac:dyDescent="0.3">
      <c r="G3971" s="1217">
        <v>4969</v>
      </c>
      <c r="H3971" s="1218" t="s">
        <v>1555</v>
      </c>
      <c r="I3971" s="1184"/>
      <c r="K3971" s="1217">
        <v>6169</v>
      </c>
      <c r="L3971" s="1218" t="s">
        <v>1836</v>
      </c>
    </row>
    <row r="3972" spans="7:12" ht="15.6" x14ac:dyDescent="0.3">
      <c r="G3972" s="1217">
        <v>4970</v>
      </c>
      <c r="H3972" s="1218" t="s">
        <v>1555</v>
      </c>
      <c r="I3972" s="1184"/>
      <c r="K3972" s="1217">
        <v>6170</v>
      </c>
      <c r="L3972" s="1218" t="s">
        <v>1836</v>
      </c>
    </row>
    <row r="3973" spans="7:12" ht="15.6" x14ac:dyDescent="0.3">
      <c r="G3973" s="1217">
        <v>4971</v>
      </c>
      <c r="H3973" s="1218" t="s">
        <v>1555</v>
      </c>
      <c r="I3973" s="1184"/>
      <c r="K3973" s="1217">
        <v>6171</v>
      </c>
      <c r="L3973" s="1218" t="s">
        <v>1836</v>
      </c>
    </row>
    <row r="3974" spans="7:12" ht="15.6" x14ac:dyDescent="0.3">
      <c r="G3974" s="1217">
        <v>4972</v>
      </c>
      <c r="H3974" s="1218" t="s">
        <v>1555</v>
      </c>
      <c r="I3974" s="1184"/>
      <c r="K3974" s="1217">
        <v>6172</v>
      </c>
      <c r="L3974" s="1218" t="s">
        <v>1836</v>
      </c>
    </row>
    <row r="3975" spans="7:12" ht="15.6" x14ac:dyDescent="0.3">
      <c r="G3975" s="1217">
        <v>4973</v>
      </c>
      <c r="H3975" s="1218" t="s">
        <v>1555</v>
      </c>
      <c r="I3975" s="1184"/>
      <c r="K3975" s="1217">
        <v>6173</v>
      </c>
      <c r="L3975" s="1218" t="s">
        <v>1836</v>
      </c>
    </row>
    <row r="3976" spans="7:12" ht="15.6" x14ac:dyDescent="0.3">
      <c r="G3976" s="1217">
        <v>4974</v>
      </c>
      <c r="H3976" s="1218" t="s">
        <v>1555</v>
      </c>
      <c r="I3976" s="1184"/>
      <c r="K3976" s="1217">
        <v>6174</v>
      </c>
      <c r="L3976" s="1218" t="s">
        <v>1836</v>
      </c>
    </row>
    <row r="3977" spans="7:12" ht="15.6" x14ac:dyDescent="0.3">
      <c r="G3977" s="1217">
        <v>4975</v>
      </c>
      <c r="H3977" s="1218" t="s">
        <v>1555</v>
      </c>
      <c r="I3977" s="1184"/>
      <c r="K3977" s="1217">
        <v>6175</v>
      </c>
      <c r="L3977" s="1218" t="s">
        <v>1836</v>
      </c>
    </row>
    <row r="3978" spans="7:12" ht="15.6" x14ac:dyDescent="0.3">
      <c r="G3978" s="1217">
        <v>4976</v>
      </c>
      <c r="H3978" s="1218" t="s">
        <v>1555</v>
      </c>
      <c r="I3978" s="1184"/>
      <c r="K3978" s="1217">
        <v>6176</v>
      </c>
      <c r="L3978" s="1218" t="s">
        <v>1836</v>
      </c>
    </row>
    <row r="3979" spans="7:12" ht="15.6" x14ac:dyDescent="0.3">
      <c r="G3979" s="1217">
        <v>4977</v>
      </c>
      <c r="H3979" s="1218" t="s">
        <v>1555</v>
      </c>
      <c r="I3979" s="1184"/>
      <c r="K3979" s="1217">
        <v>6177</v>
      </c>
      <c r="L3979" s="1218" t="s">
        <v>1836</v>
      </c>
    </row>
    <row r="3980" spans="7:12" ht="15.6" x14ac:dyDescent="0.3">
      <c r="G3980" s="1217">
        <v>4978</v>
      </c>
      <c r="H3980" s="1218" t="s">
        <v>1555</v>
      </c>
      <c r="I3980" s="1184"/>
      <c r="K3980" s="1217">
        <v>6178</v>
      </c>
      <c r="L3980" s="1218" t="s">
        <v>1836</v>
      </c>
    </row>
    <row r="3981" spans="7:12" ht="15.6" x14ac:dyDescent="0.3">
      <c r="G3981" s="1217">
        <v>4979</v>
      </c>
      <c r="H3981" s="1218" t="s">
        <v>1555</v>
      </c>
      <c r="I3981" s="1184"/>
      <c r="K3981" s="1217">
        <v>6179</v>
      </c>
      <c r="L3981" s="1218" t="s">
        <v>1836</v>
      </c>
    </row>
    <row r="3982" spans="7:12" ht="15.6" x14ac:dyDescent="0.3">
      <c r="G3982" s="1217">
        <v>4980</v>
      </c>
      <c r="H3982" s="1218" t="s">
        <v>1555</v>
      </c>
      <c r="I3982" s="1184"/>
      <c r="K3982" s="1217">
        <v>6180</v>
      </c>
      <c r="L3982" s="1218" t="s">
        <v>1836</v>
      </c>
    </row>
    <row r="3983" spans="7:12" ht="15.6" x14ac:dyDescent="0.3">
      <c r="G3983" s="1217">
        <v>4981</v>
      </c>
      <c r="H3983" s="1218" t="s">
        <v>1555</v>
      </c>
      <c r="I3983" s="1184"/>
      <c r="K3983" s="1217">
        <v>6181</v>
      </c>
      <c r="L3983" s="1218" t="s">
        <v>1836</v>
      </c>
    </row>
    <row r="3984" spans="7:12" ht="15.6" x14ac:dyDescent="0.3">
      <c r="G3984" s="1217">
        <v>4982</v>
      </c>
      <c r="H3984" s="1218" t="s">
        <v>1555</v>
      </c>
      <c r="I3984" s="1184"/>
      <c r="K3984" s="1217">
        <v>6182</v>
      </c>
      <c r="L3984" s="1218" t="s">
        <v>1836</v>
      </c>
    </row>
    <row r="3985" spans="7:12" ht="15.6" x14ac:dyDescent="0.3">
      <c r="G3985" s="1217">
        <v>4983</v>
      </c>
      <c r="H3985" s="1218" t="s">
        <v>1555</v>
      </c>
      <c r="I3985" s="1184"/>
      <c r="K3985" s="1217">
        <v>6183</v>
      </c>
      <c r="L3985" s="1218" t="s">
        <v>1836</v>
      </c>
    </row>
    <row r="3986" spans="7:12" ht="15.6" x14ac:dyDescent="0.3">
      <c r="G3986" s="1217">
        <v>4984</v>
      </c>
      <c r="H3986" s="1218" t="s">
        <v>1555</v>
      </c>
      <c r="I3986" s="1184"/>
      <c r="K3986" s="1217">
        <v>6184</v>
      </c>
      <c r="L3986" s="1218" t="s">
        <v>1836</v>
      </c>
    </row>
    <row r="3987" spans="7:12" ht="15.6" x14ac:dyDescent="0.3">
      <c r="G3987" s="1217">
        <v>4985</v>
      </c>
      <c r="H3987" s="1218" t="s">
        <v>1555</v>
      </c>
      <c r="I3987" s="1184"/>
      <c r="K3987" s="1217">
        <v>6185</v>
      </c>
      <c r="L3987" s="1218" t="s">
        <v>1836</v>
      </c>
    </row>
    <row r="3988" spans="7:12" ht="15.6" x14ac:dyDescent="0.3">
      <c r="G3988" s="1217">
        <v>4986</v>
      </c>
      <c r="H3988" s="1218" t="s">
        <v>1555</v>
      </c>
      <c r="I3988" s="1184"/>
      <c r="K3988" s="1217">
        <v>6186</v>
      </c>
      <c r="L3988" s="1218" t="s">
        <v>1836</v>
      </c>
    </row>
    <row r="3989" spans="7:12" ht="15.6" x14ac:dyDescent="0.3">
      <c r="G3989" s="1217">
        <v>4987</v>
      </c>
      <c r="H3989" s="1218" t="s">
        <v>1555</v>
      </c>
      <c r="I3989" s="1184"/>
      <c r="K3989" s="1217">
        <v>6187</v>
      </c>
      <c r="L3989" s="1218" t="s">
        <v>1836</v>
      </c>
    </row>
    <row r="3990" spans="7:12" ht="15.6" x14ac:dyDescent="0.3">
      <c r="G3990" s="1217">
        <v>4988</v>
      </c>
      <c r="H3990" s="1218" t="s">
        <v>1555</v>
      </c>
      <c r="I3990" s="1184"/>
      <c r="K3990" s="1217">
        <v>6188</v>
      </c>
      <c r="L3990" s="1218" t="s">
        <v>1836</v>
      </c>
    </row>
    <row r="3991" spans="7:12" ht="15.6" x14ac:dyDescent="0.3">
      <c r="G3991" s="1217">
        <v>4989</v>
      </c>
      <c r="H3991" s="1218" t="s">
        <v>1555</v>
      </c>
      <c r="I3991" s="1184"/>
      <c r="K3991" s="1217">
        <v>6189</v>
      </c>
      <c r="L3991" s="1218" t="s">
        <v>1836</v>
      </c>
    </row>
    <row r="3992" spans="7:12" ht="15.6" x14ac:dyDescent="0.3">
      <c r="G3992" s="1217">
        <v>4990</v>
      </c>
      <c r="H3992" s="1218" t="s">
        <v>1555</v>
      </c>
      <c r="I3992" s="1184"/>
      <c r="K3992" s="1217">
        <v>6190</v>
      </c>
      <c r="L3992" s="1218" t="s">
        <v>1836</v>
      </c>
    </row>
    <row r="3993" spans="7:12" ht="15.6" x14ac:dyDescent="0.3">
      <c r="G3993" s="1217">
        <v>4991</v>
      </c>
      <c r="H3993" s="1218" t="s">
        <v>1555</v>
      </c>
      <c r="I3993" s="1184"/>
      <c r="K3993" s="1217">
        <v>6191</v>
      </c>
      <c r="L3993" s="1218" t="s">
        <v>1836</v>
      </c>
    </row>
    <row r="3994" spans="7:12" ht="15.6" x14ac:dyDescent="0.3">
      <c r="G3994" s="1217">
        <v>4992</v>
      </c>
      <c r="H3994" s="1218" t="s">
        <v>1555</v>
      </c>
      <c r="I3994" s="1184"/>
      <c r="K3994" s="1217">
        <v>6192</v>
      </c>
      <c r="L3994" s="1218" t="s">
        <v>1836</v>
      </c>
    </row>
    <row r="3995" spans="7:12" ht="15.6" x14ac:dyDescent="0.3">
      <c r="G3995" s="1217">
        <v>4993</v>
      </c>
      <c r="H3995" s="1218" t="s">
        <v>1555</v>
      </c>
      <c r="I3995" s="1184"/>
      <c r="K3995" s="1217">
        <v>6193</v>
      </c>
      <c r="L3995" s="1218" t="s">
        <v>1836</v>
      </c>
    </row>
    <row r="3996" spans="7:12" ht="15.6" x14ac:dyDescent="0.3">
      <c r="G3996" s="1217">
        <v>4994</v>
      </c>
      <c r="H3996" s="1218" t="s">
        <v>1555</v>
      </c>
      <c r="I3996" s="1184"/>
      <c r="K3996" s="1217">
        <v>6194</v>
      </c>
      <c r="L3996" s="1218" t="s">
        <v>1836</v>
      </c>
    </row>
    <row r="3997" spans="7:12" ht="15.6" x14ac:dyDescent="0.3">
      <c r="G3997" s="1217">
        <v>4995</v>
      </c>
      <c r="H3997" s="1218" t="s">
        <v>1555</v>
      </c>
      <c r="I3997" s="1184"/>
      <c r="K3997" s="1217">
        <v>6195</v>
      </c>
      <c r="L3997" s="1218" t="s">
        <v>1836</v>
      </c>
    </row>
    <row r="3998" spans="7:12" ht="15.6" x14ac:dyDescent="0.3">
      <c r="G3998" s="1217">
        <v>4996</v>
      </c>
      <c r="H3998" s="1218" t="s">
        <v>1555</v>
      </c>
      <c r="I3998" s="1184"/>
      <c r="K3998" s="1217">
        <v>6196</v>
      </c>
      <c r="L3998" s="1218" t="s">
        <v>1836</v>
      </c>
    </row>
    <row r="3999" spans="7:12" ht="15.6" x14ac:dyDescent="0.3">
      <c r="G3999" s="1217">
        <v>4997</v>
      </c>
      <c r="H3999" s="1218" t="s">
        <v>1555</v>
      </c>
      <c r="I3999" s="1184"/>
      <c r="K3999" s="1217">
        <v>6197</v>
      </c>
      <c r="L3999" s="1218" t="s">
        <v>1836</v>
      </c>
    </row>
    <row r="4000" spans="7:12" ht="15.6" x14ac:dyDescent="0.3">
      <c r="G4000" s="1217">
        <v>4998</v>
      </c>
      <c r="H4000" s="1218" t="s">
        <v>1555</v>
      </c>
      <c r="I4000" s="1184"/>
      <c r="K4000" s="1217">
        <v>6198</v>
      </c>
      <c r="L4000" s="1218" t="s">
        <v>1836</v>
      </c>
    </row>
    <row r="4001" spans="7:12" ht="15.6" x14ac:dyDescent="0.3">
      <c r="G4001" s="1217">
        <v>4999</v>
      </c>
      <c r="H4001" s="1218" t="s">
        <v>1555</v>
      </c>
      <c r="I4001" s="1184"/>
      <c r="K4001" s="1217">
        <v>6199</v>
      </c>
      <c r="L4001" s="1218" t="s">
        <v>1836</v>
      </c>
    </row>
    <row r="4002" spans="7:12" ht="15.6" x14ac:dyDescent="0.3">
      <c r="G4002" s="1217">
        <v>5000</v>
      </c>
      <c r="H4002" s="1218" t="s">
        <v>1560</v>
      </c>
      <c r="I4002" s="1184"/>
      <c r="K4002" s="1217">
        <v>6200</v>
      </c>
      <c r="L4002" s="1218" t="s">
        <v>1836</v>
      </c>
    </row>
    <row r="4003" spans="7:12" ht="15.6" x14ac:dyDescent="0.3">
      <c r="G4003" s="1217">
        <v>5001</v>
      </c>
      <c r="H4003" s="1218" t="s">
        <v>1560</v>
      </c>
      <c r="I4003" s="1184"/>
      <c r="K4003" s="1217">
        <v>6201</v>
      </c>
      <c r="L4003" s="1218" t="s">
        <v>1836</v>
      </c>
    </row>
    <row r="4004" spans="7:12" ht="15.6" x14ac:dyDescent="0.3">
      <c r="G4004" s="1217">
        <v>5002</v>
      </c>
      <c r="H4004" s="1218" t="s">
        <v>1560</v>
      </c>
      <c r="I4004" s="1184"/>
      <c r="K4004" s="1217">
        <v>6202</v>
      </c>
      <c r="L4004" s="1218" t="s">
        <v>1836</v>
      </c>
    </row>
    <row r="4005" spans="7:12" ht="15.6" x14ac:dyDescent="0.3">
      <c r="G4005" s="1217">
        <v>5003</v>
      </c>
      <c r="H4005" s="1218" t="s">
        <v>1560</v>
      </c>
      <c r="I4005" s="1184"/>
      <c r="K4005" s="1217">
        <v>6203</v>
      </c>
      <c r="L4005" s="1218" t="s">
        <v>1836</v>
      </c>
    </row>
    <row r="4006" spans="7:12" ht="15.6" x14ac:dyDescent="0.3">
      <c r="G4006" s="1217">
        <v>5004</v>
      </c>
      <c r="H4006" s="1218" t="s">
        <v>1560</v>
      </c>
      <c r="I4006" s="1184"/>
      <c r="K4006" s="1217">
        <v>6204</v>
      </c>
      <c r="L4006" s="1218" t="s">
        <v>1836</v>
      </c>
    </row>
    <row r="4007" spans="7:12" ht="15.6" x14ac:dyDescent="0.3">
      <c r="G4007" s="1217">
        <v>5005</v>
      </c>
      <c r="H4007" s="1218" t="s">
        <v>1560</v>
      </c>
      <c r="I4007" s="1184"/>
      <c r="K4007" s="1217">
        <v>6205</v>
      </c>
      <c r="L4007" s="1218" t="s">
        <v>1836</v>
      </c>
    </row>
    <row r="4008" spans="7:12" ht="15.6" x14ac:dyDescent="0.3">
      <c r="G4008" s="1217">
        <v>5006</v>
      </c>
      <c r="H4008" s="1218" t="s">
        <v>1560</v>
      </c>
      <c r="I4008" s="1184"/>
      <c r="K4008" s="1217">
        <v>6206</v>
      </c>
      <c r="L4008" s="1218" t="s">
        <v>1836</v>
      </c>
    </row>
    <row r="4009" spans="7:12" ht="15.6" x14ac:dyDescent="0.3">
      <c r="G4009" s="1217">
        <v>5007</v>
      </c>
      <c r="H4009" s="1218" t="s">
        <v>1560</v>
      </c>
      <c r="I4009" s="1184"/>
      <c r="K4009" s="1217">
        <v>6207</v>
      </c>
      <c r="L4009" s="1218" t="s">
        <v>1836</v>
      </c>
    </row>
    <row r="4010" spans="7:12" ht="15.6" x14ac:dyDescent="0.3">
      <c r="G4010" s="1217">
        <v>5008</v>
      </c>
      <c r="H4010" s="1218" t="s">
        <v>1560</v>
      </c>
      <c r="I4010" s="1184"/>
      <c r="K4010" s="1217">
        <v>6208</v>
      </c>
      <c r="L4010" s="1218" t="s">
        <v>1836</v>
      </c>
    </row>
    <row r="4011" spans="7:12" ht="15.6" x14ac:dyDescent="0.3">
      <c r="G4011" s="1217">
        <v>5009</v>
      </c>
      <c r="H4011" s="1218" t="s">
        <v>1560</v>
      </c>
      <c r="I4011" s="1184"/>
      <c r="K4011" s="1217">
        <v>6209</v>
      </c>
      <c r="L4011" s="1218" t="s">
        <v>1836</v>
      </c>
    </row>
    <row r="4012" spans="7:12" ht="15.6" x14ac:dyDescent="0.3">
      <c r="G4012" s="1217">
        <v>5010</v>
      </c>
      <c r="H4012" s="1218" t="s">
        <v>1561</v>
      </c>
      <c r="I4012" s="1184"/>
      <c r="K4012" s="1217">
        <v>6210</v>
      </c>
      <c r="L4012" s="1218" t="s">
        <v>1836</v>
      </c>
    </row>
    <row r="4013" spans="7:12" ht="15.6" x14ac:dyDescent="0.3">
      <c r="G4013" s="1217">
        <v>5011</v>
      </c>
      <c r="H4013" s="1218" t="s">
        <v>1560</v>
      </c>
      <c r="I4013" s="1184"/>
      <c r="K4013" s="1217">
        <v>6211</v>
      </c>
      <c r="L4013" s="1218" t="s">
        <v>1836</v>
      </c>
    </row>
    <row r="4014" spans="7:12" ht="15.6" x14ac:dyDescent="0.3">
      <c r="G4014" s="1217">
        <v>5012</v>
      </c>
      <c r="H4014" s="1218" t="s">
        <v>1560</v>
      </c>
      <c r="I4014" s="1184"/>
      <c r="K4014" s="1217">
        <v>6212</v>
      </c>
      <c r="L4014" s="1218" t="s">
        <v>1836</v>
      </c>
    </row>
    <row r="4015" spans="7:12" ht="15.6" x14ac:dyDescent="0.3">
      <c r="G4015" s="1217">
        <v>5013</v>
      </c>
      <c r="H4015" s="1218" t="s">
        <v>1560</v>
      </c>
      <c r="I4015" s="1184"/>
      <c r="K4015" s="1217">
        <v>6213</v>
      </c>
      <c r="L4015" s="1218" t="s">
        <v>1836</v>
      </c>
    </row>
    <row r="4016" spans="7:12" ht="15.6" x14ac:dyDescent="0.3">
      <c r="G4016" s="1217">
        <v>5014</v>
      </c>
      <c r="H4016" s="1218" t="s">
        <v>1560</v>
      </c>
      <c r="I4016" s="1184"/>
      <c r="K4016" s="1217">
        <v>6214</v>
      </c>
      <c r="L4016" s="1218" t="s">
        <v>1836</v>
      </c>
    </row>
    <row r="4017" spans="7:12" ht="15.6" x14ac:dyDescent="0.3">
      <c r="G4017" s="1217">
        <v>5015</v>
      </c>
      <c r="H4017" s="1218" t="s">
        <v>1560</v>
      </c>
      <c r="I4017" s="1184"/>
      <c r="K4017" s="1217">
        <v>6215</v>
      </c>
      <c r="L4017" s="1218" t="s">
        <v>1836</v>
      </c>
    </row>
    <row r="4018" spans="7:12" ht="15.6" x14ac:dyDescent="0.3">
      <c r="G4018" s="1217">
        <v>5016</v>
      </c>
      <c r="H4018" s="1218" t="s">
        <v>1560</v>
      </c>
      <c r="I4018" s="1184"/>
      <c r="K4018" s="1217">
        <v>6216</v>
      </c>
      <c r="L4018" s="1218" t="s">
        <v>1836</v>
      </c>
    </row>
    <row r="4019" spans="7:12" ht="15.6" x14ac:dyDescent="0.3">
      <c r="G4019" s="1217">
        <v>5017</v>
      </c>
      <c r="H4019" s="1218" t="s">
        <v>1560</v>
      </c>
      <c r="I4019" s="1184"/>
      <c r="K4019" s="1217">
        <v>6217</v>
      </c>
      <c r="L4019" s="1218" t="s">
        <v>1836</v>
      </c>
    </row>
    <row r="4020" spans="7:12" ht="15.6" x14ac:dyDescent="0.3">
      <c r="G4020" s="1217">
        <v>5018</v>
      </c>
      <c r="H4020" s="1218" t="s">
        <v>1560</v>
      </c>
      <c r="I4020" s="1184"/>
      <c r="K4020" s="1217">
        <v>6218</v>
      </c>
      <c r="L4020" s="1218" t="s">
        <v>1836</v>
      </c>
    </row>
    <row r="4021" spans="7:12" ht="15.6" x14ac:dyDescent="0.3">
      <c r="G4021" s="1217">
        <v>5019</v>
      </c>
      <c r="H4021" s="1218" t="s">
        <v>1560</v>
      </c>
      <c r="I4021" s="1184"/>
      <c r="K4021" s="1217">
        <v>6219</v>
      </c>
      <c r="L4021" s="1218" t="s">
        <v>1836</v>
      </c>
    </row>
    <row r="4022" spans="7:12" ht="15.6" x14ac:dyDescent="0.3">
      <c r="G4022" s="1217">
        <v>5020</v>
      </c>
      <c r="H4022" s="1218" t="s">
        <v>1560</v>
      </c>
      <c r="I4022" s="1184"/>
      <c r="K4022" s="1217">
        <v>6220</v>
      </c>
      <c r="L4022" s="1218" t="s">
        <v>1836</v>
      </c>
    </row>
    <row r="4023" spans="7:12" ht="15.6" x14ac:dyDescent="0.3">
      <c r="G4023" s="1217">
        <v>5021</v>
      </c>
      <c r="H4023" s="1218" t="s">
        <v>1560</v>
      </c>
      <c r="I4023" s="1184"/>
      <c r="K4023" s="1217">
        <v>6221</v>
      </c>
      <c r="L4023" s="1218" t="s">
        <v>1836</v>
      </c>
    </row>
    <row r="4024" spans="7:12" ht="15.6" x14ac:dyDescent="0.3">
      <c r="G4024" s="1217">
        <v>5022</v>
      </c>
      <c r="H4024" s="1218" t="s">
        <v>1560</v>
      </c>
      <c r="I4024" s="1184"/>
      <c r="K4024" s="1217">
        <v>6222</v>
      </c>
      <c r="L4024" s="1218" t="s">
        <v>1836</v>
      </c>
    </row>
    <row r="4025" spans="7:12" ht="15.6" x14ac:dyDescent="0.3">
      <c r="G4025" s="1217">
        <v>5023</v>
      </c>
      <c r="H4025" s="1218" t="s">
        <v>1560</v>
      </c>
      <c r="I4025" s="1184"/>
      <c r="K4025" s="1217">
        <v>6223</v>
      </c>
      <c r="L4025" s="1218" t="s">
        <v>1836</v>
      </c>
    </row>
    <row r="4026" spans="7:12" ht="15.6" x14ac:dyDescent="0.3">
      <c r="G4026" s="1217">
        <v>5024</v>
      </c>
      <c r="H4026" s="1218" t="s">
        <v>1560</v>
      </c>
      <c r="I4026" s="1184"/>
      <c r="K4026" s="1217">
        <v>6224</v>
      </c>
      <c r="L4026" s="1218" t="s">
        <v>1836</v>
      </c>
    </row>
    <row r="4027" spans="7:12" ht="15.6" x14ac:dyDescent="0.3">
      <c r="G4027" s="1217">
        <v>5025</v>
      </c>
      <c r="H4027" s="1218" t="s">
        <v>1560</v>
      </c>
      <c r="I4027" s="1184"/>
      <c r="K4027" s="1217">
        <v>6225</v>
      </c>
      <c r="L4027" s="1218" t="s">
        <v>1836</v>
      </c>
    </row>
    <row r="4028" spans="7:12" ht="15.6" x14ac:dyDescent="0.3">
      <c r="G4028" s="1217">
        <v>5026</v>
      </c>
      <c r="H4028" s="1218" t="s">
        <v>1560</v>
      </c>
      <c r="I4028" s="1184"/>
      <c r="K4028" s="1217">
        <v>6226</v>
      </c>
      <c r="L4028" s="1218" t="s">
        <v>1836</v>
      </c>
    </row>
    <row r="4029" spans="7:12" ht="15.6" x14ac:dyDescent="0.3">
      <c r="G4029" s="1217">
        <v>5027</v>
      </c>
      <c r="H4029" s="1218" t="s">
        <v>1560</v>
      </c>
      <c r="I4029" s="1184"/>
      <c r="K4029" s="1217">
        <v>6227</v>
      </c>
      <c r="L4029" s="1218" t="s">
        <v>1836</v>
      </c>
    </row>
    <row r="4030" spans="7:12" ht="15.6" x14ac:dyDescent="0.3">
      <c r="G4030" s="1217">
        <v>5028</v>
      </c>
      <c r="H4030" s="1218" t="s">
        <v>1560</v>
      </c>
      <c r="I4030" s="1184"/>
      <c r="K4030" s="1217">
        <v>6228</v>
      </c>
      <c r="L4030" s="1218" t="s">
        <v>1836</v>
      </c>
    </row>
    <row r="4031" spans="7:12" ht="15.6" x14ac:dyDescent="0.3">
      <c r="G4031" s="1217">
        <v>5029</v>
      </c>
      <c r="H4031" s="1218" t="s">
        <v>1560</v>
      </c>
      <c r="I4031" s="1184"/>
      <c r="K4031" s="1217">
        <v>6229</v>
      </c>
      <c r="L4031" s="1218" t="s">
        <v>1836</v>
      </c>
    </row>
    <row r="4032" spans="7:12" ht="15.6" x14ac:dyDescent="0.3">
      <c r="G4032" s="1217">
        <v>5030</v>
      </c>
      <c r="H4032" s="1218" t="s">
        <v>1560</v>
      </c>
      <c r="I4032" s="1184"/>
      <c r="K4032" s="1217">
        <v>6230</v>
      </c>
      <c r="L4032" s="1218" t="s">
        <v>1836</v>
      </c>
    </row>
    <row r="4033" spans="7:12" ht="15.6" x14ac:dyDescent="0.3">
      <c r="G4033" s="1217">
        <v>5031</v>
      </c>
      <c r="H4033" s="1218" t="s">
        <v>1560</v>
      </c>
      <c r="I4033" s="1184"/>
      <c r="K4033" s="1217">
        <v>6231</v>
      </c>
      <c r="L4033" s="1218" t="s">
        <v>1836</v>
      </c>
    </row>
    <row r="4034" spans="7:12" ht="15.6" x14ac:dyDescent="0.3">
      <c r="G4034" s="1217">
        <v>5032</v>
      </c>
      <c r="H4034" s="1218" t="s">
        <v>1560</v>
      </c>
      <c r="I4034" s="1184"/>
      <c r="K4034" s="1217">
        <v>6232</v>
      </c>
      <c r="L4034" s="1218" t="s">
        <v>1836</v>
      </c>
    </row>
    <row r="4035" spans="7:12" ht="15.6" x14ac:dyDescent="0.3">
      <c r="G4035" s="1217">
        <v>5033</v>
      </c>
      <c r="H4035" s="1218" t="s">
        <v>1560</v>
      </c>
      <c r="I4035" s="1184"/>
      <c r="K4035" s="1217">
        <v>6233</v>
      </c>
      <c r="L4035" s="1218" t="s">
        <v>1836</v>
      </c>
    </row>
    <row r="4036" spans="7:12" ht="15.6" x14ac:dyDescent="0.3">
      <c r="G4036" s="1217">
        <v>5034</v>
      </c>
      <c r="H4036" s="1218" t="s">
        <v>1560</v>
      </c>
      <c r="I4036" s="1184"/>
      <c r="K4036" s="1217">
        <v>6234</v>
      </c>
      <c r="L4036" s="1218" t="s">
        <v>1836</v>
      </c>
    </row>
    <row r="4037" spans="7:12" ht="15.6" x14ac:dyDescent="0.3">
      <c r="G4037" s="1217">
        <v>5035</v>
      </c>
      <c r="H4037" s="1218" t="s">
        <v>1560</v>
      </c>
      <c r="I4037" s="1184"/>
      <c r="K4037" s="1217">
        <v>6235</v>
      </c>
      <c r="L4037" s="1218" t="s">
        <v>1836</v>
      </c>
    </row>
    <row r="4038" spans="7:12" ht="15.6" x14ac:dyDescent="0.3">
      <c r="G4038" s="1217">
        <v>5036</v>
      </c>
      <c r="H4038" s="1218" t="s">
        <v>1560</v>
      </c>
      <c r="I4038" s="1184"/>
      <c r="K4038" s="1217">
        <v>6236</v>
      </c>
      <c r="L4038" s="1218" t="s">
        <v>1836</v>
      </c>
    </row>
    <row r="4039" spans="7:12" ht="15.6" x14ac:dyDescent="0.3">
      <c r="G4039" s="1217">
        <v>5037</v>
      </c>
      <c r="H4039" s="1218" t="s">
        <v>1560</v>
      </c>
      <c r="I4039" s="1184"/>
      <c r="K4039" s="1217">
        <v>6237</v>
      </c>
      <c r="L4039" s="1218" t="s">
        <v>1836</v>
      </c>
    </row>
    <row r="4040" spans="7:12" ht="15.6" x14ac:dyDescent="0.3">
      <c r="G4040" s="1217">
        <v>5038</v>
      </c>
      <c r="H4040" s="1218" t="s">
        <v>1560</v>
      </c>
      <c r="I4040" s="1184"/>
      <c r="K4040" s="1217">
        <v>6238</v>
      </c>
      <c r="L4040" s="1218" t="s">
        <v>1836</v>
      </c>
    </row>
    <row r="4041" spans="7:12" ht="15.6" x14ac:dyDescent="0.3">
      <c r="G4041" s="1217">
        <v>5039</v>
      </c>
      <c r="H4041" s="1218" t="s">
        <v>1560</v>
      </c>
      <c r="I4041" s="1184"/>
      <c r="K4041" s="1217">
        <v>6239</v>
      </c>
      <c r="L4041" s="1218" t="s">
        <v>1836</v>
      </c>
    </row>
    <row r="4042" spans="7:12" ht="15.6" x14ac:dyDescent="0.3">
      <c r="G4042" s="1217">
        <v>5040</v>
      </c>
      <c r="H4042" s="1218" t="s">
        <v>1560</v>
      </c>
      <c r="I4042" s="1184"/>
      <c r="K4042" s="1217">
        <v>6240</v>
      </c>
      <c r="L4042" s="1218" t="s">
        <v>1836</v>
      </c>
    </row>
    <row r="4043" spans="7:12" ht="15.6" x14ac:dyDescent="0.3">
      <c r="G4043" s="1217">
        <v>5041</v>
      </c>
      <c r="H4043" s="1218" t="s">
        <v>1560</v>
      </c>
      <c r="I4043" s="1184"/>
      <c r="K4043" s="1217">
        <v>6241</v>
      </c>
      <c r="L4043" s="1218" t="s">
        <v>1836</v>
      </c>
    </row>
    <row r="4044" spans="7:12" ht="15.6" x14ac:dyDescent="0.3">
      <c r="G4044" s="1217">
        <v>5042</v>
      </c>
      <c r="H4044" s="1218" t="s">
        <v>1560</v>
      </c>
      <c r="I4044" s="1184"/>
      <c r="K4044" s="1217">
        <v>6242</v>
      </c>
      <c r="L4044" s="1218" t="s">
        <v>1836</v>
      </c>
    </row>
    <row r="4045" spans="7:12" ht="15.6" x14ac:dyDescent="0.3">
      <c r="G4045" s="1217">
        <v>5043</v>
      </c>
      <c r="H4045" s="1218" t="s">
        <v>1560</v>
      </c>
      <c r="I4045" s="1184"/>
      <c r="K4045" s="1217">
        <v>6243</v>
      </c>
      <c r="L4045" s="1218" t="s">
        <v>1836</v>
      </c>
    </row>
    <row r="4046" spans="7:12" ht="15.6" x14ac:dyDescent="0.3">
      <c r="G4046" s="1217">
        <v>5044</v>
      </c>
      <c r="H4046" s="1218" t="s">
        <v>1560</v>
      </c>
      <c r="I4046" s="1184"/>
      <c r="K4046" s="1217">
        <v>6244</v>
      </c>
      <c r="L4046" s="1218" t="s">
        <v>1836</v>
      </c>
    </row>
    <row r="4047" spans="7:12" ht="15.6" x14ac:dyDescent="0.3">
      <c r="G4047" s="1217">
        <v>5045</v>
      </c>
      <c r="H4047" s="1218" t="s">
        <v>1560</v>
      </c>
      <c r="I4047" s="1184"/>
      <c r="K4047" s="1217">
        <v>6245</v>
      </c>
      <c r="L4047" s="1218" t="s">
        <v>1836</v>
      </c>
    </row>
    <row r="4048" spans="7:12" ht="15.6" x14ac:dyDescent="0.3">
      <c r="G4048" s="1217">
        <v>5046</v>
      </c>
      <c r="H4048" s="1218" t="s">
        <v>1560</v>
      </c>
      <c r="I4048" s="1184"/>
      <c r="K4048" s="1217">
        <v>6246</v>
      </c>
      <c r="L4048" s="1218" t="s">
        <v>1836</v>
      </c>
    </row>
    <row r="4049" spans="7:12" ht="15.6" x14ac:dyDescent="0.3">
      <c r="G4049" s="1217">
        <v>5047</v>
      </c>
      <c r="H4049" s="1218" t="s">
        <v>1560</v>
      </c>
      <c r="I4049" s="1184"/>
      <c r="K4049" s="1217">
        <v>6247</v>
      </c>
      <c r="L4049" s="1218" t="s">
        <v>1836</v>
      </c>
    </row>
    <row r="4050" spans="7:12" ht="15.6" x14ac:dyDescent="0.3">
      <c r="G4050" s="1217">
        <v>5048</v>
      </c>
      <c r="H4050" s="1218" t="s">
        <v>1560</v>
      </c>
      <c r="I4050" s="1184"/>
      <c r="K4050" s="1217">
        <v>6248</v>
      </c>
      <c r="L4050" s="1218" t="s">
        <v>1836</v>
      </c>
    </row>
    <row r="4051" spans="7:12" ht="15.6" x14ac:dyDescent="0.3">
      <c r="G4051" s="1217">
        <v>5049</v>
      </c>
      <c r="H4051" s="1218" t="s">
        <v>1560</v>
      </c>
      <c r="I4051" s="1184"/>
      <c r="K4051" s="1217">
        <v>6249</v>
      </c>
      <c r="L4051" s="1218" t="s">
        <v>1836</v>
      </c>
    </row>
    <row r="4052" spans="7:12" ht="15.6" x14ac:dyDescent="0.3">
      <c r="G4052" s="1217">
        <v>5050</v>
      </c>
      <c r="H4052" s="1218" t="s">
        <v>1560</v>
      </c>
      <c r="I4052" s="1184"/>
      <c r="K4052" s="1217">
        <v>6250</v>
      </c>
      <c r="L4052" s="1218" t="s">
        <v>1836</v>
      </c>
    </row>
    <row r="4053" spans="7:12" ht="15.6" x14ac:dyDescent="0.3">
      <c r="G4053" s="1217">
        <v>5051</v>
      </c>
      <c r="H4053" s="1218" t="s">
        <v>1560</v>
      </c>
      <c r="I4053" s="1184"/>
      <c r="K4053" s="1217">
        <v>6251</v>
      </c>
      <c r="L4053" s="1218" t="s">
        <v>1836</v>
      </c>
    </row>
    <row r="4054" spans="7:12" ht="15.6" x14ac:dyDescent="0.3">
      <c r="G4054" s="1217">
        <v>5052</v>
      </c>
      <c r="H4054" s="1218" t="s">
        <v>1560</v>
      </c>
      <c r="I4054" s="1184"/>
      <c r="K4054" s="1217">
        <v>6252</v>
      </c>
      <c r="L4054" s="1218" t="s">
        <v>1836</v>
      </c>
    </row>
    <row r="4055" spans="7:12" ht="15.6" x14ac:dyDescent="0.3">
      <c r="G4055" s="1217">
        <v>5053</v>
      </c>
      <c r="H4055" s="1218" t="s">
        <v>1560</v>
      </c>
      <c r="I4055" s="1184"/>
      <c r="K4055" s="1217">
        <v>6253</v>
      </c>
      <c r="L4055" s="1218" t="s">
        <v>1836</v>
      </c>
    </row>
    <row r="4056" spans="7:12" ht="15.6" x14ac:dyDescent="0.3">
      <c r="G4056" s="1217">
        <v>5054</v>
      </c>
      <c r="H4056" s="1218" t="s">
        <v>1560</v>
      </c>
      <c r="I4056" s="1184"/>
      <c r="K4056" s="1217">
        <v>6254</v>
      </c>
      <c r="L4056" s="1218" t="s">
        <v>1836</v>
      </c>
    </row>
    <row r="4057" spans="7:12" ht="15.6" x14ac:dyDescent="0.3">
      <c r="G4057" s="1217">
        <v>5055</v>
      </c>
      <c r="H4057" s="1218" t="s">
        <v>1560</v>
      </c>
      <c r="I4057" s="1184"/>
      <c r="K4057" s="1217">
        <v>6255</v>
      </c>
      <c r="L4057" s="1218" t="s">
        <v>1836</v>
      </c>
    </row>
    <row r="4058" spans="7:12" ht="15.6" x14ac:dyDescent="0.3">
      <c r="G4058" s="1217">
        <v>5056</v>
      </c>
      <c r="H4058" s="1218" t="s">
        <v>1560</v>
      </c>
      <c r="I4058" s="1184"/>
      <c r="K4058" s="1217">
        <v>6256</v>
      </c>
      <c r="L4058" s="1218" t="s">
        <v>1836</v>
      </c>
    </row>
    <row r="4059" spans="7:12" ht="15.6" x14ac:dyDescent="0.3">
      <c r="G4059" s="1217">
        <v>5057</v>
      </c>
      <c r="H4059" s="1218" t="s">
        <v>1560</v>
      </c>
      <c r="I4059" s="1184"/>
      <c r="K4059" s="1217">
        <v>6257</v>
      </c>
      <c r="L4059" s="1218" t="s">
        <v>1836</v>
      </c>
    </row>
    <row r="4060" spans="7:12" ht="15.6" x14ac:dyDescent="0.3">
      <c r="G4060" s="1217">
        <v>5058</v>
      </c>
      <c r="H4060" s="1218" t="s">
        <v>1560</v>
      </c>
      <c r="I4060" s="1184"/>
      <c r="K4060" s="1217">
        <v>6258</v>
      </c>
      <c r="L4060" s="1218" t="s">
        <v>1836</v>
      </c>
    </row>
    <row r="4061" spans="7:12" ht="15.6" x14ac:dyDescent="0.3">
      <c r="G4061" s="1217">
        <v>5059</v>
      </c>
      <c r="H4061" s="1218" t="s">
        <v>1560</v>
      </c>
      <c r="I4061" s="1184"/>
      <c r="K4061" s="1217">
        <v>6259</v>
      </c>
      <c r="L4061" s="1218" t="s">
        <v>1836</v>
      </c>
    </row>
    <row r="4062" spans="7:12" ht="15.6" x14ac:dyDescent="0.3">
      <c r="G4062" s="1217">
        <v>5060</v>
      </c>
      <c r="H4062" s="1218" t="s">
        <v>1560</v>
      </c>
      <c r="I4062" s="1184"/>
      <c r="K4062" s="1217">
        <v>6260</v>
      </c>
      <c r="L4062" s="1218" t="s">
        <v>1836</v>
      </c>
    </row>
    <row r="4063" spans="7:12" ht="15.6" x14ac:dyDescent="0.3">
      <c r="G4063" s="1217">
        <v>5061</v>
      </c>
      <c r="H4063" s="1218" t="s">
        <v>1560</v>
      </c>
      <c r="I4063" s="1184"/>
      <c r="K4063" s="1217">
        <v>6261</v>
      </c>
      <c r="L4063" s="1218" t="s">
        <v>1836</v>
      </c>
    </row>
    <row r="4064" spans="7:12" ht="15.6" x14ac:dyDescent="0.3">
      <c r="G4064" s="1217">
        <v>5062</v>
      </c>
      <c r="H4064" s="1218" t="s">
        <v>1560</v>
      </c>
      <c r="I4064" s="1184"/>
      <c r="K4064" s="1217">
        <v>6262</v>
      </c>
      <c r="L4064" s="1218" t="s">
        <v>1836</v>
      </c>
    </row>
    <row r="4065" spans="7:12" ht="15.6" x14ac:dyDescent="0.3">
      <c r="G4065" s="1217">
        <v>5063</v>
      </c>
      <c r="H4065" s="1218" t="s">
        <v>1560</v>
      </c>
      <c r="I4065" s="1184"/>
      <c r="K4065" s="1217">
        <v>6263</v>
      </c>
      <c r="L4065" s="1218" t="s">
        <v>1836</v>
      </c>
    </row>
    <row r="4066" spans="7:12" ht="15.6" x14ac:dyDescent="0.3">
      <c r="G4066" s="1217">
        <v>5064</v>
      </c>
      <c r="H4066" s="1218" t="s">
        <v>1560</v>
      </c>
      <c r="I4066" s="1184"/>
      <c r="K4066" s="1217">
        <v>6264</v>
      </c>
      <c r="L4066" s="1218" t="s">
        <v>1836</v>
      </c>
    </row>
    <row r="4067" spans="7:12" ht="15.6" x14ac:dyDescent="0.3">
      <c r="G4067" s="1217">
        <v>5065</v>
      </c>
      <c r="H4067" s="1218" t="s">
        <v>1560</v>
      </c>
      <c r="I4067" s="1184"/>
      <c r="K4067" s="1217">
        <v>6265</v>
      </c>
      <c r="L4067" s="1218" t="s">
        <v>1836</v>
      </c>
    </row>
    <row r="4068" spans="7:12" ht="15.6" x14ac:dyDescent="0.3">
      <c r="G4068" s="1217">
        <v>5066</v>
      </c>
      <c r="H4068" s="1218" t="s">
        <v>1560</v>
      </c>
      <c r="I4068" s="1184"/>
      <c r="K4068" s="1217">
        <v>6266</v>
      </c>
      <c r="L4068" s="1218" t="s">
        <v>1836</v>
      </c>
    </row>
    <row r="4069" spans="7:12" ht="15.6" x14ac:dyDescent="0.3">
      <c r="G4069" s="1217">
        <v>5067</v>
      </c>
      <c r="H4069" s="1218" t="s">
        <v>1560</v>
      </c>
      <c r="I4069" s="1184"/>
      <c r="K4069" s="1217">
        <v>6267</v>
      </c>
      <c r="L4069" s="1218" t="s">
        <v>1836</v>
      </c>
    </row>
    <row r="4070" spans="7:12" ht="15.6" x14ac:dyDescent="0.3">
      <c r="G4070" s="1217">
        <v>5068</v>
      </c>
      <c r="H4070" s="1218" t="s">
        <v>1560</v>
      </c>
      <c r="I4070" s="1184"/>
      <c r="K4070" s="1217">
        <v>6268</v>
      </c>
      <c r="L4070" s="1218" t="s">
        <v>1836</v>
      </c>
    </row>
    <row r="4071" spans="7:12" ht="15.6" x14ac:dyDescent="0.3">
      <c r="G4071" s="1217">
        <v>5069</v>
      </c>
      <c r="H4071" s="1218" t="s">
        <v>1560</v>
      </c>
      <c r="I4071" s="1184"/>
      <c r="K4071" s="1217">
        <v>6269</v>
      </c>
      <c r="L4071" s="1218" t="s">
        <v>1836</v>
      </c>
    </row>
    <row r="4072" spans="7:12" ht="15.6" x14ac:dyDescent="0.3">
      <c r="G4072" s="1217">
        <v>5070</v>
      </c>
      <c r="H4072" s="1218" t="s">
        <v>1560</v>
      </c>
      <c r="I4072" s="1184"/>
      <c r="K4072" s="1217">
        <v>6270</v>
      </c>
      <c r="L4072" s="1218" t="s">
        <v>1836</v>
      </c>
    </row>
    <row r="4073" spans="7:12" ht="15.6" x14ac:dyDescent="0.3">
      <c r="G4073" s="1217">
        <v>5071</v>
      </c>
      <c r="H4073" s="1218" t="s">
        <v>1560</v>
      </c>
      <c r="I4073" s="1184"/>
      <c r="K4073" s="1217">
        <v>6271</v>
      </c>
      <c r="L4073" s="1218" t="s">
        <v>1836</v>
      </c>
    </row>
    <row r="4074" spans="7:12" ht="15.6" x14ac:dyDescent="0.3">
      <c r="G4074" s="1217">
        <v>5072</v>
      </c>
      <c r="H4074" s="1218" t="s">
        <v>1560</v>
      </c>
      <c r="I4074" s="1184"/>
      <c r="K4074" s="1217">
        <v>6272</v>
      </c>
      <c r="L4074" s="1218" t="s">
        <v>1836</v>
      </c>
    </row>
    <row r="4075" spans="7:12" ht="15.6" x14ac:dyDescent="0.3">
      <c r="G4075" s="1217">
        <v>5073</v>
      </c>
      <c r="H4075" s="1218" t="s">
        <v>1560</v>
      </c>
      <c r="I4075" s="1184"/>
      <c r="K4075" s="1217">
        <v>6273</v>
      </c>
      <c r="L4075" s="1218" t="s">
        <v>1836</v>
      </c>
    </row>
    <row r="4076" spans="7:12" ht="15.6" x14ac:dyDescent="0.3">
      <c r="G4076" s="1217">
        <v>5074</v>
      </c>
      <c r="H4076" s="1218" t="s">
        <v>1560</v>
      </c>
      <c r="I4076" s="1184"/>
      <c r="K4076" s="1217">
        <v>6274</v>
      </c>
      <c r="L4076" s="1218" t="s">
        <v>1836</v>
      </c>
    </row>
    <row r="4077" spans="7:12" ht="15.6" x14ac:dyDescent="0.3">
      <c r="G4077" s="1217">
        <v>5075</v>
      </c>
      <c r="H4077" s="1218" t="s">
        <v>1560</v>
      </c>
      <c r="I4077" s="1184"/>
      <c r="K4077" s="1217">
        <v>6275</v>
      </c>
      <c r="L4077" s="1218" t="s">
        <v>1836</v>
      </c>
    </row>
    <row r="4078" spans="7:12" ht="15.6" x14ac:dyDescent="0.3">
      <c r="G4078" s="1217">
        <v>5076</v>
      </c>
      <c r="H4078" s="1218" t="s">
        <v>1560</v>
      </c>
      <c r="I4078" s="1184"/>
      <c r="K4078" s="1217">
        <v>6276</v>
      </c>
      <c r="L4078" s="1218" t="s">
        <v>1836</v>
      </c>
    </row>
    <row r="4079" spans="7:12" ht="15.6" x14ac:dyDescent="0.3">
      <c r="G4079" s="1217">
        <v>5077</v>
      </c>
      <c r="H4079" s="1218" t="s">
        <v>1560</v>
      </c>
      <c r="I4079" s="1184"/>
      <c r="K4079" s="1217">
        <v>6277</v>
      </c>
      <c r="L4079" s="1218" t="s">
        <v>1836</v>
      </c>
    </row>
    <row r="4080" spans="7:12" ht="15.6" x14ac:dyDescent="0.3">
      <c r="G4080" s="1217">
        <v>5078</v>
      </c>
      <c r="H4080" s="1218" t="s">
        <v>1560</v>
      </c>
      <c r="I4080" s="1184"/>
      <c r="K4080" s="1217">
        <v>6278</v>
      </c>
      <c r="L4080" s="1218" t="s">
        <v>1836</v>
      </c>
    </row>
    <row r="4081" spans="7:12" ht="15.6" x14ac:dyDescent="0.3">
      <c r="G4081" s="1217">
        <v>5079</v>
      </c>
      <c r="H4081" s="1218" t="s">
        <v>1560</v>
      </c>
      <c r="I4081" s="1184"/>
      <c r="K4081" s="1217">
        <v>6279</v>
      </c>
      <c r="L4081" s="1218" t="s">
        <v>1836</v>
      </c>
    </row>
    <row r="4082" spans="7:12" ht="15.6" x14ac:dyDescent="0.3">
      <c r="G4082" s="1217">
        <v>5080</v>
      </c>
      <c r="H4082" s="1218" t="s">
        <v>1560</v>
      </c>
      <c r="I4082" s="1184"/>
      <c r="K4082" s="1217">
        <v>6280</v>
      </c>
      <c r="L4082" s="1218" t="s">
        <v>1836</v>
      </c>
    </row>
    <row r="4083" spans="7:12" ht="15.6" x14ac:dyDescent="0.3">
      <c r="G4083" s="1217">
        <v>5081</v>
      </c>
      <c r="H4083" s="1218" t="s">
        <v>1560</v>
      </c>
      <c r="I4083" s="1184"/>
      <c r="K4083" s="1217">
        <v>6281</v>
      </c>
      <c r="L4083" s="1218" t="s">
        <v>1836</v>
      </c>
    </row>
    <row r="4084" spans="7:12" ht="15.6" x14ac:dyDescent="0.3">
      <c r="G4084" s="1217">
        <v>5082</v>
      </c>
      <c r="H4084" s="1218" t="s">
        <v>1560</v>
      </c>
      <c r="I4084" s="1184"/>
      <c r="K4084" s="1217">
        <v>6282</v>
      </c>
      <c r="L4084" s="1218" t="s">
        <v>1836</v>
      </c>
    </row>
    <row r="4085" spans="7:12" ht="15.6" x14ac:dyDescent="0.3">
      <c r="G4085" s="1217">
        <v>5083</v>
      </c>
      <c r="H4085" s="1218" t="s">
        <v>1560</v>
      </c>
      <c r="I4085" s="1184"/>
      <c r="K4085" s="1217">
        <v>6283</v>
      </c>
      <c r="L4085" s="1218" t="s">
        <v>1836</v>
      </c>
    </row>
    <row r="4086" spans="7:12" ht="15.6" x14ac:dyDescent="0.3">
      <c r="G4086" s="1217">
        <v>5084</v>
      </c>
      <c r="H4086" s="1218" t="s">
        <v>1560</v>
      </c>
      <c r="I4086" s="1184"/>
      <c r="K4086" s="1217">
        <v>6284</v>
      </c>
      <c r="L4086" s="1218" t="s">
        <v>1836</v>
      </c>
    </row>
    <row r="4087" spans="7:12" ht="15.6" x14ac:dyDescent="0.3">
      <c r="G4087" s="1217">
        <v>5085</v>
      </c>
      <c r="H4087" s="1218" t="s">
        <v>1560</v>
      </c>
      <c r="I4087" s="1184"/>
      <c r="K4087" s="1217">
        <v>6285</v>
      </c>
      <c r="L4087" s="1218" t="s">
        <v>1836</v>
      </c>
    </row>
    <row r="4088" spans="7:12" ht="15.6" x14ac:dyDescent="0.3">
      <c r="G4088" s="1217">
        <v>5086</v>
      </c>
      <c r="H4088" s="1218" t="s">
        <v>1560</v>
      </c>
      <c r="I4088" s="1184"/>
      <c r="K4088" s="1217">
        <v>6286</v>
      </c>
      <c r="L4088" s="1218" t="s">
        <v>1836</v>
      </c>
    </row>
    <row r="4089" spans="7:12" ht="15.6" x14ac:dyDescent="0.3">
      <c r="G4089" s="1217">
        <v>5087</v>
      </c>
      <c r="H4089" s="1218" t="s">
        <v>1560</v>
      </c>
      <c r="I4089" s="1184"/>
      <c r="K4089" s="1217">
        <v>6287</v>
      </c>
      <c r="L4089" s="1218" t="s">
        <v>1836</v>
      </c>
    </row>
    <row r="4090" spans="7:12" ht="15.6" x14ac:dyDescent="0.3">
      <c r="G4090" s="1217">
        <v>5088</v>
      </c>
      <c r="H4090" s="1218" t="s">
        <v>1560</v>
      </c>
      <c r="I4090" s="1184"/>
      <c r="K4090" s="1217">
        <v>6288</v>
      </c>
      <c r="L4090" s="1218" t="s">
        <v>1836</v>
      </c>
    </row>
    <row r="4091" spans="7:12" ht="15.6" x14ac:dyDescent="0.3">
      <c r="G4091" s="1217">
        <v>5089</v>
      </c>
      <c r="H4091" s="1218" t="s">
        <v>1560</v>
      </c>
      <c r="I4091" s="1184"/>
      <c r="K4091" s="1217">
        <v>6289</v>
      </c>
      <c r="L4091" s="1218" t="s">
        <v>1836</v>
      </c>
    </row>
    <row r="4092" spans="7:12" ht="15.6" x14ac:dyDescent="0.3">
      <c r="G4092" s="1217">
        <v>5090</v>
      </c>
      <c r="H4092" s="1218" t="s">
        <v>1560</v>
      </c>
      <c r="I4092" s="1184"/>
      <c r="K4092" s="1217">
        <v>6290</v>
      </c>
      <c r="L4092" s="1218" t="s">
        <v>1836</v>
      </c>
    </row>
    <row r="4093" spans="7:12" ht="15.6" x14ac:dyDescent="0.3">
      <c r="G4093" s="1217">
        <v>5091</v>
      </c>
      <c r="H4093" s="1218" t="s">
        <v>1560</v>
      </c>
      <c r="I4093" s="1184"/>
      <c r="K4093" s="1217">
        <v>6291</v>
      </c>
      <c r="L4093" s="1218" t="s">
        <v>1836</v>
      </c>
    </row>
    <row r="4094" spans="7:12" ht="15.6" x14ac:dyDescent="0.3">
      <c r="G4094" s="1217">
        <v>5092</v>
      </c>
      <c r="H4094" s="1218" t="s">
        <v>1560</v>
      </c>
      <c r="I4094" s="1184"/>
      <c r="K4094" s="1217">
        <v>6292</v>
      </c>
      <c r="L4094" s="1218" t="s">
        <v>1836</v>
      </c>
    </row>
    <row r="4095" spans="7:12" ht="15.6" x14ac:dyDescent="0.3">
      <c r="G4095" s="1217">
        <v>5093</v>
      </c>
      <c r="H4095" s="1218" t="s">
        <v>1560</v>
      </c>
      <c r="I4095" s="1184"/>
      <c r="K4095" s="1217">
        <v>6293</v>
      </c>
      <c r="L4095" s="1218" t="s">
        <v>1836</v>
      </c>
    </row>
    <row r="4096" spans="7:12" ht="15.6" x14ac:dyDescent="0.3">
      <c r="G4096" s="1217">
        <v>5094</v>
      </c>
      <c r="H4096" s="1218" t="s">
        <v>1560</v>
      </c>
      <c r="I4096" s="1184"/>
      <c r="K4096" s="1217">
        <v>6294</v>
      </c>
      <c r="L4096" s="1218" t="s">
        <v>1836</v>
      </c>
    </row>
    <row r="4097" spans="7:12" ht="15.6" x14ac:dyDescent="0.3">
      <c r="G4097" s="1217">
        <v>5095</v>
      </c>
      <c r="H4097" s="1218" t="s">
        <v>1560</v>
      </c>
      <c r="I4097" s="1184"/>
      <c r="K4097" s="1217">
        <v>6295</v>
      </c>
      <c r="L4097" s="1218" t="s">
        <v>1836</v>
      </c>
    </row>
    <row r="4098" spans="7:12" ht="15.6" x14ac:dyDescent="0.3">
      <c r="G4098" s="1217">
        <v>5096</v>
      </c>
      <c r="H4098" s="1218" t="s">
        <v>1560</v>
      </c>
      <c r="I4098" s="1184"/>
      <c r="K4098" s="1217">
        <v>6296</v>
      </c>
      <c r="L4098" s="1218" t="s">
        <v>1836</v>
      </c>
    </row>
    <row r="4099" spans="7:12" ht="15.6" x14ac:dyDescent="0.3">
      <c r="G4099" s="1217">
        <v>5097</v>
      </c>
      <c r="H4099" s="1218" t="s">
        <v>1560</v>
      </c>
      <c r="I4099" s="1184"/>
      <c r="K4099" s="1217">
        <v>6297</v>
      </c>
      <c r="L4099" s="1218" t="s">
        <v>1836</v>
      </c>
    </row>
    <row r="4100" spans="7:12" ht="15.6" x14ac:dyDescent="0.3">
      <c r="G4100" s="1217">
        <v>5098</v>
      </c>
      <c r="H4100" s="1218" t="s">
        <v>1560</v>
      </c>
      <c r="I4100" s="1184"/>
      <c r="K4100" s="1217">
        <v>6298</v>
      </c>
      <c r="L4100" s="1218" t="s">
        <v>1836</v>
      </c>
    </row>
    <row r="4101" spans="7:12" ht="15.6" x14ac:dyDescent="0.3">
      <c r="G4101" s="1217">
        <v>5099</v>
      </c>
      <c r="H4101" s="1218" t="s">
        <v>1560</v>
      </c>
      <c r="I4101" s="1184"/>
      <c r="K4101" s="1217">
        <v>6299</v>
      </c>
      <c r="L4101" s="1218" t="s">
        <v>1836</v>
      </c>
    </row>
    <row r="4102" spans="7:12" ht="15.6" x14ac:dyDescent="0.3">
      <c r="G4102" s="1217">
        <v>5100</v>
      </c>
      <c r="H4102" s="1218" t="s">
        <v>1560</v>
      </c>
      <c r="I4102" s="1184"/>
      <c r="K4102" s="1217">
        <v>6300</v>
      </c>
      <c r="L4102" s="1218" t="s">
        <v>1836</v>
      </c>
    </row>
    <row r="4103" spans="7:12" ht="15.6" x14ac:dyDescent="0.3">
      <c r="G4103" s="1217">
        <v>5101</v>
      </c>
      <c r="H4103" s="1218" t="s">
        <v>1560</v>
      </c>
      <c r="I4103" s="1184"/>
      <c r="K4103" s="1217">
        <v>6301</v>
      </c>
      <c r="L4103" s="1218" t="s">
        <v>1836</v>
      </c>
    </row>
    <row r="4104" spans="7:12" ht="15.6" x14ac:dyDescent="0.3">
      <c r="G4104" s="1217">
        <v>5102</v>
      </c>
      <c r="H4104" s="1218" t="s">
        <v>1560</v>
      </c>
      <c r="I4104" s="1184"/>
      <c r="K4104" s="1217">
        <v>6302</v>
      </c>
      <c r="L4104" s="1218" t="s">
        <v>1836</v>
      </c>
    </row>
    <row r="4105" spans="7:12" ht="15.6" x14ac:dyDescent="0.3">
      <c r="G4105" s="1217">
        <v>5103</v>
      </c>
      <c r="H4105" s="1218" t="s">
        <v>1560</v>
      </c>
      <c r="I4105" s="1184"/>
      <c r="K4105" s="1217">
        <v>6303</v>
      </c>
      <c r="L4105" s="1218" t="s">
        <v>1836</v>
      </c>
    </row>
    <row r="4106" spans="7:12" ht="15.6" x14ac:dyDescent="0.3">
      <c r="G4106" s="1217">
        <v>5104</v>
      </c>
      <c r="H4106" s="1218" t="s">
        <v>1560</v>
      </c>
      <c r="I4106" s="1184"/>
      <c r="K4106" s="1217">
        <v>6304</v>
      </c>
      <c r="L4106" s="1218" t="s">
        <v>1836</v>
      </c>
    </row>
    <row r="4107" spans="7:12" ht="15.6" x14ac:dyDescent="0.3">
      <c r="G4107" s="1217">
        <v>5105</v>
      </c>
      <c r="H4107" s="1218" t="s">
        <v>1560</v>
      </c>
      <c r="I4107" s="1184"/>
      <c r="K4107" s="1217">
        <v>6305</v>
      </c>
      <c r="L4107" s="1218" t="s">
        <v>1836</v>
      </c>
    </row>
    <row r="4108" spans="7:12" ht="15.6" x14ac:dyDescent="0.3">
      <c r="G4108" s="1217">
        <v>5106</v>
      </c>
      <c r="H4108" s="1218" t="s">
        <v>1560</v>
      </c>
      <c r="I4108" s="1184"/>
      <c r="K4108" s="1217">
        <v>6306</v>
      </c>
      <c r="L4108" s="1218" t="s">
        <v>1836</v>
      </c>
    </row>
    <row r="4109" spans="7:12" ht="15.6" x14ac:dyDescent="0.3">
      <c r="G4109" s="1217">
        <v>5107</v>
      </c>
      <c r="H4109" s="1218" t="s">
        <v>1560</v>
      </c>
      <c r="I4109" s="1184"/>
      <c r="K4109" s="1217">
        <v>6307</v>
      </c>
      <c r="L4109" s="1218" t="s">
        <v>1836</v>
      </c>
    </row>
    <row r="4110" spans="7:12" ht="15.6" x14ac:dyDescent="0.3">
      <c r="G4110" s="1217">
        <v>5108</v>
      </c>
      <c r="H4110" s="1218" t="s">
        <v>1560</v>
      </c>
      <c r="I4110" s="1184"/>
      <c r="K4110" s="1217">
        <v>6308</v>
      </c>
      <c r="L4110" s="1218" t="s">
        <v>1836</v>
      </c>
    </row>
    <row r="4111" spans="7:12" ht="15.6" x14ac:dyDescent="0.3">
      <c r="G4111" s="1217">
        <v>5109</v>
      </c>
      <c r="H4111" s="1218" t="s">
        <v>1560</v>
      </c>
      <c r="I4111" s="1184"/>
      <c r="K4111" s="1217">
        <v>6309</v>
      </c>
      <c r="L4111" s="1218" t="s">
        <v>1836</v>
      </c>
    </row>
    <row r="4112" spans="7:12" ht="15.6" x14ac:dyDescent="0.3">
      <c r="G4112" s="1217">
        <v>5110</v>
      </c>
      <c r="H4112" s="1218" t="s">
        <v>1562</v>
      </c>
      <c r="I4112" s="1184"/>
      <c r="K4112" s="1217">
        <v>6310</v>
      </c>
      <c r="L4112" s="1218" t="s">
        <v>1836</v>
      </c>
    </row>
    <row r="4113" spans="7:12" ht="15.6" x14ac:dyDescent="0.3">
      <c r="G4113" s="1217">
        <v>5111</v>
      </c>
      <c r="H4113" s="1218" t="s">
        <v>1560</v>
      </c>
      <c r="I4113" s="1184"/>
      <c r="K4113" s="1217">
        <v>6311</v>
      </c>
      <c r="L4113" s="1218" t="s">
        <v>1836</v>
      </c>
    </row>
    <row r="4114" spans="7:12" ht="15.6" x14ac:dyDescent="0.3">
      <c r="G4114" s="1217">
        <v>5112</v>
      </c>
      <c r="H4114" s="1218" t="s">
        <v>1560</v>
      </c>
      <c r="I4114" s="1184"/>
      <c r="K4114" s="1217">
        <v>6312</v>
      </c>
      <c r="L4114" s="1218" t="s">
        <v>1836</v>
      </c>
    </row>
    <row r="4115" spans="7:12" ht="15.6" x14ac:dyDescent="0.3">
      <c r="G4115" s="1217">
        <v>5113</v>
      </c>
      <c r="H4115" s="1218" t="s">
        <v>1560</v>
      </c>
      <c r="I4115" s="1184"/>
      <c r="K4115" s="1217">
        <v>6313</v>
      </c>
      <c r="L4115" s="1218" t="s">
        <v>1836</v>
      </c>
    </row>
    <row r="4116" spans="7:12" ht="15.6" x14ac:dyDescent="0.3">
      <c r="G4116" s="1217">
        <v>5114</v>
      </c>
      <c r="H4116" s="1218" t="s">
        <v>1560</v>
      </c>
      <c r="I4116" s="1184"/>
      <c r="K4116" s="1217">
        <v>6314</v>
      </c>
      <c r="L4116" s="1218" t="s">
        <v>1836</v>
      </c>
    </row>
    <row r="4117" spans="7:12" ht="15.6" x14ac:dyDescent="0.3">
      <c r="G4117" s="1217">
        <v>5115</v>
      </c>
      <c r="H4117" s="1218" t="s">
        <v>1560</v>
      </c>
      <c r="I4117" s="1184"/>
      <c r="K4117" s="1217">
        <v>6315</v>
      </c>
      <c r="L4117" s="1218" t="s">
        <v>1836</v>
      </c>
    </row>
    <row r="4118" spans="7:12" ht="15.6" x14ac:dyDescent="0.3">
      <c r="G4118" s="1217">
        <v>5116</v>
      </c>
      <c r="H4118" s="1218" t="s">
        <v>1560</v>
      </c>
      <c r="I4118" s="1184"/>
      <c r="K4118" s="1217">
        <v>6316</v>
      </c>
      <c r="L4118" s="1218" t="s">
        <v>1836</v>
      </c>
    </row>
    <row r="4119" spans="7:12" ht="15.6" x14ac:dyDescent="0.3">
      <c r="G4119" s="1217">
        <v>5117</v>
      </c>
      <c r="H4119" s="1218" t="s">
        <v>1560</v>
      </c>
      <c r="I4119" s="1184"/>
      <c r="K4119" s="1217">
        <v>6317</v>
      </c>
      <c r="L4119" s="1218" t="s">
        <v>1836</v>
      </c>
    </row>
    <row r="4120" spans="7:12" ht="15.6" x14ac:dyDescent="0.3">
      <c r="G4120" s="1217">
        <v>5118</v>
      </c>
      <c r="H4120" s="1218" t="s">
        <v>1560</v>
      </c>
      <c r="I4120" s="1184"/>
      <c r="K4120" s="1217">
        <v>6318</v>
      </c>
      <c r="L4120" s="1218" t="s">
        <v>1836</v>
      </c>
    </row>
    <row r="4121" spans="7:12" ht="15.6" x14ac:dyDescent="0.3">
      <c r="G4121" s="1217">
        <v>5119</v>
      </c>
      <c r="H4121" s="1218" t="s">
        <v>1560</v>
      </c>
      <c r="I4121" s="1184"/>
      <c r="K4121" s="1217">
        <v>6319</v>
      </c>
      <c r="L4121" s="1218" t="s">
        <v>1836</v>
      </c>
    </row>
    <row r="4122" spans="7:12" ht="15.6" x14ac:dyDescent="0.3">
      <c r="G4122" s="1217">
        <v>5120</v>
      </c>
      <c r="H4122" s="1218" t="s">
        <v>1560</v>
      </c>
      <c r="I4122" s="1184"/>
      <c r="K4122" s="1217">
        <v>6320</v>
      </c>
      <c r="L4122" s="1218" t="s">
        <v>1836</v>
      </c>
    </row>
    <row r="4123" spans="7:12" ht="15.6" x14ac:dyDescent="0.3">
      <c r="G4123" s="1217">
        <v>5121</v>
      </c>
      <c r="H4123" s="1218" t="s">
        <v>1560</v>
      </c>
      <c r="I4123" s="1184"/>
      <c r="K4123" s="1217">
        <v>6321</v>
      </c>
      <c r="L4123" s="1218" t="s">
        <v>1836</v>
      </c>
    </row>
    <row r="4124" spans="7:12" ht="15.6" x14ac:dyDescent="0.3">
      <c r="G4124" s="1217">
        <v>5122</v>
      </c>
      <c r="H4124" s="1218" t="s">
        <v>1560</v>
      </c>
      <c r="I4124" s="1184"/>
      <c r="K4124" s="1217">
        <v>6322</v>
      </c>
      <c r="L4124" s="1218" t="s">
        <v>1836</v>
      </c>
    </row>
    <row r="4125" spans="7:12" ht="15.6" x14ac:dyDescent="0.3">
      <c r="G4125" s="1217">
        <v>5123</v>
      </c>
      <c r="H4125" s="1218" t="s">
        <v>1560</v>
      </c>
      <c r="I4125" s="1184"/>
      <c r="K4125" s="1217">
        <v>6323</v>
      </c>
      <c r="L4125" s="1218" t="s">
        <v>1836</v>
      </c>
    </row>
    <row r="4126" spans="7:12" ht="15.6" x14ac:dyDescent="0.3">
      <c r="G4126" s="1217">
        <v>5124</v>
      </c>
      <c r="H4126" s="1218" t="s">
        <v>1560</v>
      </c>
      <c r="I4126" s="1184"/>
      <c r="K4126" s="1217">
        <v>6324</v>
      </c>
      <c r="L4126" s="1218" t="s">
        <v>1836</v>
      </c>
    </row>
    <row r="4127" spans="7:12" ht="15.6" x14ac:dyDescent="0.3">
      <c r="G4127" s="1217">
        <v>5125</v>
      </c>
      <c r="H4127" s="1218" t="s">
        <v>1560</v>
      </c>
      <c r="I4127" s="1184"/>
      <c r="K4127" s="1217">
        <v>6325</v>
      </c>
      <c r="L4127" s="1218" t="s">
        <v>1836</v>
      </c>
    </row>
    <row r="4128" spans="7:12" ht="15.6" x14ac:dyDescent="0.3">
      <c r="G4128" s="1217">
        <v>5126</v>
      </c>
      <c r="H4128" s="1218" t="s">
        <v>1560</v>
      </c>
      <c r="I4128" s="1184"/>
      <c r="K4128" s="1217">
        <v>6326</v>
      </c>
      <c r="L4128" s="1218" t="s">
        <v>1836</v>
      </c>
    </row>
    <row r="4129" spans="7:12" ht="15.6" x14ac:dyDescent="0.3">
      <c r="G4129" s="1217">
        <v>5127</v>
      </c>
      <c r="H4129" s="1218" t="s">
        <v>1560</v>
      </c>
      <c r="I4129" s="1184"/>
      <c r="K4129" s="1217">
        <v>6327</v>
      </c>
      <c r="L4129" s="1218" t="s">
        <v>1836</v>
      </c>
    </row>
    <row r="4130" spans="7:12" ht="15.6" x14ac:dyDescent="0.3">
      <c r="G4130" s="1217">
        <v>5128</v>
      </c>
      <c r="H4130" s="1218" t="s">
        <v>1560</v>
      </c>
      <c r="I4130" s="1184"/>
      <c r="K4130" s="1217">
        <v>6328</v>
      </c>
      <c r="L4130" s="1218" t="s">
        <v>1836</v>
      </c>
    </row>
    <row r="4131" spans="7:12" ht="15.6" x14ac:dyDescent="0.3">
      <c r="G4131" s="1217">
        <v>5129</v>
      </c>
      <c r="H4131" s="1218" t="s">
        <v>1560</v>
      </c>
      <c r="I4131" s="1184"/>
      <c r="K4131" s="1217">
        <v>6329</v>
      </c>
      <c r="L4131" s="1218" t="s">
        <v>1836</v>
      </c>
    </row>
    <row r="4132" spans="7:12" ht="15.6" x14ac:dyDescent="0.3">
      <c r="G4132" s="1217">
        <v>5130</v>
      </c>
      <c r="H4132" s="1218" t="s">
        <v>1560</v>
      </c>
      <c r="I4132" s="1184"/>
      <c r="K4132" s="1217">
        <v>6330</v>
      </c>
      <c r="L4132" s="1218" t="s">
        <v>1836</v>
      </c>
    </row>
    <row r="4133" spans="7:12" ht="15.6" x14ac:dyDescent="0.3">
      <c r="G4133" s="1217">
        <v>5131</v>
      </c>
      <c r="H4133" s="1218" t="s">
        <v>1560</v>
      </c>
      <c r="I4133" s="1184"/>
      <c r="K4133" s="1217">
        <v>6331</v>
      </c>
      <c r="L4133" s="1218" t="s">
        <v>1836</v>
      </c>
    </row>
    <row r="4134" spans="7:12" ht="15.6" x14ac:dyDescent="0.3">
      <c r="G4134" s="1217">
        <v>5132</v>
      </c>
      <c r="H4134" s="1218" t="s">
        <v>1560</v>
      </c>
      <c r="I4134" s="1184"/>
      <c r="K4134" s="1217">
        <v>6332</v>
      </c>
      <c r="L4134" s="1218" t="s">
        <v>1836</v>
      </c>
    </row>
    <row r="4135" spans="7:12" ht="15.6" x14ac:dyDescent="0.3">
      <c r="G4135" s="1217">
        <v>5133</v>
      </c>
      <c r="H4135" s="1218" t="s">
        <v>1560</v>
      </c>
      <c r="I4135" s="1184"/>
      <c r="K4135" s="1217">
        <v>6333</v>
      </c>
      <c r="L4135" s="1218" t="s">
        <v>1836</v>
      </c>
    </row>
    <row r="4136" spans="7:12" ht="15.6" x14ac:dyDescent="0.3">
      <c r="G4136" s="1217">
        <v>5134</v>
      </c>
      <c r="H4136" s="1218" t="s">
        <v>1560</v>
      </c>
      <c r="I4136" s="1184"/>
      <c r="K4136" s="1217">
        <v>6334</v>
      </c>
      <c r="L4136" s="1218" t="s">
        <v>1836</v>
      </c>
    </row>
    <row r="4137" spans="7:12" ht="15.6" x14ac:dyDescent="0.3">
      <c r="G4137" s="1217">
        <v>5135</v>
      </c>
      <c r="H4137" s="1218" t="s">
        <v>1560</v>
      </c>
      <c r="I4137" s="1184"/>
      <c r="K4137" s="1217">
        <v>6335</v>
      </c>
      <c r="L4137" s="1218" t="s">
        <v>1836</v>
      </c>
    </row>
    <row r="4138" spans="7:12" ht="15.6" x14ac:dyDescent="0.3">
      <c r="G4138" s="1217">
        <v>5136</v>
      </c>
      <c r="H4138" s="1218" t="s">
        <v>1560</v>
      </c>
      <c r="I4138" s="1184"/>
      <c r="K4138" s="1217">
        <v>6336</v>
      </c>
      <c r="L4138" s="1218" t="s">
        <v>1836</v>
      </c>
    </row>
    <row r="4139" spans="7:12" ht="15.6" x14ac:dyDescent="0.3">
      <c r="G4139" s="1217">
        <v>5137</v>
      </c>
      <c r="H4139" s="1218" t="s">
        <v>1560</v>
      </c>
      <c r="I4139" s="1184"/>
      <c r="K4139" s="1217">
        <v>6337</v>
      </c>
      <c r="L4139" s="1218" t="s">
        <v>1836</v>
      </c>
    </row>
    <row r="4140" spans="7:12" ht="15.6" x14ac:dyDescent="0.3">
      <c r="G4140" s="1217">
        <v>5138</v>
      </c>
      <c r="H4140" s="1218" t="s">
        <v>1560</v>
      </c>
      <c r="I4140" s="1184"/>
      <c r="K4140" s="1217">
        <v>6338</v>
      </c>
      <c r="L4140" s="1218" t="s">
        <v>1836</v>
      </c>
    </row>
    <row r="4141" spans="7:12" ht="15.6" x14ac:dyDescent="0.3">
      <c r="G4141" s="1217">
        <v>5139</v>
      </c>
      <c r="H4141" s="1218" t="s">
        <v>1560</v>
      </c>
      <c r="I4141" s="1184"/>
      <c r="K4141" s="1217">
        <v>6339</v>
      </c>
      <c r="L4141" s="1218" t="s">
        <v>1836</v>
      </c>
    </row>
    <row r="4142" spans="7:12" ht="15.6" x14ac:dyDescent="0.3">
      <c r="G4142" s="1217">
        <v>5140</v>
      </c>
      <c r="H4142" s="1218" t="s">
        <v>1560</v>
      </c>
      <c r="I4142" s="1184"/>
      <c r="K4142" s="1217">
        <v>6340</v>
      </c>
      <c r="L4142" s="1218" t="s">
        <v>1836</v>
      </c>
    </row>
    <row r="4143" spans="7:12" ht="15.6" x14ac:dyDescent="0.3">
      <c r="G4143" s="1217">
        <v>5141</v>
      </c>
      <c r="H4143" s="1218" t="s">
        <v>1560</v>
      </c>
      <c r="I4143" s="1184"/>
      <c r="K4143" s="1217">
        <v>6341</v>
      </c>
      <c r="L4143" s="1218" t="s">
        <v>1836</v>
      </c>
    </row>
    <row r="4144" spans="7:12" ht="15.6" x14ac:dyDescent="0.3">
      <c r="G4144" s="1217">
        <v>5142</v>
      </c>
      <c r="H4144" s="1218" t="s">
        <v>1560</v>
      </c>
      <c r="I4144" s="1184"/>
      <c r="K4144" s="1217">
        <v>6342</v>
      </c>
      <c r="L4144" s="1218" t="s">
        <v>1836</v>
      </c>
    </row>
    <row r="4145" spans="7:12" ht="15.6" x14ac:dyDescent="0.3">
      <c r="G4145" s="1217">
        <v>5143</v>
      </c>
      <c r="H4145" s="1218" t="s">
        <v>1560</v>
      </c>
      <c r="I4145" s="1184"/>
      <c r="K4145" s="1217">
        <v>6343</v>
      </c>
      <c r="L4145" s="1218" t="s">
        <v>1836</v>
      </c>
    </row>
    <row r="4146" spans="7:12" ht="15.6" x14ac:dyDescent="0.3">
      <c r="G4146" s="1217">
        <v>5144</v>
      </c>
      <c r="H4146" s="1218" t="s">
        <v>1560</v>
      </c>
      <c r="I4146" s="1184"/>
      <c r="K4146" s="1217">
        <v>6344</v>
      </c>
      <c r="L4146" s="1218" t="s">
        <v>1836</v>
      </c>
    </row>
    <row r="4147" spans="7:12" ht="15.6" x14ac:dyDescent="0.3">
      <c r="G4147" s="1217">
        <v>5145</v>
      </c>
      <c r="H4147" s="1218" t="s">
        <v>1560</v>
      </c>
      <c r="I4147" s="1184"/>
      <c r="K4147" s="1217">
        <v>6345</v>
      </c>
      <c r="L4147" s="1218" t="s">
        <v>1836</v>
      </c>
    </row>
    <row r="4148" spans="7:12" ht="15.6" x14ac:dyDescent="0.3">
      <c r="G4148" s="1217">
        <v>5146</v>
      </c>
      <c r="H4148" s="1218" t="s">
        <v>1560</v>
      </c>
      <c r="I4148" s="1184"/>
      <c r="K4148" s="1217">
        <v>6346</v>
      </c>
      <c r="L4148" s="1218" t="s">
        <v>1836</v>
      </c>
    </row>
    <row r="4149" spans="7:12" ht="15.6" x14ac:dyDescent="0.3">
      <c r="G4149" s="1217">
        <v>5147</v>
      </c>
      <c r="H4149" s="1218" t="s">
        <v>1560</v>
      </c>
      <c r="I4149" s="1184"/>
      <c r="K4149" s="1217">
        <v>6347</v>
      </c>
      <c r="L4149" s="1218" t="s">
        <v>1836</v>
      </c>
    </row>
    <row r="4150" spans="7:12" ht="15.6" x14ac:dyDescent="0.3">
      <c r="G4150" s="1217">
        <v>5148</v>
      </c>
      <c r="H4150" s="1218" t="s">
        <v>1560</v>
      </c>
      <c r="I4150" s="1184"/>
      <c r="K4150" s="1217">
        <v>6348</v>
      </c>
      <c r="L4150" s="1218" t="s">
        <v>1836</v>
      </c>
    </row>
    <row r="4151" spans="7:12" ht="15.6" x14ac:dyDescent="0.3">
      <c r="G4151" s="1217">
        <v>5149</v>
      </c>
      <c r="H4151" s="1218" t="s">
        <v>1560</v>
      </c>
      <c r="I4151" s="1184"/>
      <c r="K4151" s="1217">
        <v>6349</v>
      </c>
      <c r="L4151" s="1218" t="s">
        <v>1836</v>
      </c>
    </row>
    <row r="4152" spans="7:12" ht="15.6" x14ac:dyDescent="0.3">
      <c r="G4152" s="1217">
        <v>5150</v>
      </c>
      <c r="H4152" s="1218" t="s">
        <v>1560</v>
      </c>
      <c r="I4152" s="1184"/>
      <c r="K4152" s="1217">
        <v>6350</v>
      </c>
      <c r="L4152" s="1218" t="s">
        <v>1836</v>
      </c>
    </row>
    <row r="4153" spans="7:12" ht="15.6" x14ac:dyDescent="0.3">
      <c r="G4153" s="1217">
        <v>5151</v>
      </c>
      <c r="H4153" s="1218" t="s">
        <v>1560</v>
      </c>
      <c r="I4153" s="1184"/>
      <c r="K4153" s="1217">
        <v>6351</v>
      </c>
      <c r="L4153" s="1218" t="s">
        <v>1836</v>
      </c>
    </row>
    <row r="4154" spans="7:12" ht="15.6" x14ac:dyDescent="0.3">
      <c r="G4154" s="1217">
        <v>5152</v>
      </c>
      <c r="H4154" s="1218" t="s">
        <v>1560</v>
      </c>
      <c r="I4154" s="1184"/>
      <c r="K4154" s="1217">
        <v>6352</v>
      </c>
      <c r="L4154" s="1218" t="s">
        <v>1836</v>
      </c>
    </row>
    <row r="4155" spans="7:12" ht="15.6" x14ac:dyDescent="0.3">
      <c r="G4155" s="1217">
        <v>5153</v>
      </c>
      <c r="H4155" s="1218" t="s">
        <v>1560</v>
      </c>
      <c r="I4155" s="1184"/>
      <c r="K4155" s="1217">
        <v>6353</v>
      </c>
      <c r="L4155" s="1218" t="s">
        <v>1836</v>
      </c>
    </row>
    <row r="4156" spans="7:12" ht="15.6" x14ac:dyDescent="0.3">
      <c r="G4156" s="1217">
        <v>5154</v>
      </c>
      <c r="H4156" s="1218" t="s">
        <v>1560</v>
      </c>
      <c r="I4156" s="1184"/>
      <c r="K4156" s="1217">
        <v>6354</v>
      </c>
      <c r="L4156" s="1218" t="s">
        <v>1836</v>
      </c>
    </row>
    <row r="4157" spans="7:12" ht="15.6" x14ac:dyDescent="0.3">
      <c r="G4157" s="1217">
        <v>5155</v>
      </c>
      <c r="H4157" s="1218" t="s">
        <v>1560</v>
      </c>
      <c r="I4157" s="1184"/>
      <c r="K4157" s="1217">
        <v>6355</v>
      </c>
      <c r="L4157" s="1218" t="s">
        <v>1836</v>
      </c>
    </row>
    <row r="4158" spans="7:12" ht="15.6" x14ac:dyDescent="0.3">
      <c r="G4158" s="1217">
        <v>5156</v>
      </c>
      <c r="H4158" s="1218" t="s">
        <v>1560</v>
      </c>
      <c r="I4158" s="1184"/>
      <c r="K4158" s="1217">
        <v>6356</v>
      </c>
      <c r="L4158" s="1218" t="s">
        <v>1836</v>
      </c>
    </row>
    <row r="4159" spans="7:12" ht="15.6" x14ac:dyDescent="0.3">
      <c r="G4159" s="1217">
        <v>5157</v>
      </c>
      <c r="H4159" s="1218" t="s">
        <v>1560</v>
      </c>
      <c r="I4159" s="1184"/>
      <c r="K4159" s="1217">
        <v>6357</v>
      </c>
      <c r="L4159" s="1218" t="s">
        <v>1836</v>
      </c>
    </row>
    <row r="4160" spans="7:12" ht="15.6" x14ac:dyDescent="0.3">
      <c r="G4160" s="1217">
        <v>5158</v>
      </c>
      <c r="H4160" s="1218" t="s">
        <v>1560</v>
      </c>
      <c r="I4160" s="1184"/>
      <c r="K4160" s="1217">
        <v>6358</v>
      </c>
      <c r="L4160" s="1218" t="s">
        <v>1836</v>
      </c>
    </row>
    <row r="4161" spans="7:12" ht="15.6" x14ac:dyDescent="0.3">
      <c r="G4161" s="1217">
        <v>5159</v>
      </c>
      <c r="H4161" s="1218" t="s">
        <v>1560</v>
      </c>
      <c r="I4161" s="1184"/>
      <c r="K4161" s="1217">
        <v>6359</v>
      </c>
      <c r="L4161" s="1218" t="s">
        <v>1836</v>
      </c>
    </row>
    <row r="4162" spans="7:12" ht="15.6" x14ac:dyDescent="0.3">
      <c r="G4162" s="1217">
        <v>5160</v>
      </c>
      <c r="H4162" s="1218" t="s">
        <v>1560</v>
      </c>
      <c r="I4162" s="1184"/>
      <c r="K4162" s="1217">
        <v>6360</v>
      </c>
      <c r="L4162" s="1218" t="s">
        <v>1836</v>
      </c>
    </row>
    <row r="4163" spans="7:12" ht="15.6" x14ac:dyDescent="0.3">
      <c r="G4163" s="1217">
        <v>5161</v>
      </c>
      <c r="H4163" s="1218" t="s">
        <v>1560</v>
      </c>
      <c r="I4163" s="1184"/>
      <c r="K4163" s="1217">
        <v>6361</v>
      </c>
      <c r="L4163" s="1218" t="s">
        <v>1836</v>
      </c>
    </row>
    <row r="4164" spans="7:12" ht="15.6" x14ac:dyDescent="0.3">
      <c r="G4164" s="1217">
        <v>5162</v>
      </c>
      <c r="H4164" s="1218" t="s">
        <v>1560</v>
      </c>
      <c r="I4164" s="1184"/>
      <c r="K4164" s="1217">
        <v>6362</v>
      </c>
      <c r="L4164" s="1218" t="s">
        <v>1836</v>
      </c>
    </row>
    <row r="4165" spans="7:12" ht="15.6" x14ac:dyDescent="0.3">
      <c r="G4165" s="1217">
        <v>5163</v>
      </c>
      <c r="H4165" s="1218" t="s">
        <v>1560</v>
      </c>
      <c r="I4165" s="1184"/>
      <c r="K4165" s="1217">
        <v>6363</v>
      </c>
      <c r="L4165" s="1218" t="s">
        <v>1836</v>
      </c>
    </row>
    <row r="4166" spans="7:12" ht="15.6" x14ac:dyDescent="0.3">
      <c r="G4166" s="1217">
        <v>5164</v>
      </c>
      <c r="H4166" s="1218" t="s">
        <v>1560</v>
      </c>
      <c r="I4166" s="1184"/>
      <c r="K4166" s="1217">
        <v>6364</v>
      </c>
      <c r="L4166" s="1218" t="s">
        <v>1836</v>
      </c>
    </row>
    <row r="4167" spans="7:12" ht="15.6" x14ac:dyDescent="0.3">
      <c r="G4167" s="1217">
        <v>5165</v>
      </c>
      <c r="H4167" s="1218" t="s">
        <v>1560</v>
      </c>
      <c r="I4167" s="1184"/>
      <c r="K4167" s="1217">
        <v>6365</v>
      </c>
      <c r="L4167" s="1218" t="s">
        <v>1836</v>
      </c>
    </row>
    <row r="4168" spans="7:12" ht="15.6" x14ac:dyDescent="0.3">
      <c r="G4168" s="1217">
        <v>5166</v>
      </c>
      <c r="H4168" s="1218" t="s">
        <v>1560</v>
      </c>
      <c r="I4168" s="1184"/>
      <c r="K4168" s="1217">
        <v>6366</v>
      </c>
      <c r="L4168" s="1218" t="s">
        <v>1836</v>
      </c>
    </row>
    <row r="4169" spans="7:12" ht="15.6" x14ac:dyDescent="0.3">
      <c r="G4169" s="1217">
        <v>5167</v>
      </c>
      <c r="H4169" s="1218" t="s">
        <v>1560</v>
      </c>
      <c r="I4169" s="1184"/>
      <c r="K4169" s="1217">
        <v>6367</v>
      </c>
      <c r="L4169" s="1218" t="s">
        <v>1836</v>
      </c>
    </row>
    <row r="4170" spans="7:12" ht="15.6" x14ac:dyDescent="0.3">
      <c r="G4170" s="1217">
        <v>5168</v>
      </c>
      <c r="H4170" s="1218" t="s">
        <v>1560</v>
      </c>
      <c r="I4170" s="1184"/>
      <c r="K4170" s="1217">
        <v>6368</v>
      </c>
      <c r="L4170" s="1218" t="s">
        <v>1836</v>
      </c>
    </row>
    <row r="4171" spans="7:12" ht="15.6" x14ac:dyDescent="0.3">
      <c r="G4171" s="1217">
        <v>5169</v>
      </c>
      <c r="H4171" s="1218" t="s">
        <v>1560</v>
      </c>
      <c r="I4171" s="1184"/>
      <c r="K4171" s="1217">
        <v>6369</v>
      </c>
      <c r="L4171" s="1218" t="s">
        <v>1836</v>
      </c>
    </row>
    <row r="4172" spans="7:12" ht="15.6" x14ac:dyDescent="0.3">
      <c r="G4172" s="1217">
        <v>5170</v>
      </c>
      <c r="H4172" s="1218" t="s">
        <v>1560</v>
      </c>
      <c r="I4172" s="1184"/>
      <c r="K4172" s="1217">
        <v>6370</v>
      </c>
      <c r="L4172" s="1218" t="s">
        <v>1836</v>
      </c>
    </row>
    <row r="4173" spans="7:12" ht="15.6" x14ac:dyDescent="0.3">
      <c r="G4173" s="1217">
        <v>5171</v>
      </c>
      <c r="H4173" s="1218" t="s">
        <v>1560</v>
      </c>
      <c r="I4173" s="1184"/>
      <c r="K4173" s="1217">
        <v>6371</v>
      </c>
      <c r="L4173" s="1218" t="s">
        <v>1836</v>
      </c>
    </row>
    <row r="4174" spans="7:12" ht="15.6" x14ac:dyDescent="0.3">
      <c r="G4174" s="1217">
        <v>5172</v>
      </c>
      <c r="H4174" s="1218" t="s">
        <v>1560</v>
      </c>
      <c r="I4174" s="1184"/>
      <c r="K4174" s="1217">
        <v>6372</v>
      </c>
      <c r="L4174" s="1218" t="s">
        <v>1836</v>
      </c>
    </row>
    <row r="4175" spans="7:12" ht="15.6" x14ac:dyDescent="0.3">
      <c r="G4175" s="1217">
        <v>5173</v>
      </c>
      <c r="H4175" s="1218" t="s">
        <v>1560</v>
      </c>
      <c r="I4175" s="1184"/>
      <c r="K4175" s="1217">
        <v>6373</v>
      </c>
      <c r="L4175" s="1218" t="s">
        <v>1836</v>
      </c>
    </row>
    <row r="4176" spans="7:12" ht="15.6" x14ac:dyDescent="0.3">
      <c r="G4176" s="1217">
        <v>5174</v>
      </c>
      <c r="H4176" s="1218" t="s">
        <v>1560</v>
      </c>
      <c r="I4176" s="1184"/>
      <c r="K4176" s="1217">
        <v>6374</v>
      </c>
      <c r="L4176" s="1218" t="s">
        <v>1836</v>
      </c>
    </row>
    <row r="4177" spans="7:12" ht="15.6" x14ac:dyDescent="0.3">
      <c r="G4177" s="1217">
        <v>5175</v>
      </c>
      <c r="H4177" s="1218" t="s">
        <v>1560</v>
      </c>
      <c r="I4177" s="1184"/>
      <c r="K4177" s="1217">
        <v>6375</v>
      </c>
      <c r="L4177" s="1218" t="s">
        <v>1836</v>
      </c>
    </row>
    <row r="4178" spans="7:12" ht="15.6" x14ac:dyDescent="0.3">
      <c r="G4178" s="1217">
        <v>5176</v>
      </c>
      <c r="H4178" s="1218" t="s">
        <v>1560</v>
      </c>
      <c r="I4178" s="1184"/>
      <c r="K4178" s="1217">
        <v>6376</v>
      </c>
      <c r="L4178" s="1218" t="s">
        <v>1836</v>
      </c>
    </row>
    <row r="4179" spans="7:12" ht="15.6" x14ac:dyDescent="0.3">
      <c r="G4179" s="1217">
        <v>5177</v>
      </c>
      <c r="H4179" s="1218" t="s">
        <v>1560</v>
      </c>
      <c r="I4179" s="1184"/>
      <c r="K4179" s="1217">
        <v>6377</v>
      </c>
      <c r="L4179" s="1218" t="s">
        <v>1836</v>
      </c>
    </row>
    <row r="4180" spans="7:12" ht="15.6" x14ac:dyDescent="0.3">
      <c r="G4180" s="1217">
        <v>5178</v>
      </c>
      <c r="H4180" s="1218" t="s">
        <v>1560</v>
      </c>
      <c r="I4180" s="1184"/>
      <c r="K4180" s="1217">
        <v>6378</v>
      </c>
      <c r="L4180" s="1218" t="s">
        <v>1836</v>
      </c>
    </row>
    <row r="4181" spans="7:12" ht="15.6" x14ac:dyDescent="0.3">
      <c r="G4181" s="1217">
        <v>5179</v>
      </c>
      <c r="H4181" s="1218" t="s">
        <v>1560</v>
      </c>
      <c r="I4181" s="1184"/>
      <c r="K4181" s="1217">
        <v>6379</v>
      </c>
      <c r="L4181" s="1218" t="s">
        <v>1836</v>
      </c>
    </row>
    <row r="4182" spans="7:12" ht="15.6" x14ac:dyDescent="0.3">
      <c r="G4182" s="1217">
        <v>5180</v>
      </c>
      <c r="H4182" s="1218" t="s">
        <v>1560</v>
      </c>
      <c r="I4182" s="1184"/>
      <c r="K4182" s="1217">
        <v>6380</v>
      </c>
      <c r="L4182" s="1218" t="s">
        <v>1836</v>
      </c>
    </row>
    <row r="4183" spans="7:12" ht="15.6" x14ac:dyDescent="0.3">
      <c r="G4183" s="1217">
        <v>5181</v>
      </c>
      <c r="H4183" s="1218" t="s">
        <v>1560</v>
      </c>
      <c r="I4183" s="1184"/>
      <c r="K4183" s="1217">
        <v>6381</v>
      </c>
      <c r="L4183" s="1218" t="s">
        <v>1836</v>
      </c>
    </row>
    <row r="4184" spans="7:12" ht="15.6" x14ac:dyDescent="0.3">
      <c r="G4184" s="1217">
        <v>5182</v>
      </c>
      <c r="H4184" s="1218" t="s">
        <v>1560</v>
      </c>
      <c r="I4184" s="1184"/>
      <c r="K4184" s="1217">
        <v>6382</v>
      </c>
      <c r="L4184" s="1218" t="s">
        <v>1836</v>
      </c>
    </row>
    <row r="4185" spans="7:12" ht="15.6" x14ac:dyDescent="0.3">
      <c r="G4185" s="1217">
        <v>5183</v>
      </c>
      <c r="H4185" s="1218" t="s">
        <v>1560</v>
      </c>
      <c r="I4185" s="1184"/>
      <c r="K4185" s="1217">
        <v>6383</v>
      </c>
      <c r="L4185" s="1218" t="s">
        <v>1836</v>
      </c>
    </row>
    <row r="4186" spans="7:12" ht="15.6" x14ac:dyDescent="0.3">
      <c r="G4186" s="1217">
        <v>5184</v>
      </c>
      <c r="H4186" s="1218" t="s">
        <v>1560</v>
      </c>
      <c r="I4186" s="1184"/>
      <c r="K4186" s="1217">
        <v>6384</v>
      </c>
      <c r="L4186" s="1218" t="s">
        <v>1836</v>
      </c>
    </row>
    <row r="4187" spans="7:12" ht="15.6" x14ac:dyDescent="0.3">
      <c r="G4187" s="1217">
        <v>5185</v>
      </c>
      <c r="H4187" s="1218" t="s">
        <v>1560</v>
      </c>
      <c r="I4187" s="1184"/>
      <c r="K4187" s="1217">
        <v>6385</v>
      </c>
      <c r="L4187" s="1218" t="s">
        <v>1836</v>
      </c>
    </row>
    <row r="4188" spans="7:12" ht="15.6" x14ac:dyDescent="0.3">
      <c r="G4188" s="1217">
        <v>5186</v>
      </c>
      <c r="H4188" s="1218" t="s">
        <v>1560</v>
      </c>
      <c r="I4188" s="1184"/>
      <c r="K4188" s="1217">
        <v>6386</v>
      </c>
      <c r="L4188" s="1218" t="s">
        <v>1836</v>
      </c>
    </row>
    <row r="4189" spans="7:12" ht="15.6" x14ac:dyDescent="0.3">
      <c r="G4189" s="1217">
        <v>5187</v>
      </c>
      <c r="H4189" s="1218" t="s">
        <v>1560</v>
      </c>
      <c r="I4189" s="1184"/>
      <c r="K4189" s="1217">
        <v>6387</v>
      </c>
      <c r="L4189" s="1218" t="s">
        <v>1836</v>
      </c>
    </row>
    <row r="4190" spans="7:12" ht="15.6" x14ac:dyDescent="0.3">
      <c r="G4190" s="1217">
        <v>5188</v>
      </c>
      <c r="H4190" s="1218" t="s">
        <v>1560</v>
      </c>
      <c r="I4190" s="1184"/>
      <c r="K4190" s="1217">
        <v>6388</v>
      </c>
      <c r="L4190" s="1218" t="s">
        <v>1836</v>
      </c>
    </row>
    <row r="4191" spans="7:12" ht="15.6" x14ac:dyDescent="0.3">
      <c r="G4191" s="1217">
        <v>5189</v>
      </c>
      <c r="H4191" s="1218" t="s">
        <v>1560</v>
      </c>
      <c r="I4191" s="1184"/>
      <c r="K4191" s="1217">
        <v>6389</v>
      </c>
      <c r="L4191" s="1218" t="s">
        <v>1836</v>
      </c>
    </row>
    <row r="4192" spans="7:12" ht="15.6" x14ac:dyDescent="0.3">
      <c r="G4192" s="1217">
        <v>5190</v>
      </c>
      <c r="H4192" s="1218" t="s">
        <v>1560</v>
      </c>
      <c r="I4192" s="1184"/>
      <c r="K4192" s="1217">
        <v>6390</v>
      </c>
      <c r="L4192" s="1218" t="s">
        <v>1836</v>
      </c>
    </row>
    <row r="4193" spans="7:12" ht="15.6" x14ac:dyDescent="0.3">
      <c r="G4193" s="1217">
        <v>5191</v>
      </c>
      <c r="H4193" s="1218" t="s">
        <v>1560</v>
      </c>
      <c r="I4193" s="1184"/>
      <c r="K4193" s="1217">
        <v>6391</v>
      </c>
      <c r="L4193" s="1218" t="s">
        <v>1836</v>
      </c>
    </row>
    <row r="4194" spans="7:12" ht="15.6" x14ac:dyDescent="0.3">
      <c r="G4194" s="1217">
        <v>5192</v>
      </c>
      <c r="H4194" s="1218" t="s">
        <v>1560</v>
      </c>
      <c r="I4194" s="1184"/>
      <c r="K4194" s="1217">
        <v>6392</v>
      </c>
      <c r="L4194" s="1218" t="s">
        <v>1836</v>
      </c>
    </row>
    <row r="4195" spans="7:12" ht="15.6" x14ac:dyDescent="0.3">
      <c r="G4195" s="1217">
        <v>5193</v>
      </c>
      <c r="H4195" s="1218" t="s">
        <v>1560</v>
      </c>
      <c r="I4195" s="1184"/>
      <c r="K4195" s="1217">
        <v>6393</v>
      </c>
      <c r="L4195" s="1218" t="s">
        <v>1836</v>
      </c>
    </row>
    <row r="4196" spans="7:12" ht="15.6" x14ac:dyDescent="0.3">
      <c r="G4196" s="1217">
        <v>5194</v>
      </c>
      <c r="H4196" s="1218" t="s">
        <v>1560</v>
      </c>
      <c r="I4196" s="1184"/>
      <c r="K4196" s="1217">
        <v>6394</v>
      </c>
      <c r="L4196" s="1218" t="s">
        <v>1836</v>
      </c>
    </row>
    <row r="4197" spans="7:12" ht="15.6" x14ac:dyDescent="0.3">
      <c r="G4197" s="1217">
        <v>5195</v>
      </c>
      <c r="H4197" s="1218" t="s">
        <v>1560</v>
      </c>
      <c r="I4197" s="1184"/>
      <c r="K4197" s="1217">
        <v>6395</v>
      </c>
      <c r="L4197" s="1218" t="s">
        <v>1836</v>
      </c>
    </row>
    <row r="4198" spans="7:12" ht="15.6" x14ac:dyDescent="0.3">
      <c r="G4198" s="1217">
        <v>5196</v>
      </c>
      <c r="H4198" s="1218" t="s">
        <v>1560</v>
      </c>
      <c r="I4198" s="1184"/>
      <c r="K4198" s="1217">
        <v>6396</v>
      </c>
      <c r="L4198" s="1218" t="s">
        <v>1836</v>
      </c>
    </row>
    <row r="4199" spans="7:12" ht="15.6" x14ac:dyDescent="0.3">
      <c r="G4199" s="1217">
        <v>5197</v>
      </c>
      <c r="H4199" s="1218" t="s">
        <v>1560</v>
      </c>
      <c r="I4199" s="1184"/>
      <c r="K4199" s="1217">
        <v>6397</v>
      </c>
      <c r="L4199" s="1218" t="s">
        <v>1836</v>
      </c>
    </row>
    <row r="4200" spans="7:12" ht="15.6" x14ac:dyDescent="0.3">
      <c r="G4200" s="1217">
        <v>5198</v>
      </c>
      <c r="H4200" s="1218" t="s">
        <v>1560</v>
      </c>
      <c r="I4200" s="1184"/>
      <c r="K4200" s="1217">
        <v>6398</v>
      </c>
      <c r="L4200" s="1218" t="s">
        <v>1836</v>
      </c>
    </row>
    <row r="4201" spans="7:12" ht="15.6" x14ac:dyDescent="0.3">
      <c r="G4201" s="1217">
        <v>5199</v>
      </c>
      <c r="H4201" s="1218" t="s">
        <v>1560</v>
      </c>
      <c r="I4201" s="1184"/>
      <c r="K4201" s="1217">
        <v>6399</v>
      </c>
      <c r="L4201" s="1218" t="s">
        <v>1836</v>
      </c>
    </row>
    <row r="4202" spans="7:12" ht="15.6" x14ac:dyDescent="0.3">
      <c r="G4202" s="1217">
        <v>5200</v>
      </c>
      <c r="H4202" s="1218" t="s">
        <v>1560</v>
      </c>
      <c r="I4202" s="1184"/>
      <c r="K4202" s="1217">
        <v>6400</v>
      </c>
      <c r="L4202" s="1218" t="s">
        <v>1836</v>
      </c>
    </row>
    <row r="4203" spans="7:12" ht="15.6" x14ac:dyDescent="0.3">
      <c r="G4203" s="1217">
        <v>5201</v>
      </c>
      <c r="H4203" s="1218" t="s">
        <v>1560</v>
      </c>
      <c r="I4203" s="1184"/>
      <c r="K4203" s="1217">
        <v>6401</v>
      </c>
      <c r="L4203" s="1218" t="s">
        <v>1836</v>
      </c>
    </row>
    <row r="4204" spans="7:12" ht="15.6" x14ac:dyDescent="0.3">
      <c r="G4204" s="1217">
        <v>5202</v>
      </c>
      <c r="H4204" s="1218" t="s">
        <v>1560</v>
      </c>
      <c r="I4204" s="1184"/>
      <c r="K4204" s="1217">
        <v>6402</v>
      </c>
      <c r="L4204" s="1218" t="s">
        <v>1836</v>
      </c>
    </row>
    <row r="4205" spans="7:12" ht="15.6" x14ac:dyDescent="0.3">
      <c r="G4205" s="1217">
        <v>5203</v>
      </c>
      <c r="H4205" s="1218" t="s">
        <v>1560</v>
      </c>
      <c r="I4205" s="1184"/>
      <c r="K4205" s="1217">
        <v>6403</v>
      </c>
      <c r="L4205" s="1218" t="s">
        <v>1836</v>
      </c>
    </row>
    <row r="4206" spans="7:12" ht="15.6" x14ac:dyDescent="0.3">
      <c r="G4206" s="1217">
        <v>5204</v>
      </c>
      <c r="H4206" s="1218" t="s">
        <v>1560</v>
      </c>
      <c r="I4206" s="1184"/>
      <c r="K4206" s="1217">
        <v>6404</v>
      </c>
      <c r="L4206" s="1218" t="s">
        <v>1836</v>
      </c>
    </row>
    <row r="4207" spans="7:12" ht="15.6" x14ac:dyDescent="0.3">
      <c r="G4207" s="1217">
        <v>5205</v>
      </c>
      <c r="H4207" s="1218" t="s">
        <v>1560</v>
      </c>
      <c r="I4207" s="1184"/>
      <c r="K4207" s="1217">
        <v>6405</v>
      </c>
      <c r="L4207" s="1218" t="s">
        <v>1836</v>
      </c>
    </row>
    <row r="4208" spans="7:12" ht="15.6" x14ac:dyDescent="0.3">
      <c r="G4208" s="1217">
        <v>5206</v>
      </c>
      <c r="H4208" s="1218" t="s">
        <v>1560</v>
      </c>
      <c r="I4208" s="1184"/>
      <c r="K4208" s="1217">
        <v>6406</v>
      </c>
      <c r="L4208" s="1218" t="s">
        <v>1836</v>
      </c>
    </row>
    <row r="4209" spans="7:12" ht="15.6" x14ac:dyDescent="0.3">
      <c r="G4209" s="1217">
        <v>5207</v>
      </c>
      <c r="H4209" s="1218" t="s">
        <v>1560</v>
      </c>
      <c r="I4209" s="1184"/>
      <c r="K4209" s="1217">
        <v>6407</v>
      </c>
      <c r="L4209" s="1218" t="s">
        <v>1836</v>
      </c>
    </row>
    <row r="4210" spans="7:12" ht="15.6" x14ac:dyDescent="0.3">
      <c r="G4210" s="1217">
        <v>5208</v>
      </c>
      <c r="H4210" s="1218" t="s">
        <v>1560</v>
      </c>
      <c r="I4210" s="1184"/>
      <c r="K4210" s="1217">
        <v>6408</v>
      </c>
      <c r="L4210" s="1218" t="s">
        <v>1836</v>
      </c>
    </row>
    <row r="4211" spans="7:12" ht="15.6" x14ac:dyDescent="0.3">
      <c r="G4211" s="1217">
        <v>5209</v>
      </c>
      <c r="H4211" s="1218" t="s">
        <v>1560</v>
      </c>
      <c r="I4211" s="1184"/>
      <c r="K4211" s="1217">
        <v>6409</v>
      </c>
      <c r="L4211" s="1218" t="s">
        <v>1836</v>
      </c>
    </row>
    <row r="4212" spans="7:12" ht="15.6" x14ac:dyDescent="0.3">
      <c r="G4212" s="1217">
        <v>5210</v>
      </c>
      <c r="H4212" s="1218" t="s">
        <v>12</v>
      </c>
      <c r="I4212" s="1184"/>
      <c r="K4212" s="1217">
        <v>6410</v>
      </c>
      <c r="L4212" s="1218" t="s">
        <v>1836</v>
      </c>
    </row>
    <row r="4213" spans="7:12" ht="15.6" x14ac:dyDescent="0.3">
      <c r="G4213" s="1217">
        <v>5211</v>
      </c>
      <c r="H4213" s="1218" t="s">
        <v>1560</v>
      </c>
      <c r="I4213" s="1184"/>
      <c r="K4213" s="1217">
        <v>6411</v>
      </c>
      <c r="L4213" s="1218" t="s">
        <v>1836</v>
      </c>
    </row>
    <row r="4214" spans="7:12" ht="15.6" x14ac:dyDescent="0.3">
      <c r="G4214" s="1217">
        <v>5212</v>
      </c>
      <c r="H4214" s="1218" t="s">
        <v>1560</v>
      </c>
      <c r="I4214" s="1184"/>
      <c r="K4214" s="1217">
        <v>6412</v>
      </c>
      <c r="L4214" s="1218" t="s">
        <v>1836</v>
      </c>
    </row>
    <row r="4215" spans="7:12" ht="15.6" x14ac:dyDescent="0.3">
      <c r="G4215" s="1217">
        <v>5213</v>
      </c>
      <c r="H4215" s="1218" t="s">
        <v>1560</v>
      </c>
      <c r="I4215" s="1184"/>
      <c r="K4215" s="1217">
        <v>6413</v>
      </c>
      <c r="L4215" s="1218" t="s">
        <v>1836</v>
      </c>
    </row>
    <row r="4216" spans="7:12" ht="15.6" x14ac:dyDescent="0.3">
      <c r="G4216" s="1217">
        <v>5214</v>
      </c>
      <c r="H4216" s="1218" t="s">
        <v>1560</v>
      </c>
      <c r="I4216" s="1184"/>
      <c r="K4216" s="1217">
        <v>6414</v>
      </c>
      <c r="L4216" s="1218" t="s">
        <v>1836</v>
      </c>
    </row>
    <row r="4217" spans="7:12" ht="15.6" x14ac:dyDescent="0.3">
      <c r="G4217" s="1217">
        <v>5215</v>
      </c>
      <c r="H4217" s="1218" t="s">
        <v>1560</v>
      </c>
      <c r="I4217" s="1184"/>
      <c r="K4217" s="1217">
        <v>6415</v>
      </c>
      <c r="L4217" s="1218" t="s">
        <v>1836</v>
      </c>
    </row>
    <row r="4218" spans="7:12" ht="15.6" x14ac:dyDescent="0.3">
      <c r="G4218" s="1217">
        <v>5216</v>
      </c>
      <c r="H4218" s="1218" t="s">
        <v>1560</v>
      </c>
      <c r="I4218" s="1184"/>
      <c r="K4218" s="1217">
        <v>6416</v>
      </c>
      <c r="L4218" s="1218" t="s">
        <v>1836</v>
      </c>
    </row>
    <row r="4219" spans="7:12" ht="15.6" x14ac:dyDescent="0.3">
      <c r="G4219" s="1217">
        <v>5217</v>
      </c>
      <c r="H4219" s="1218" t="s">
        <v>1560</v>
      </c>
      <c r="I4219" s="1184"/>
      <c r="K4219" s="1217">
        <v>6417</v>
      </c>
      <c r="L4219" s="1218" t="s">
        <v>1836</v>
      </c>
    </row>
    <row r="4220" spans="7:12" ht="15.6" x14ac:dyDescent="0.3">
      <c r="G4220" s="1217">
        <v>5218</v>
      </c>
      <c r="H4220" s="1218" t="s">
        <v>1560</v>
      </c>
      <c r="I4220" s="1184"/>
      <c r="K4220" s="1217">
        <v>6418</v>
      </c>
      <c r="L4220" s="1218" t="s">
        <v>1836</v>
      </c>
    </row>
    <row r="4221" spans="7:12" ht="15.6" x14ac:dyDescent="0.3">
      <c r="G4221" s="1217">
        <v>5219</v>
      </c>
      <c r="H4221" s="1218" t="s">
        <v>1560</v>
      </c>
      <c r="I4221" s="1184"/>
      <c r="K4221" s="1217">
        <v>6419</v>
      </c>
      <c r="L4221" s="1218" t="s">
        <v>1836</v>
      </c>
    </row>
    <row r="4222" spans="7:12" ht="15.6" x14ac:dyDescent="0.3">
      <c r="G4222" s="1217">
        <v>5220</v>
      </c>
      <c r="H4222" s="1218" t="s">
        <v>1560</v>
      </c>
      <c r="I4222" s="1184"/>
      <c r="K4222" s="1217">
        <v>6420</v>
      </c>
      <c r="L4222" s="1218" t="s">
        <v>1836</v>
      </c>
    </row>
    <row r="4223" spans="7:12" ht="15.6" x14ac:dyDescent="0.3">
      <c r="G4223" s="1217">
        <v>5221</v>
      </c>
      <c r="H4223" s="1218" t="s">
        <v>1560</v>
      </c>
      <c r="I4223" s="1184"/>
      <c r="K4223" s="1217">
        <v>6421</v>
      </c>
      <c r="L4223" s="1218" t="s">
        <v>1836</v>
      </c>
    </row>
    <row r="4224" spans="7:12" ht="15.6" x14ac:dyDescent="0.3">
      <c r="G4224" s="1217">
        <v>5222</v>
      </c>
      <c r="H4224" s="1218" t="s">
        <v>1560</v>
      </c>
      <c r="I4224" s="1184"/>
      <c r="K4224" s="1217">
        <v>6422</v>
      </c>
      <c r="L4224" s="1218" t="s">
        <v>1836</v>
      </c>
    </row>
    <row r="4225" spans="7:12" ht="15.6" x14ac:dyDescent="0.3">
      <c r="G4225" s="1217">
        <v>5223</v>
      </c>
      <c r="H4225" s="1218" t="s">
        <v>1560</v>
      </c>
      <c r="I4225" s="1184"/>
      <c r="K4225" s="1217">
        <v>6423</v>
      </c>
      <c r="L4225" s="1218" t="s">
        <v>1836</v>
      </c>
    </row>
    <row r="4226" spans="7:12" ht="15.6" x14ac:dyDescent="0.3">
      <c r="G4226" s="1217">
        <v>5224</v>
      </c>
      <c r="H4226" s="1218" t="s">
        <v>1560</v>
      </c>
      <c r="I4226" s="1184"/>
      <c r="K4226" s="1217">
        <v>6424</v>
      </c>
      <c r="L4226" s="1218" t="s">
        <v>1836</v>
      </c>
    </row>
    <row r="4227" spans="7:12" ht="15.6" x14ac:dyDescent="0.3">
      <c r="G4227" s="1217">
        <v>5225</v>
      </c>
      <c r="H4227" s="1218" t="s">
        <v>1560</v>
      </c>
      <c r="I4227" s="1184"/>
      <c r="K4227" s="1217">
        <v>6425</v>
      </c>
      <c r="L4227" s="1218" t="s">
        <v>1836</v>
      </c>
    </row>
    <row r="4228" spans="7:12" ht="15.6" x14ac:dyDescent="0.3">
      <c r="G4228" s="1217">
        <v>5226</v>
      </c>
      <c r="H4228" s="1218" t="s">
        <v>1560</v>
      </c>
      <c r="I4228" s="1184"/>
      <c r="K4228" s="1217">
        <v>6426</v>
      </c>
      <c r="L4228" s="1218" t="s">
        <v>1836</v>
      </c>
    </row>
    <row r="4229" spans="7:12" ht="15.6" x14ac:dyDescent="0.3">
      <c r="G4229" s="1217">
        <v>5227</v>
      </c>
      <c r="H4229" s="1218" t="s">
        <v>1560</v>
      </c>
      <c r="I4229" s="1184"/>
      <c r="K4229" s="1217">
        <v>6427</v>
      </c>
      <c r="L4229" s="1218" t="s">
        <v>1836</v>
      </c>
    </row>
    <row r="4230" spans="7:12" ht="15.6" x14ac:dyDescent="0.3">
      <c r="G4230" s="1217">
        <v>5228</v>
      </c>
      <c r="H4230" s="1218" t="s">
        <v>1560</v>
      </c>
      <c r="I4230" s="1184"/>
      <c r="K4230" s="1217">
        <v>6428</v>
      </c>
      <c r="L4230" s="1218" t="s">
        <v>1836</v>
      </c>
    </row>
    <row r="4231" spans="7:12" ht="15.6" x14ac:dyDescent="0.3">
      <c r="G4231" s="1217">
        <v>5229</v>
      </c>
      <c r="H4231" s="1218" t="s">
        <v>1560</v>
      </c>
      <c r="I4231" s="1184"/>
      <c r="K4231" s="1217">
        <v>6429</v>
      </c>
      <c r="L4231" s="1218" t="s">
        <v>1836</v>
      </c>
    </row>
    <row r="4232" spans="7:12" ht="15.6" x14ac:dyDescent="0.3">
      <c r="G4232" s="1217">
        <v>5230</v>
      </c>
      <c r="H4232" s="1218" t="s">
        <v>1560</v>
      </c>
      <c r="I4232" s="1184"/>
      <c r="K4232" s="1217">
        <v>6430</v>
      </c>
      <c r="L4232" s="1218" t="s">
        <v>1836</v>
      </c>
    </row>
    <row r="4233" spans="7:12" ht="15.6" x14ac:dyDescent="0.3">
      <c r="G4233" s="1217">
        <v>5231</v>
      </c>
      <c r="H4233" s="1218" t="s">
        <v>1560</v>
      </c>
      <c r="I4233" s="1184"/>
      <c r="K4233" s="1217">
        <v>6431</v>
      </c>
      <c r="L4233" s="1218" t="s">
        <v>1836</v>
      </c>
    </row>
    <row r="4234" spans="7:12" ht="15.6" x14ac:dyDescent="0.3">
      <c r="G4234" s="1217">
        <v>5232</v>
      </c>
      <c r="H4234" s="1218" t="s">
        <v>1560</v>
      </c>
      <c r="I4234" s="1184"/>
      <c r="K4234" s="1217">
        <v>6432</v>
      </c>
      <c r="L4234" s="1218" t="s">
        <v>1836</v>
      </c>
    </row>
    <row r="4235" spans="7:12" ht="15.6" x14ac:dyDescent="0.3">
      <c r="G4235" s="1217">
        <v>5233</v>
      </c>
      <c r="H4235" s="1218" t="s">
        <v>1560</v>
      </c>
      <c r="I4235" s="1184"/>
      <c r="K4235" s="1217">
        <v>6433</v>
      </c>
      <c r="L4235" s="1218" t="s">
        <v>1836</v>
      </c>
    </row>
    <row r="4236" spans="7:12" ht="15.6" x14ac:dyDescent="0.3">
      <c r="G4236" s="1217">
        <v>5234</v>
      </c>
      <c r="H4236" s="1218" t="s">
        <v>1560</v>
      </c>
      <c r="I4236" s="1184"/>
      <c r="K4236" s="1217">
        <v>6434</v>
      </c>
      <c r="L4236" s="1218" t="s">
        <v>1836</v>
      </c>
    </row>
    <row r="4237" spans="7:12" ht="15.6" x14ac:dyDescent="0.3">
      <c r="G4237" s="1217">
        <v>5235</v>
      </c>
      <c r="H4237" s="1218" t="s">
        <v>1560</v>
      </c>
      <c r="I4237" s="1184"/>
      <c r="K4237" s="1217">
        <v>6435</v>
      </c>
      <c r="L4237" s="1218" t="s">
        <v>1836</v>
      </c>
    </row>
    <row r="4238" spans="7:12" ht="15.6" x14ac:dyDescent="0.3">
      <c r="G4238" s="1217">
        <v>5236</v>
      </c>
      <c r="H4238" s="1218" t="s">
        <v>1560</v>
      </c>
      <c r="I4238" s="1184"/>
      <c r="K4238" s="1217">
        <v>6436</v>
      </c>
      <c r="L4238" s="1218" t="s">
        <v>1836</v>
      </c>
    </row>
    <row r="4239" spans="7:12" ht="15.6" x14ac:dyDescent="0.3">
      <c r="G4239" s="1217">
        <v>5237</v>
      </c>
      <c r="H4239" s="1218" t="s">
        <v>1560</v>
      </c>
      <c r="I4239" s="1184"/>
      <c r="K4239" s="1217">
        <v>6437</v>
      </c>
      <c r="L4239" s="1218" t="s">
        <v>1836</v>
      </c>
    </row>
    <row r="4240" spans="7:12" ht="15.6" x14ac:dyDescent="0.3">
      <c r="G4240" s="1217">
        <v>5238</v>
      </c>
      <c r="H4240" s="1218" t="s">
        <v>1560</v>
      </c>
      <c r="I4240" s="1184"/>
      <c r="K4240" s="1217">
        <v>6438</v>
      </c>
      <c r="L4240" s="1218" t="s">
        <v>1836</v>
      </c>
    </row>
    <row r="4241" spans="7:12" ht="15.6" x14ac:dyDescent="0.3">
      <c r="G4241" s="1217">
        <v>5239</v>
      </c>
      <c r="H4241" s="1218" t="s">
        <v>1560</v>
      </c>
      <c r="I4241" s="1184"/>
      <c r="K4241" s="1217">
        <v>6439</v>
      </c>
      <c r="L4241" s="1218" t="s">
        <v>1836</v>
      </c>
    </row>
    <row r="4242" spans="7:12" ht="15.6" x14ac:dyDescent="0.3">
      <c r="G4242" s="1217">
        <v>5240</v>
      </c>
      <c r="H4242" s="1218" t="s">
        <v>1560</v>
      </c>
      <c r="I4242" s="1184"/>
      <c r="K4242" s="1217">
        <v>6440</v>
      </c>
      <c r="L4242" s="1218" t="s">
        <v>1836</v>
      </c>
    </row>
    <row r="4243" spans="7:12" ht="15.6" x14ac:dyDescent="0.3">
      <c r="G4243" s="1217">
        <v>5241</v>
      </c>
      <c r="H4243" s="1218" t="s">
        <v>1560</v>
      </c>
      <c r="I4243" s="1184"/>
      <c r="K4243" s="1217">
        <v>6441</v>
      </c>
      <c r="L4243" s="1218" t="s">
        <v>1836</v>
      </c>
    </row>
    <row r="4244" spans="7:12" ht="15.6" x14ac:dyDescent="0.3">
      <c r="G4244" s="1217">
        <v>5242</v>
      </c>
      <c r="H4244" s="1218" t="s">
        <v>1560</v>
      </c>
      <c r="I4244" s="1184"/>
      <c r="K4244" s="1217">
        <v>6442</v>
      </c>
      <c r="L4244" s="1218" t="s">
        <v>1836</v>
      </c>
    </row>
    <row r="4245" spans="7:12" ht="15.6" x14ac:dyDescent="0.3">
      <c r="G4245" s="1217">
        <v>5243</v>
      </c>
      <c r="H4245" s="1218" t="s">
        <v>1560</v>
      </c>
      <c r="I4245" s="1184"/>
      <c r="K4245" s="1217">
        <v>6443</v>
      </c>
      <c r="L4245" s="1218" t="s">
        <v>1836</v>
      </c>
    </row>
    <row r="4246" spans="7:12" ht="15.6" x14ac:dyDescent="0.3">
      <c r="G4246" s="1217">
        <v>5244</v>
      </c>
      <c r="H4246" s="1218" t="s">
        <v>1560</v>
      </c>
      <c r="I4246" s="1184"/>
      <c r="K4246" s="1217">
        <v>6444</v>
      </c>
      <c r="L4246" s="1218" t="s">
        <v>1836</v>
      </c>
    </row>
    <row r="4247" spans="7:12" ht="15.6" x14ac:dyDescent="0.3">
      <c r="G4247" s="1217">
        <v>5245</v>
      </c>
      <c r="H4247" s="1218" t="s">
        <v>1560</v>
      </c>
      <c r="I4247" s="1184"/>
      <c r="K4247" s="1217">
        <v>6445</v>
      </c>
      <c r="L4247" s="1218" t="s">
        <v>1836</v>
      </c>
    </row>
    <row r="4248" spans="7:12" ht="15.6" x14ac:dyDescent="0.3">
      <c r="G4248" s="1217">
        <v>5246</v>
      </c>
      <c r="H4248" s="1218" t="s">
        <v>1560</v>
      </c>
      <c r="I4248" s="1184"/>
      <c r="K4248" s="1217">
        <v>6446</v>
      </c>
      <c r="L4248" s="1218" t="s">
        <v>1836</v>
      </c>
    </row>
    <row r="4249" spans="7:12" ht="15.6" x14ac:dyDescent="0.3">
      <c r="G4249" s="1217">
        <v>5247</v>
      </c>
      <c r="H4249" s="1218" t="s">
        <v>1560</v>
      </c>
      <c r="I4249" s="1184"/>
      <c r="K4249" s="1217">
        <v>6447</v>
      </c>
      <c r="L4249" s="1218" t="s">
        <v>1836</v>
      </c>
    </row>
    <row r="4250" spans="7:12" ht="15.6" x14ac:dyDescent="0.3">
      <c r="G4250" s="1217">
        <v>5248</v>
      </c>
      <c r="H4250" s="1218" t="s">
        <v>1560</v>
      </c>
      <c r="I4250" s="1184"/>
      <c r="K4250" s="1217">
        <v>6448</v>
      </c>
      <c r="L4250" s="1218" t="s">
        <v>1836</v>
      </c>
    </row>
    <row r="4251" spans="7:12" ht="15.6" x14ac:dyDescent="0.3">
      <c r="G4251" s="1217">
        <v>5249</v>
      </c>
      <c r="H4251" s="1218" t="s">
        <v>1560</v>
      </c>
      <c r="I4251" s="1184"/>
      <c r="K4251" s="1217">
        <v>6449</v>
      </c>
      <c r="L4251" s="1218" t="s">
        <v>1836</v>
      </c>
    </row>
    <row r="4252" spans="7:12" ht="15.6" x14ac:dyDescent="0.3">
      <c r="G4252" s="1217">
        <v>5250</v>
      </c>
      <c r="H4252" s="1218" t="s">
        <v>1560</v>
      </c>
      <c r="I4252" s="1184"/>
      <c r="K4252" s="1217">
        <v>6450</v>
      </c>
      <c r="L4252" s="1218" t="s">
        <v>1836</v>
      </c>
    </row>
    <row r="4253" spans="7:12" ht="15.6" x14ac:dyDescent="0.3">
      <c r="G4253" s="1217">
        <v>5251</v>
      </c>
      <c r="H4253" s="1218" t="s">
        <v>1560</v>
      </c>
      <c r="I4253" s="1184"/>
      <c r="K4253" s="1217">
        <v>6451</v>
      </c>
      <c r="L4253" s="1218" t="s">
        <v>1836</v>
      </c>
    </row>
    <row r="4254" spans="7:12" ht="15.6" x14ac:dyDescent="0.3">
      <c r="G4254" s="1217">
        <v>5252</v>
      </c>
      <c r="H4254" s="1218" t="s">
        <v>1560</v>
      </c>
      <c r="I4254" s="1184"/>
      <c r="K4254" s="1217">
        <v>6452</v>
      </c>
      <c r="L4254" s="1218" t="s">
        <v>1836</v>
      </c>
    </row>
    <row r="4255" spans="7:12" ht="15.6" x14ac:dyDescent="0.3">
      <c r="G4255" s="1217">
        <v>5253</v>
      </c>
      <c r="H4255" s="1218" t="s">
        <v>1560</v>
      </c>
      <c r="I4255" s="1184"/>
      <c r="K4255" s="1217">
        <v>6453</v>
      </c>
      <c r="L4255" s="1218" t="s">
        <v>1836</v>
      </c>
    </row>
    <row r="4256" spans="7:12" ht="15.6" x14ac:dyDescent="0.3">
      <c r="G4256" s="1217">
        <v>5254</v>
      </c>
      <c r="H4256" s="1218" t="s">
        <v>1560</v>
      </c>
      <c r="I4256" s="1184"/>
      <c r="K4256" s="1217">
        <v>6454</v>
      </c>
      <c r="L4256" s="1218" t="s">
        <v>1836</v>
      </c>
    </row>
    <row r="4257" spans="7:12" ht="15.6" x14ac:dyDescent="0.3">
      <c r="G4257" s="1217">
        <v>5255</v>
      </c>
      <c r="H4257" s="1218" t="s">
        <v>1560</v>
      </c>
      <c r="I4257" s="1184"/>
      <c r="K4257" s="1217">
        <v>6455</v>
      </c>
      <c r="L4257" s="1218" t="s">
        <v>1836</v>
      </c>
    </row>
    <row r="4258" spans="7:12" ht="15.6" x14ac:dyDescent="0.3">
      <c r="G4258" s="1217">
        <v>5256</v>
      </c>
      <c r="H4258" s="1218" t="s">
        <v>1560</v>
      </c>
      <c r="I4258" s="1184"/>
      <c r="K4258" s="1217">
        <v>6456</v>
      </c>
      <c r="L4258" s="1218" t="s">
        <v>1836</v>
      </c>
    </row>
    <row r="4259" spans="7:12" ht="15.6" x14ac:dyDescent="0.3">
      <c r="G4259" s="1217">
        <v>5257</v>
      </c>
      <c r="H4259" s="1218" t="s">
        <v>1560</v>
      </c>
      <c r="I4259" s="1184"/>
      <c r="K4259" s="1217">
        <v>6457</v>
      </c>
      <c r="L4259" s="1218" t="s">
        <v>1836</v>
      </c>
    </row>
    <row r="4260" spans="7:12" ht="15.6" x14ac:dyDescent="0.3">
      <c r="G4260" s="1217">
        <v>5258</v>
      </c>
      <c r="H4260" s="1218" t="s">
        <v>1560</v>
      </c>
      <c r="I4260" s="1184"/>
      <c r="K4260" s="1217">
        <v>6458</v>
      </c>
      <c r="L4260" s="1218" t="s">
        <v>1836</v>
      </c>
    </row>
    <row r="4261" spans="7:12" ht="15.6" x14ac:dyDescent="0.3">
      <c r="G4261" s="1217">
        <v>5259</v>
      </c>
      <c r="H4261" s="1218" t="s">
        <v>1560</v>
      </c>
      <c r="I4261" s="1184"/>
      <c r="K4261" s="1217">
        <v>6459</v>
      </c>
      <c r="L4261" s="1218" t="s">
        <v>1836</v>
      </c>
    </row>
    <row r="4262" spans="7:12" ht="15.6" x14ac:dyDescent="0.3">
      <c r="G4262" s="1217">
        <v>5260</v>
      </c>
      <c r="H4262" s="1218" t="s">
        <v>1560</v>
      </c>
      <c r="I4262" s="1184"/>
      <c r="K4262" s="1217">
        <v>6460</v>
      </c>
      <c r="L4262" s="1218" t="s">
        <v>1836</v>
      </c>
    </row>
    <row r="4263" spans="7:12" ht="15.6" x14ac:dyDescent="0.3">
      <c r="G4263" s="1217">
        <v>5261</v>
      </c>
      <c r="H4263" s="1218" t="s">
        <v>1560</v>
      </c>
      <c r="I4263" s="1184"/>
      <c r="K4263" s="1217">
        <v>6461</v>
      </c>
      <c r="L4263" s="1218" t="s">
        <v>1836</v>
      </c>
    </row>
    <row r="4264" spans="7:12" ht="15.6" x14ac:dyDescent="0.3">
      <c r="G4264" s="1217">
        <v>5262</v>
      </c>
      <c r="H4264" s="1218" t="s">
        <v>1560</v>
      </c>
      <c r="I4264" s="1184"/>
      <c r="K4264" s="1217">
        <v>6462</v>
      </c>
      <c r="L4264" s="1218" t="s">
        <v>1836</v>
      </c>
    </row>
    <row r="4265" spans="7:12" ht="15.6" x14ac:dyDescent="0.3">
      <c r="G4265" s="1217">
        <v>5263</v>
      </c>
      <c r="H4265" s="1218" t="s">
        <v>1560</v>
      </c>
      <c r="I4265" s="1184"/>
      <c r="K4265" s="1217">
        <v>6463</v>
      </c>
      <c r="L4265" s="1218" t="s">
        <v>1836</v>
      </c>
    </row>
    <row r="4266" spans="7:12" ht="15.6" x14ac:dyDescent="0.3">
      <c r="G4266" s="1217">
        <v>5264</v>
      </c>
      <c r="H4266" s="1218" t="s">
        <v>1560</v>
      </c>
      <c r="I4266" s="1184"/>
      <c r="K4266" s="1217">
        <v>6464</v>
      </c>
      <c r="L4266" s="1218" t="s">
        <v>1836</v>
      </c>
    </row>
    <row r="4267" spans="7:12" ht="15.6" x14ac:dyDescent="0.3">
      <c r="G4267" s="1217">
        <v>5265</v>
      </c>
      <c r="H4267" s="1218" t="s">
        <v>1560</v>
      </c>
      <c r="I4267" s="1184"/>
      <c r="K4267" s="1217">
        <v>6465</v>
      </c>
      <c r="L4267" s="1218" t="s">
        <v>1836</v>
      </c>
    </row>
    <row r="4268" spans="7:12" ht="15.6" x14ac:dyDescent="0.3">
      <c r="G4268" s="1217">
        <v>5266</v>
      </c>
      <c r="H4268" s="1218" t="s">
        <v>1560</v>
      </c>
      <c r="I4268" s="1184"/>
      <c r="K4268" s="1217">
        <v>6466</v>
      </c>
      <c r="L4268" s="1218" t="s">
        <v>1836</v>
      </c>
    </row>
    <row r="4269" spans="7:12" ht="15.6" x14ac:dyDescent="0.3">
      <c r="G4269" s="1217">
        <v>5267</v>
      </c>
      <c r="H4269" s="1218" t="s">
        <v>1560</v>
      </c>
      <c r="I4269" s="1184"/>
      <c r="K4269" s="1217">
        <v>6467</v>
      </c>
      <c r="L4269" s="1218" t="s">
        <v>1836</v>
      </c>
    </row>
    <row r="4270" spans="7:12" ht="15.6" x14ac:dyDescent="0.3">
      <c r="G4270" s="1217">
        <v>5268</v>
      </c>
      <c r="H4270" s="1218" t="s">
        <v>1560</v>
      </c>
      <c r="I4270" s="1184"/>
      <c r="K4270" s="1217">
        <v>6468</v>
      </c>
      <c r="L4270" s="1218" t="s">
        <v>1836</v>
      </c>
    </row>
    <row r="4271" spans="7:12" ht="15.6" x14ac:dyDescent="0.3">
      <c r="G4271" s="1217">
        <v>5269</v>
      </c>
      <c r="H4271" s="1218" t="s">
        <v>1560</v>
      </c>
      <c r="I4271" s="1184"/>
      <c r="K4271" s="1217">
        <v>6469</v>
      </c>
      <c r="L4271" s="1218" t="s">
        <v>1836</v>
      </c>
    </row>
    <row r="4272" spans="7:12" ht="15.6" x14ac:dyDescent="0.3">
      <c r="G4272" s="1217">
        <v>5270</v>
      </c>
      <c r="H4272" s="1218" t="s">
        <v>1560</v>
      </c>
      <c r="I4272" s="1184"/>
      <c r="K4272" s="1217">
        <v>6470</v>
      </c>
      <c r="L4272" s="1218" t="s">
        <v>1836</v>
      </c>
    </row>
    <row r="4273" spans="7:12" ht="15.6" x14ac:dyDescent="0.3">
      <c r="G4273" s="1217">
        <v>5271</v>
      </c>
      <c r="H4273" s="1218" t="s">
        <v>1560</v>
      </c>
      <c r="I4273" s="1184"/>
      <c r="K4273" s="1217">
        <v>6471</v>
      </c>
      <c r="L4273" s="1218" t="s">
        <v>1836</v>
      </c>
    </row>
    <row r="4274" spans="7:12" ht="15.6" x14ac:dyDescent="0.3">
      <c r="G4274" s="1217">
        <v>5272</v>
      </c>
      <c r="H4274" s="1218" t="s">
        <v>1560</v>
      </c>
      <c r="I4274" s="1184"/>
      <c r="K4274" s="1217">
        <v>6472</v>
      </c>
      <c r="L4274" s="1218" t="s">
        <v>1836</v>
      </c>
    </row>
    <row r="4275" spans="7:12" ht="15.6" x14ac:dyDescent="0.3">
      <c r="G4275" s="1217">
        <v>5273</v>
      </c>
      <c r="H4275" s="1218" t="s">
        <v>1560</v>
      </c>
      <c r="I4275" s="1184"/>
      <c r="K4275" s="1217">
        <v>6473</v>
      </c>
      <c r="L4275" s="1218" t="s">
        <v>1836</v>
      </c>
    </row>
    <row r="4276" spans="7:12" ht="15.6" x14ac:dyDescent="0.3">
      <c r="G4276" s="1217">
        <v>5274</v>
      </c>
      <c r="H4276" s="1218" t="s">
        <v>1560</v>
      </c>
      <c r="I4276" s="1184"/>
      <c r="K4276" s="1217">
        <v>6474</v>
      </c>
      <c r="L4276" s="1218" t="s">
        <v>1836</v>
      </c>
    </row>
    <row r="4277" spans="7:12" ht="15.6" x14ac:dyDescent="0.3">
      <c r="G4277" s="1217">
        <v>5275</v>
      </c>
      <c r="H4277" s="1218" t="s">
        <v>1560</v>
      </c>
      <c r="I4277" s="1184"/>
      <c r="K4277" s="1217">
        <v>6475</v>
      </c>
      <c r="L4277" s="1218" t="s">
        <v>1836</v>
      </c>
    </row>
    <row r="4278" spans="7:12" ht="15.6" x14ac:dyDescent="0.3">
      <c r="G4278" s="1217">
        <v>5276</v>
      </c>
      <c r="H4278" s="1218" t="s">
        <v>1560</v>
      </c>
      <c r="I4278" s="1184"/>
      <c r="K4278" s="1217">
        <v>6476</v>
      </c>
      <c r="L4278" s="1218" t="s">
        <v>1836</v>
      </c>
    </row>
    <row r="4279" spans="7:12" ht="15.6" x14ac:dyDescent="0.3">
      <c r="G4279" s="1217">
        <v>5277</v>
      </c>
      <c r="H4279" s="1218" t="s">
        <v>1560</v>
      </c>
      <c r="I4279" s="1184"/>
      <c r="K4279" s="1217">
        <v>6477</v>
      </c>
      <c r="L4279" s="1218" t="s">
        <v>1836</v>
      </c>
    </row>
    <row r="4280" spans="7:12" ht="15.6" x14ac:dyDescent="0.3">
      <c r="G4280" s="1217">
        <v>5278</v>
      </c>
      <c r="H4280" s="1218" t="s">
        <v>1560</v>
      </c>
      <c r="I4280" s="1184"/>
      <c r="K4280" s="1217">
        <v>6478</v>
      </c>
      <c r="L4280" s="1218" t="s">
        <v>1836</v>
      </c>
    </row>
    <row r="4281" spans="7:12" ht="15.6" x14ac:dyDescent="0.3">
      <c r="G4281" s="1217">
        <v>5279</v>
      </c>
      <c r="H4281" s="1218" t="s">
        <v>1560</v>
      </c>
      <c r="I4281" s="1184"/>
      <c r="K4281" s="1217">
        <v>6479</v>
      </c>
      <c r="L4281" s="1218" t="s">
        <v>1836</v>
      </c>
    </row>
    <row r="4282" spans="7:12" ht="15.6" x14ac:dyDescent="0.3">
      <c r="G4282" s="1217">
        <v>5280</v>
      </c>
      <c r="H4282" s="1218" t="s">
        <v>1560</v>
      </c>
      <c r="I4282" s="1184"/>
      <c r="K4282" s="1217">
        <v>6480</v>
      </c>
      <c r="L4282" s="1218" t="s">
        <v>1836</v>
      </c>
    </row>
    <row r="4283" spans="7:12" ht="15.6" x14ac:dyDescent="0.3">
      <c r="G4283" s="1217">
        <v>5281</v>
      </c>
      <c r="H4283" s="1218" t="s">
        <v>1560</v>
      </c>
      <c r="I4283" s="1184"/>
      <c r="K4283" s="1217">
        <v>6481</v>
      </c>
      <c r="L4283" s="1218" t="s">
        <v>1836</v>
      </c>
    </row>
    <row r="4284" spans="7:12" ht="15.6" x14ac:dyDescent="0.3">
      <c r="G4284" s="1217">
        <v>5282</v>
      </c>
      <c r="H4284" s="1218" t="s">
        <v>1560</v>
      </c>
      <c r="I4284" s="1184"/>
      <c r="K4284" s="1217">
        <v>6482</v>
      </c>
      <c r="L4284" s="1218" t="s">
        <v>1836</v>
      </c>
    </row>
    <row r="4285" spans="7:12" ht="15.6" x14ac:dyDescent="0.3">
      <c r="G4285" s="1217">
        <v>5283</v>
      </c>
      <c r="H4285" s="1218" t="s">
        <v>1560</v>
      </c>
      <c r="I4285" s="1184"/>
      <c r="K4285" s="1217">
        <v>6483</v>
      </c>
      <c r="L4285" s="1218" t="s">
        <v>1836</v>
      </c>
    </row>
    <row r="4286" spans="7:12" ht="15.6" x14ac:dyDescent="0.3">
      <c r="G4286" s="1217">
        <v>5284</v>
      </c>
      <c r="H4286" s="1218" t="s">
        <v>1560</v>
      </c>
      <c r="I4286" s="1184"/>
      <c r="K4286" s="1217">
        <v>6484</v>
      </c>
      <c r="L4286" s="1218" t="s">
        <v>1836</v>
      </c>
    </row>
    <row r="4287" spans="7:12" ht="15.6" x14ac:dyDescent="0.3">
      <c r="G4287" s="1217">
        <v>5285</v>
      </c>
      <c r="H4287" s="1218" t="s">
        <v>1560</v>
      </c>
      <c r="I4287" s="1184"/>
      <c r="K4287" s="1217">
        <v>6485</v>
      </c>
      <c r="L4287" s="1218" t="s">
        <v>1836</v>
      </c>
    </row>
    <row r="4288" spans="7:12" ht="15.6" x14ac:dyDescent="0.3">
      <c r="G4288" s="1217">
        <v>5286</v>
      </c>
      <c r="H4288" s="1218" t="s">
        <v>1560</v>
      </c>
      <c r="I4288" s="1184"/>
      <c r="K4288" s="1217">
        <v>6486</v>
      </c>
      <c r="L4288" s="1218" t="s">
        <v>1836</v>
      </c>
    </row>
    <row r="4289" spans="7:12" ht="15.6" x14ac:dyDescent="0.3">
      <c r="G4289" s="1217">
        <v>5287</v>
      </c>
      <c r="H4289" s="1218" t="s">
        <v>1560</v>
      </c>
      <c r="I4289" s="1184"/>
      <c r="K4289" s="1217">
        <v>6487</v>
      </c>
      <c r="L4289" s="1218" t="s">
        <v>1836</v>
      </c>
    </row>
    <row r="4290" spans="7:12" ht="15.6" x14ac:dyDescent="0.3">
      <c r="G4290" s="1217">
        <v>5288</v>
      </c>
      <c r="H4290" s="1218" t="s">
        <v>1560</v>
      </c>
      <c r="I4290" s="1184"/>
      <c r="K4290" s="1217">
        <v>6488</v>
      </c>
      <c r="L4290" s="1218" t="s">
        <v>1836</v>
      </c>
    </row>
    <row r="4291" spans="7:12" ht="15.6" x14ac:dyDescent="0.3">
      <c r="G4291" s="1217">
        <v>5289</v>
      </c>
      <c r="H4291" s="1218" t="s">
        <v>1560</v>
      </c>
      <c r="I4291" s="1184"/>
      <c r="K4291" s="1217">
        <v>6489</v>
      </c>
      <c r="L4291" s="1218" t="s">
        <v>1836</v>
      </c>
    </row>
    <row r="4292" spans="7:12" ht="15.6" x14ac:dyDescent="0.3">
      <c r="G4292" s="1217">
        <v>5290</v>
      </c>
      <c r="H4292" s="1218" t="s">
        <v>1560</v>
      </c>
      <c r="I4292" s="1184"/>
      <c r="K4292" s="1217">
        <v>6490</v>
      </c>
      <c r="L4292" s="1218" t="s">
        <v>1836</v>
      </c>
    </row>
    <row r="4293" spans="7:12" ht="15.6" x14ac:dyDescent="0.3">
      <c r="G4293" s="1217">
        <v>5291</v>
      </c>
      <c r="H4293" s="1218" t="s">
        <v>1560</v>
      </c>
      <c r="I4293" s="1184"/>
      <c r="K4293" s="1217">
        <v>6491</v>
      </c>
      <c r="L4293" s="1218" t="s">
        <v>1836</v>
      </c>
    </row>
    <row r="4294" spans="7:12" ht="15.6" x14ac:dyDescent="0.3">
      <c r="G4294" s="1217">
        <v>5292</v>
      </c>
      <c r="H4294" s="1218" t="s">
        <v>1560</v>
      </c>
      <c r="I4294" s="1184"/>
      <c r="K4294" s="1217">
        <v>6492</v>
      </c>
      <c r="L4294" s="1218" t="s">
        <v>1836</v>
      </c>
    </row>
    <row r="4295" spans="7:12" ht="15.6" x14ac:dyDescent="0.3">
      <c r="G4295" s="1217">
        <v>5293</v>
      </c>
      <c r="H4295" s="1218" t="s">
        <v>1560</v>
      </c>
      <c r="I4295" s="1184"/>
      <c r="K4295" s="1217">
        <v>6493</v>
      </c>
      <c r="L4295" s="1218" t="s">
        <v>1836</v>
      </c>
    </row>
    <row r="4296" spans="7:12" ht="15.6" x14ac:dyDescent="0.3">
      <c r="G4296" s="1217">
        <v>5294</v>
      </c>
      <c r="H4296" s="1218" t="s">
        <v>1560</v>
      </c>
      <c r="I4296" s="1184"/>
      <c r="K4296" s="1217">
        <v>6494</v>
      </c>
      <c r="L4296" s="1218" t="s">
        <v>1836</v>
      </c>
    </row>
    <row r="4297" spans="7:12" ht="15.6" x14ac:dyDescent="0.3">
      <c r="G4297" s="1217">
        <v>5295</v>
      </c>
      <c r="H4297" s="1218" t="s">
        <v>1560</v>
      </c>
      <c r="I4297" s="1184"/>
      <c r="K4297" s="1217">
        <v>6495</v>
      </c>
      <c r="L4297" s="1218" t="s">
        <v>1836</v>
      </c>
    </row>
    <row r="4298" spans="7:12" ht="15.6" x14ac:dyDescent="0.3">
      <c r="G4298" s="1217">
        <v>5296</v>
      </c>
      <c r="H4298" s="1218" t="s">
        <v>1560</v>
      </c>
      <c r="I4298" s="1184"/>
      <c r="K4298" s="1217">
        <v>6496</v>
      </c>
      <c r="L4298" s="1218" t="s">
        <v>1836</v>
      </c>
    </row>
    <row r="4299" spans="7:12" ht="15.6" x14ac:dyDescent="0.3">
      <c r="G4299" s="1217">
        <v>5297</v>
      </c>
      <c r="H4299" s="1218" t="s">
        <v>1560</v>
      </c>
      <c r="I4299" s="1184"/>
      <c r="K4299" s="1217">
        <v>6497</v>
      </c>
      <c r="L4299" s="1218" t="s">
        <v>1836</v>
      </c>
    </row>
    <row r="4300" spans="7:12" ht="15.6" x14ac:dyDescent="0.3">
      <c r="G4300" s="1217">
        <v>5298</v>
      </c>
      <c r="H4300" s="1218" t="s">
        <v>1560</v>
      </c>
      <c r="I4300" s="1184"/>
      <c r="K4300" s="1217">
        <v>6498</v>
      </c>
      <c r="L4300" s="1218" t="s">
        <v>1836</v>
      </c>
    </row>
    <row r="4301" spans="7:12" ht="15.6" x14ac:dyDescent="0.3">
      <c r="G4301" s="1217">
        <v>5299</v>
      </c>
      <c r="H4301" s="1218" t="s">
        <v>1560</v>
      </c>
      <c r="I4301" s="1184"/>
      <c r="K4301" s="1217">
        <v>6499</v>
      </c>
      <c r="L4301" s="1218" t="s">
        <v>1836</v>
      </c>
    </row>
    <row r="4302" spans="7:12" ht="15.6" x14ac:dyDescent="0.3">
      <c r="G4302" s="1217">
        <v>5300</v>
      </c>
      <c r="H4302" s="1218" t="s">
        <v>1560</v>
      </c>
      <c r="I4302" s="1184"/>
      <c r="K4302" s="1217">
        <v>6500</v>
      </c>
      <c r="L4302" s="1218" t="s">
        <v>1836</v>
      </c>
    </row>
    <row r="4303" spans="7:12" ht="15.6" x14ac:dyDescent="0.3">
      <c r="G4303" s="1217">
        <v>5301</v>
      </c>
      <c r="H4303" s="1218" t="s">
        <v>1560</v>
      </c>
      <c r="I4303" s="1184"/>
      <c r="K4303" s="1217">
        <v>6501</v>
      </c>
      <c r="L4303" s="1218" t="s">
        <v>1836</v>
      </c>
    </row>
    <row r="4304" spans="7:12" ht="15.6" x14ac:dyDescent="0.3">
      <c r="G4304" s="1217">
        <v>5302</v>
      </c>
      <c r="H4304" s="1218" t="s">
        <v>1560</v>
      </c>
      <c r="I4304" s="1184"/>
      <c r="K4304" s="1217">
        <v>6502</v>
      </c>
      <c r="L4304" s="1218" t="s">
        <v>1836</v>
      </c>
    </row>
    <row r="4305" spans="7:12" ht="15.6" x14ac:dyDescent="0.3">
      <c r="G4305" s="1217">
        <v>5303</v>
      </c>
      <c r="H4305" s="1218" t="s">
        <v>1560</v>
      </c>
      <c r="I4305" s="1184"/>
      <c r="K4305" s="1217">
        <v>6503</v>
      </c>
      <c r="L4305" s="1218" t="s">
        <v>1836</v>
      </c>
    </row>
    <row r="4306" spans="7:12" ht="15.6" x14ac:dyDescent="0.3">
      <c r="G4306" s="1217">
        <v>5304</v>
      </c>
      <c r="H4306" s="1218" t="s">
        <v>1560</v>
      </c>
      <c r="I4306" s="1184"/>
      <c r="K4306" s="1217">
        <v>6504</v>
      </c>
      <c r="L4306" s="1218" t="s">
        <v>1836</v>
      </c>
    </row>
    <row r="4307" spans="7:12" ht="15.6" x14ac:dyDescent="0.3">
      <c r="G4307" s="1217">
        <v>5305</v>
      </c>
      <c r="H4307" s="1218" t="s">
        <v>1560</v>
      </c>
      <c r="I4307" s="1184"/>
      <c r="K4307" s="1217">
        <v>6505</v>
      </c>
      <c r="L4307" s="1218" t="s">
        <v>1836</v>
      </c>
    </row>
    <row r="4308" spans="7:12" ht="15.6" x14ac:dyDescent="0.3">
      <c r="G4308" s="1217">
        <v>5306</v>
      </c>
      <c r="H4308" s="1218" t="s">
        <v>1560</v>
      </c>
      <c r="I4308" s="1184"/>
      <c r="K4308" s="1217">
        <v>6506</v>
      </c>
      <c r="L4308" s="1218" t="s">
        <v>1836</v>
      </c>
    </row>
    <row r="4309" spans="7:12" ht="15.6" x14ac:dyDescent="0.3">
      <c r="G4309" s="1217">
        <v>5307</v>
      </c>
      <c r="H4309" s="1218" t="s">
        <v>1560</v>
      </c>
      <c r="I4309" s="1184"/>
      <c r="K4309" s="1217">
        <v>6507</v>
      </c>
      <c r="L4309" s="1218" t="s">
        <v>1836</v>
      </c>
    </row>
    <row r="4310" spans="7:12" ht="15.6" x14ac:dyDescent="0.3">
      <c r="G4310" s="1217">
        <v>5308</v>
      </c>
      <c r="H4310" s="1218" t="s">
        <v>1560</v>
      </c>
      <c r="I4310" s="1184"/>
      <c r="K4310" s="1217">
        <v>6508</v>
      </c>
      <c r="L4310" s="1218" t="s">
        <v>1836</v>
      </c>
    </row>
    <row r="4311" spans="7:12" ht="15.6" x14ac:dyDescent="0.3">
      <c r="G4311" s="1217">
        <v>5309</v>
      </c>
      <c r="H4311" s="1218" t="s">
        <v>1560</v>
      </c>
      <c r="I4311" s="1184"/>
      <c r="K4311" s="1217">
        <v>6509</v>
      </c>
      <c r="L4311" s="1218" t="s">
        <v>1836</v>
      </c>
    </row>
    <row r="4312" spans="7:12" ht="15.6" x14ac:dyDescent="0.3">
      <c r="G4312" s="1217">
        <v>5310</v>
      </c>
      <c r="H4312" s="1218" t="s">
        <v>13</v>
      </c>
      <c r="I4312" s="1184"/>
      <c r="K4312" s="1217">
        <v>6510</v>
      </c>
      <c r="L4312" s="1218" t="s">
        <v>1836</v>
      </c>
    </row>
    <row r="4313" spans="7:12" ht="15.6" x14ac:dyDescent="0.3">
      <c r="G4313" s="1217">
        <v>5311</v>
      </c>
      <c r="H4313" s="1218" t="s">
        <v>1560</v>
      </c>
      <c r="I4313" s="1184"/>
      <c r="K4313" s="1217">
        <v>6511</v>
      </c>
      <c r="L4313" s="1218" t="s">
        <v>1836</v>
      </c>
    </row>
    <row r="4314" spans="7:12" ht="15.6" x14ac:dyDescent="0.3">
      <c r="G4314" s="1217">
        <v>5312</v>
      </c>
      <c r="H4314" s="1218" t="s">
        <v>1560</v>
      </c>
      <c r="I4314" s="1184"/>
      <c r="K4314" s="1217">
        <v>6512</v>
      </c>
      <c r="L4314" s="1218" t="s">
        <v>1836</v>
      </c>
    </row>
    <row r="4315" spans="7:12" ht="15.6" x14ac:dyDescent="0.3">
      <c r="G4315" s="1217">
        <v>5313</v>
      </c>
      <c r="H4315" s="1218" t="s">
        <v>1560</v>
      </c>
      <c r="I4315" s="1184"/>
      <c r="K4315" s="1217">
        <v>6513</v>
      </c>
      <c r="L4315" s="1218" t="s">
        <v>1836</v>
      </c>
    </row>
    <row r="4316" spans="7:12" ht="15.6" x14ac:dyDescent="0.3">
      <c r="G4316" s="1217">
        <v>5314</v>
      </c>
      <c r="H4316" s="1218" t="s">
        <v>1560</v>
      </c>
      <c r="I4316" s="1184"/>
      <c r="K4316" s="1217">
        <v>6514</v>
      </c>
      <c r="L4316" s="1218" t="s">
        <v>1836</v>
      </c>
    </row>
    <row r="4317" spans="7:12" ht="15.6" x14ac:dyDescent="0.3">
      <c r="G4317" s="1217">
        <v>5315</v>
      </c>
      <c r="H4317" s="1218" t="s">
        <v>1560</v>
      </c>
      <c r="I4317" s="1184"/>
      <c r="K4317" s="1217">
        <v>6515</v>
      </c>
      <c r="L4317" s="1218" t="s">
        <v>1836</v>
      </c>
    </row>
    <row r="4318" spans="7:12" ht="15.6" x14ac:dyDescent="0.3">
      <c r="G4318" s="1217">
        <v>5316</v>
      </c>
      <c r="H4318" s="1218" t="s">
        <v>1560</v>
      </c>
      <c r="I4318" s="1184"/>
      <c r="K4318" s="1217">
        <v>6516</v>
      </c>
      <c r="L4318" s="1218" t="s">
        <v>1836</v>
      </c>
    </row>
    <row r="4319" spans="7:12" ht="15.6" x14ac:dyDescent="0.3">
      <c r="G4319" s="1217">
        <v>5317</v>
      </c>
      <c r="H4319" s="1218" t="s">
        <v>1560</v>
      </c>
      <c r="I4319" s="1184"/>
      <c r="K4319" s="1217">
        <v>6517</v>
      </c>
      <c r="L4319" s="1218" t="s">
        <v>1836</v>
      </c>
    </row>
    <row r="4320" spans="7:12" ht="15.6" x14ac:dyDescent="0.3">
      <c r="G4320" s="1217">
        <v>5318</v>
      </c>
      <c r="H4320" s="1218" t="s">
        <v>1560</v>
      </c>
      <c r="I4320" s="1184"/>
      <c r="K4320" s="1217">
        <v>6518</v>
      </c>
      <c r="L4320" s="1218" t="s">
        <v>1836</v>
      </c>
    </row>
    <row r="4321" spans="7:12" ht="15.6" x14ac:dyDescent="0.3">
      <c r="G4321" s="1217">
        <v>5319</v>
      </c>
      <c r="H4321" s="1218" t="s">
        <v>1560</v>
      </c>
      <c r="I4321" s="1184"/>
      <c r="K4321" s="1217">
        <v>6519</v>
      </c>
      <c r="L4321" s="1218" t="s">
        <v>1836</v>
      </c>
    </row>
    <row r="4322" spans="7:12" ht="15.6" x14ac:dyDescent="0.3">
      <c r="G4322" s="1217">
        <v>5320</v>
      </c>
      <c r="H4322" s="1218" t="s">
        <v>1560</v>
      </c>
      <c r="I4322" s="1184"/>
      <c r="K4322" s="1217">
        <v>6520</v>
      </c>
      <c r="L4322" s="1218" t="s">
        <v>1836</v>
      </c>
    </row>
    <row r="4323" spans="7:12" ht="15.6" x14ac:dyDescent="0.3">
      <c r="G4323" s="1217">
        <v>5321</v>
      </c>
      <c r="H4323" s="1218" t="s">
        <v>1560</v>
      </c>
      <c r="I4323" s="1184"/>
      <c r="K4323" s="1217">
        <v>6521</v>
      </c>
      <c r="L4323" s="1218" t="s">
        <v>1836</v>
      </c>
    </row>
    <row r="4324" spans="7:12" ht="15.6" x14ac:dyDescent="0.3">
      <c r="G4324" s="1217">
        <v>5322</v>
      </c>
      <c r="H4324" s="1218" t="s">
        <v>1560</v>
      </c>
      <c r="I4324" s="1184"/>
      <c r="K4324" s="1217">
        <v>6522</v>
      </c>
      <c r="L4324" s="1218" t="s">
        <v>1836</v>
      </c>
    </row>
    <row r="4325" spans="7:12" ht="15.6" x14ac:dyDescent="0.3">
      <c r="G4325" s="1217">
        <v>5323</v>
      </c>
      <c r="H4325" s="1218" t="s">
        <v>1560</v>
      </c>
      <c r="I4325" s="1184"/>
      <c r="K4325" s="1217">
        <v>6523</v>
      </c>
      <c r="L4325" s="1218" t="s">
        <v>1836</v>
      </c>
    </row>
    <row r="4326" spans="7:12" ht="15.6" x14ac:dyDescent="0.3">
      <c r="G4326" s="1217">
        <v>5324</v>
      </c>
      <c r="H4326" s="1218" t="s">
        <v>1560</v>
      </c>
      <c r="I4326" s="1184"/>
      <c r="K4326" s="1217">
        <v>6524</v>
      </c>
      <c r="L4326" s="1218" t="s">
        <v>1836</v>
      </c>
    </row>
    <row r="4327" spans="7:12" ht="15.6" x14ac:dyDescent="0.3">
      <c r="G4327" s="1217">
        <v>5325</v>
      </c>
      <c r="H4327" s="1218" t="s">
        <v>1560</v>
      </c>
      <c r="I4327" s="1184"/>
      <c r="K4327" s="1217">
        <v>6525</v>
      </c>
      <c r="L4327" s="1218" t="s">
        <v>1836</v>
      </c>
    </row>
    <row r="4328" spans="7:12" ht="15.6" x14ac:dyDescent="0.3">
      <c r="G4328" s="1217">
        <v>5326</v>
      </c>
      <c r="H4328" s="1218" t="s">
        <v>1560</v>
      </c>
      <c r="I4328" s="1184"/>
      <c r="K4328" s="1217">
        <v>6526</v>
      </c>
      <c r="L4328" s="1218" t="s">
        <v>1836</v>
      </c>
    </row>
    <row r="4329" spans="7:12" ht="15.6" x14ac:dyDescent="0.3">
      <c r="G4329" s="1217">
        <v>5327</v>
      </c>
      <c r="H4329" s="1218" t="s">
        <v>1560</v>
      </c>
      <c r="I4329" s="1184"/>
      <c r="K4329" s="1217">
        <v>6527</v>
      </c>
      <c r="L4329" s="1218" t="s">
        <v>1836</v>
      </c>
    </row>
    <row r="4330" spans="7:12" ht="15.6" x14ac:dyDescent="0.3">
      <c r="G4330" s="1217">
        <v>5328</v>
      </c>
      <c r="H4330" s="1218" t="s">
        <v>1560</v>
      </c>
      <c r="I4330" s="1184"/>
      <c r="K4330" s="1217">
        <v>6528</v>
      </c>
      <c r="L4330" s="1218" t="s">
        <v>1836</v>
      </c>
    </row>
    <row r="4331" spans="7:12" ht="15.6" x14ac:dyDescent="0.3">
      <c r="G4331" s="1217">
        <v>5329</v>
      </c>
      <c r="H4331" s="1218" t="s">
        <v>1560</v>
      </c>
      <c r="I4331" s="1184"/>
      <c r="K4331" s="1217">
        <v>6529</v>
      </c>
      <c r="L4331" s="1218" t="s">
        <v>1836</v>
      </c>
    </row>
    <row r="4332" spans="7:12" ht="15.6" x14ac:dyDescent="0.3">
      <c r="G4332" s="1217">
        <v>5330</v>
      </c>
      <c r="H4332" s="1218" t="s">
        <v>1560</v>
      </c>
      <c r="I4332" s="1184"/>
      <c r="K4332" s="1217">
        <v>6530</v>
      </c>
      <c r="L4332" s="1218" t="s">
        <v>1836</v>
      </c>
    </row>
    <row r="4333" spans="7:12" ht="15.6" x14ac:dyDescent="0.3">
      <c r="G4333" s="1217">
        <v>5331</v>
      </c>
      <c r="H4333" s="1218" t="s">
        <v>1560</v>
      </c>
      <c r="I4333" s="1184"/>
      <c r="K4333" s="1217">
        <v>6531</v>
      </c>
      <c r="L4333" s="1218" t="s">
        <v>1836</v>
      </c>
    </row>
    <row r="4334" spans="7:12" ht="15.6" x14ac:dyDescent="0.3">
      <c r="G4334" s="1217">
        <v>5332</v>
      </c>
      <c r="H4334" s="1218" t="s">
        <v>1560</v>
      </c>
      <c r="I4334" s="1184"/>
      <c r="K4334" s="1217">
        <v>6532</v>
      </c>
      <c r="L4334" s="1218" t="s">
        <v>1836</v>
      </c>
    </row>
    <row r="4335" spans="7:12" ht="15.6" x14ac:dyDescent="0.3">
      <c r="G4335" s="1217">
        <v>5333</v>
      </c>
      <c r="H4335" s="1218" t="s">
        <v>1560</v>
      </c>
      <c r="I4335" s="1184"/>
      <c r="K4335" s="1217">
        <v>6533</v>
      </c>
      <c r="L4335" s="1218" t="s">
        <v>1836</v>
      </c>
    </row>
    <row r="4336" spans="7:12" ht="15.6" x14ac:dyDescent="0.3">
      <c r="G4336" s="1217">
        <v>5334</v>
      </c>
      <c r="H4336" s="1218" t="s">
        <v>1560</v>
      </c>
      <c r="I4336" s="1184"/>
      <c r="K4336" s="1217">
        <v>6534</v>
      </c>
      <c r="L4336" s="1218" t="s">
        <v>1836</v>
      </c>
    </row>
    <row r="4337" spans="7:12" ht="15.6" x14ac:dyDescent="0.3">
      <c r="G4337" s="1217">
        <v>5335</v>
      </c>
      <c r="H4337" s="1218" t="s">
        <v>1560</v>
      </c>
      <c r="I4337" s="1184"/>
      <c r="K4337" s="1217">
        <v>6535</v>
      </c>
      <c r="L4337" s="1218" t="s">
        <v>1836</v>
      </c>
    </row>
    <row r="4338" spans="7:12" ht="15.6" x14ac:dyDescent="0.3">
      <c r="G4338" s="1217">
        <v>5336</v>
      </c>
      <c r="H4338" s="1218" t="s">
        <v>1560</v>
      </c>
      <c r="I4338" s="1184"/>
      <c r="K4338" s="1217">
        <v>6536</v>
      </c>
      <c r="L4338" s="1218" t="s">
        <v>1836</v>
      </c>
    </row>
    <row r="4339" spans="7:12" ht="15.6" x14ac:dyDescent="0.3">
      <c r="G4339" s="1217">
        <v>5337</v>
      </c>
      <c r="H4339" s="1218" t="s">
        <v>1560</v>
      </c>
      <c r="I4339" s="1184"/>
      <c r="K4339" s="1217">
        <v>6537</v>
      </c>
      <c r="L4339" s="1218" t="s">
        <v>1836</v>
      </c>
    </row>
    <row r="4340" spans="7:12" ht="15.6" x14ac:dyDescent="0.3">
      <c r="G4340" s="1217">
        <v>5338</v>
      </c>
      <c r="H4340" s="1218" t="s">
        <v>1560</v>
      </c>
      <c r="I4340" s="1184"/>
      <c r="K4340" s="1217">
        <v>6538</v>
      </c>
      <c r="L4340" s="1218" t="s">
        <v>1836</v>
      </c>
    </row>
    <row r="4341" spans="7:12" ht="15.6" x14ac:dyDescent="0.3">
      <c r="G4341" s="1217">
        <v>5339</v>
      </c>
      <c r="H4341" s="1218" t="s">
        <v>1560</v>
      </c>
      <c r="I4341" s="1184"/>
      <c r="K4341" s="1217">
        <v>6539</v>
      </c>
      <c r="L4341" s="1218" t="s">
        <v>1836</v>
      </c>
    </row>
    <row r="4342" spans="7:12" ht="15.6" x14ac:dyDescent="0.3">
      <c r="G4342" s="1217">
        <v>5340</v>
      </c>
      <c r="H4342" s="1218" t="s">
        <v>1560</v>
      </c>
      <c r="I4342" s="1184"/>
      <c r="K4342" s="1217">
        <v>6540</v>
      </c>
      <c r="L4342" s="1218" t="s">
        <v>1836</v>
      </c>
    </row>
    <row r="4343" spans="7:12" ht="15.6" x14ac:dyDescent="0.3">
      <c r="G4343" s="1217">
        <v>5341</v>
      </c>
      <c r="H4343" s="1218" t="s">
        <v>1560</v>
      </c>
      <c r="I4343" s="1184"/>
      <c r="K4343" s="1217">
        <v>6541</v>
      </c>
      <c r="L4343" s="1218" t="s">
        <v>1836</v>
      </c>
    </row>
    <row r="4344" spans="7:12" ht="15.6" x14ac:dyDescent="0.3">
      <c r="G4344" s="1217">
        <v>5342</v>
      </c>
      <c r="H4344" s="1218" t="s">
        <v>1560</v>
      </c>
      <c r="I4344" s="1184"/>
      <c r="K4344" s="1217">
        <v>6542</v>
      </c>
      <c r="L4344" s="1218" t="s">
        <v>1836</v>
      </c>
    </row>
    <row r="4345" spans="7:12" ht="15.6" x14ac:dyDescent="0.3">
      <c r="G4345" s="1217">
        <v>5343</v>
      </c>
      <c r="H4345" s="1218" t="s">
        <v>1560</v>
      </c>
      <c r="I4345" s="1184"/>
      <c r="K4345" s="1217">
        <v>6543</v>
      </c>
      <c r="L4345" s="1218" t="s">
        <v>1836</v>
      </c>
    </row>
    <row r="4346" spans="7:12" ht="15.6" x14ac:dyDescent="0.3">
      <c r="G4346" s="1217">
        <v>5344</v>
      </c>
      <c r="H4346" s="1218" t="s">
        <v>1560</v>
      </c>
      <c r="I4346" s="1184"/>
      <c r="K4346" s="1217">
        <v>6544</v>
      </c>
      <c r="L4346" s="1218" t="s">
        <v>1836</v>
      </c>
    </row>
    <row r="4347" spans="7:12" ht="15.6" x14ac:dyDescent="0.3">
      <c r="G4347" s="1217">
        <v>5345</v>
      </c>
      <c r="H4347" s="1218" t="s">
        <v>1560</v>
      </c>
      <c r="I4347" s="1184"/>
      <c r="K4347" s="1217">
        <v>6545</v>
      </c>
      <c r="L4347" s="1218" t="s">
        <v>1836</v>
      </c>
    </row>
    <row r="4348" spans="7:12" ht="15.6" x14ac:dyDescent="0.3">
      <c r="G4348" s="1217">
        <v>5346</v>
      </c>
      <c r="H4348" s="1218" t="s">
        <v>1560</v>
      </c>
      <c r="I4348" s="1184"/>
      <c r="K4348" s="1217">
        <v>6546</v>
      </c>
      <c r="L4348" s="1218" t="s">
        <v>1836</v>
      </c>
    </row>
    <row r="4349" spans="7:12" ht="15.6" x14ac:dyDescent="0.3">
      <c r="G4349" s="1217">
        <v>5347</v>
      </c>
      <c r="H4349" s="1218" t="s">
        <v>1560</v>
      </c>
      <c r="I4349" s="1184"/>
      <c r="K4349" s="1217">
        <v>6547</v>
      </c>
      <c r="L4349" s="1218" t="s">
        <v>1836</v>
      </c>
    </row>
    <row r="4350" spans="7:12" ht="15.6" x14ac:dyDescent="0.3">
      <c r="G4350" s="1217">
        <v>5348</v>
      </c>
      <c r="H4350" s="1218" t="s">
        <v>1560</v>
      </c>
      <c r="I4350" s="1184"/>
      <c r="K4350" s="1217">
        <v>6548</v>
      </c>
      <c r="L4350" s="1218" t="s">
        <v>1836</v>
      </c>
    </row>
    <row r="4351" spans="7:12" ht="15.6" x14ac:dyDescent="0.3">
      <c r="G4351" s="1217">
        <v>5349</v>
      </c>
      <c r="H4351" s="1218" t="s">
        <v>1560</v>
      </c>
      <c r="I4351" s="1184"/>
      <c r="K4351" s="1217">
        <v>6549</v>
      </c>
      <c r="L4351" s="1218" t="s">
        <v>1836</v>
      </c>
    </row>
    <row r="4352" spans="7:12" ht="15.6" x14ac:dyDescent="0.3">
      <c r="G4352" s="1217">
        <v>5350</v>
      </c>
      <c r="H4352" s="1218" t="s">
        <v>1560</v>
      </c>
      <c r="I4352" s="1184"/>
      <c r="K4352" s="1217">
        <v>6550</v>
      </c>
      <c r="L4352" s="1218" t="s">
        <v>1836</v>
      </c>
    </row>
    <row r="4353" spans="7:12" ht="15.6" x14ac:dyDescent="0.3">
      <c r="G4353" s="1217">
        <v>5351</v>
      </c>
      <c r="H4353" s="1218" t="s">
        <v>1560</v>
      </c>
      <c r="I4353" s="1184"/>
      <c r="K4353" s="1217">
        <v>6551</v>
      </c>
      <c r="L4353" s="1218" t="s">
        <v>1836</v>
      </c>
    </row>
    <row r="4354" spans="7:12" ht="15.6" x14ac:dyDescent="0.3">
      <c r="G4354" s="1217">
        <v>5352</v>
      </c>
      <c r="H4354" s="1218" t="s">
        <v>1560</v>
      </c>
      <c r="I4354" s="1184"/>
      <c r="K4354" s="1217">
        <v>6552</v>
      </c>
      <c r="L4354" s="1218" t="s">
        <v>1836</v>
      </c>
    </row>
    <row r="4355" spans="7:12" ht="15.6" x14ac:dyDescent="0.3">
      <c r="G4355" s="1217">
        <v>5353</v>
      </c>
      <c r="H4355" s="1218" t="s">
        <v>1560</v>
      </c>
      <c r="I4355" s="1184"/>
      <c r="K4355" s="1217">
        <v>6553</v>
      </c>
      <c r="L4355" s="1218" t="s">
        <v>1836</v>
      </c>
    </row>
    <row r="4356" spans="7:12" ht="15.6" x14ac:dyDescent="0.3">
      <c r="G4356" s="1217">
        <v>5354</v>
      </c>
      <c r="H4356" s="1218" t="s">
        <v>1560</v>
      </c>
      <c r="I4356" s="1184"/>
      <c r="K4356" s="1217">
        <v>6554</v>
      </c>
      <c r="L4356" s="1218" t="s">
        <v>1836</v>
      </c>
    </row>
    <row r="4357" spans="7:12" ht="15.6" x14ac:dyDescent="0.3">
      <c r="G4357" s="1217">
        <v>5355</v>
      </c>
      <c r="H4357" s="1218" t="s">
        <v>1560</v>
      </c>
      <c r="I4357" s="1184"/>
      <c r="K4357" s="1217">
        <v>6555</v>
      </c>
      <c r="L4357" s="1218" t="s">
        <v>1836</v>
      </c>
    </row>
    <row r="4358" spans="7:12" ht="15.6" x14ac:dyDescent="0.3">
      <c r="G4358" s="1217">
        <v>5356</v>
      </c>
      <c r="H4358" s="1218" t="s">
        <v>1560</v>
      </c>
      <c r="I4358" s="1184"/>
      <c r="K4358" s="1217">
        <v>6556</v>
      </c>
      <c r="L4358" s="1218" t="s">
        <v>1836</v>
      </c>
    </row>
    <row r="4359" spans="7:12" ht="15.6" x14ac:dyDescent="0.3">
      <c r="G4359" s="1217">
        <v>5357</v>
      </c>
      <c r="H4359" s="1218" t="s">
        <v>1560</v>
      </c>
      <c r="I4359" s="1184"/>
      <c r="K4359" s="1217">
        <v>6557</v>
      </c>
      <c r="L4359" s="1218" t="s">
        <v>1836</v>
      </c>
    </row>
    <row r="4360" spans="7:12" ht="15.6" x14ac:dyDescent="0.3">
      <c r="G4360" s="1217">
        <v>5358</v>
      </c>
      <c r="H4360" s="1218" t="s">
        <v>1560</v>
      </c>
      <c r="I4360" s="1184"/>
      <c r="K4360" s="1217">
        <v>6558</v>
      </c>
      <c r="L4360" s="1218" t="s">
        <v>1836</v>
      </c>
    </row>
    <row r="4361" spans="7:12" ht="15.6" x14ac:dyDescent="0.3">
      <c r="G4361" s="1217">
        <v>5359</v>
      </c>
      <c r="H4361" s="1218" t="s">
        <v>1560</v>
      </c>
      <c r="I4361" s="1184"/>
      <c r="K4361" s="1217">
        <v>6559</v>
      </c>
      <c r="L4361" s="1218" t="s">
        <v>1836</v>
      </c>
    </row>
    <row r="4362" spans="7:12" ht="15.6" x14ac:dyDescent="0.3">
      <c r="G4362" s="1217">
        <v>5360</v>
      </c>
      <c r="H4362" s="1218" t="s">
        <v>1560</v>
      </c>
      <c r="I4362" s="1184"/>
      <c r="K4362" s="1217">
        <v>6560</v>
      </c>
      <c r="L4362" s="1218" t="s">
        <v>1836</v>
      </c>
    </row>
    <row r="4363" spans="7:12" ht="15.6" x14ac:dyDescent="0.3">
      <c r="G4363" s="1217">
        <v>5361</v>
      </c>
      <c r="H4363" s="1218" t="s">
        <v>1560</v>
      </c>
      <c r="I4363" s="1184"/>
      <c r="K4363" s="1217">
        <v>6561</v>
      </c>
      <c r="L4363" s="1218" t="s">
        <v>1836</v>
      </c>
    </row>
    <row r="4364" spans="7:12" ht="15.6" x14ac:dyDescent="0.3">
      <c r="G4364" s="1217">
        <v>5362</v>
      </c>
      <c r="H4364" s="1218" t="s">
        <v>1560</v>
      </c>
      <c r="I4364" s="1184"/>
      <c r="K4364" s="1217">
        <v>6562</v>
      </c>
      <c r="L4364" s="1218" t="s">
        <v>1836</v>
      </c>
    </row>
    <row r="4365" spans="7:12" ht="15.6" x14ac:dyDescent="0.3">
      <c r="G4365" s="1217">
        <v>5363</v>
      </c>
      <c r="H4365" s="1218" t="s">
        <v>1560</v>
      </c>
      <c r="I4365" s="1184"/>
      <c r="K4365" s="1217">
        <v>6563</v>
      </c>
      <c r="L4365" s="1218" t="s">
        <v>1836</v>
      </c>
    </row>
    <row r="4366" spans="7:12" ht="15.6" x14ac:dyDescent="0.3">
      <c r="G4366" s="1217">
        <v>5364</v>
      </c>
      <c r="H4366" s="1218" t="s">
        <v>1560</v>
      </c>
      <c r="I4366" s="1184"/>
      <c r="K4366" s="1217">
        <v>6564</v>
      </c>
      <c r="L4366" s="1218" t="s">
        <v>1836</v>
      </c>
    </row>
    <row r="4367" spans="7:12" ht="15.6" x14ac:dyDescent="0.3">
      <c r="G4367" s="1217">
        <v>5365</v>
      </c>
      <c r="H4367" s="1218" t="s">
        <v>1560</v>
      </c>
      <c r="I4367" s="1184"/>
      <c r="K4367" s="1217">
        <v>6565</v>
      </c>
      <c r="L4367" s="1218" t="s">
        <v>1836</v>
      </c>
    </row>
    <row r="4368" spans="7:12" ht="15.6" x14ac:dyDescent="0.3">
      <c r="G4368" s="1217">
        <v>5366</v>
      </c>
      <c r="H4368" s="1218" t="s">
        <v>1560</v>
      </c>
      <c r="I4368" s="1184"/>
      <c r="K4368" s="1217">
        <v>6566</v>
      </c>
      <c r="L4368" s="1218" t="s">
        <v>1836</v>
      </c>
    </row>
    <row r="4369" spans="7:12" ht="15.6" x14ac:dyDescent="0.3">
      <c r="G4369" s="1217">
        <v>5367</v>
      </c>
      <c r="H4369" s="1218" t="s">
        <v>1560</v>
      </c>
      <c r="I4369" s="1184"/>
      <c r="K4369" s="1217">
        <v>6567</v>
      </c>
      <c r="L4369" s="1218" t="s">
        <v>1836</v>
      </c>
    </row>
    <row r="4370" spans="7:12" ht="15.6" x14ac:dyDescent="0.3">
      <c r="G4370" s="1217">
        <v>5368</v>
      </c>
      <c r="H4370" s="1218" t="s">
        <v>1560</v>
      </c>
      <c r="I4370" s="1184"/>
      <c r="K4370" s="1217">
        <v>6568</v>
      </c>
      <c r="L4370" s="1218" t="s">
        <v>1836</v>
      </c>
    </row>
    <row r="4371" spans="7:12" ht="15.6" x14ac:dyDescent="0.3">
      <c r="G4371" s="1217">
        <v>5369</v>
      </c>
      <c r="H4371" s="1218" t="s">
        <v>1560</v>
      </c>
      <c r="I4371" s="1184"/>
      <c r="K4371" s="1217">
        <v>6569</v>
      </c>
      <c r="L4371" s="1218" t="s">
        <v>1836</v>
      </c>
    </row>
    <row r="4372" spans="7:12" ht="15.6" x14ac:dyDescent="0.3">
      <c r="G4372" s="1217">
        <v>5370</v>
      </c>
      <c r="H4372" s="1218" t="s">
        <v>1560</v>
      </c>
      <c r="I4372" s="1184"/>
      <c r="K4372" s="1217">
        <v>6570</v>
      </c>
      <c r="L4372" s="1218" t="s">
        <v>1836</v>
      </c>
    </row>
    <row r="4373" spans="7:12" ht="15.6" x14ac:dyDescent="0.3">
      <c r="G4373" s="1217">
        <v>5371</v>
      </c>
      <c r="H4373" s="1218" t="s">
        <v>1560</v>
      </c>
      <c r="I4373" s="1184"/>
      <c r="K4373" s="1217">
        <v>6571</v>
      </c>
      <c r="L4373" s="1218" t="s">
        <v>1836</v>
      </c>
    </row>
    <row r="4374" spans="7:12" ht="15.6" x14ac:dyDescent="0.3">
      <c r="G4374" s="1217">
        <v>5372</v>
      </c>
      <c r="H4374" s="1218" t="s">
        <v>1560</v>
      </c>
      <c r="I4374" s="1184"/>
      <c r="K4374" s="1217">
        <v>6572</v>
      </c>
      <c r="L4374" s="1218" t="s">
        <v>1836</v>
      </c>
    </row>
    <row r="4375" spans="7:12" ht="15.6" x14ac:dyDescent="0.3">
      <c r="G4375" s="1217">
        <v>5373</v>
      </c>
      <c r="H4375" s="1218" t="s">
        <v>1560</v>
      </c>
      <c r="I4375" s="1184"/>
      <c r="K4375" s="1217">
        <v>6573</v>
      </c>
      <c r="L4375" s="1218" t="s">
        <v>1836</v>
      </c>
    </row>
    <row r="4376" spans="7:12" ht="15.6" x14ac:dyDescent="0.3">
      <c r="G4376" s="1217">
        <v>5374</v>
      </c>
      <c r="H4376" s="1218" t="s">
        <v>1560</v>
      </c>
      <c r="I4376" s="1184"/>
      <c r="K4376" s="1217">
        <v>6574</v>
      </c>
      <c r="L4376" s="1218" t="s">
        <v>1836</v>
      </c>
    </row>
    <row r="4377" spans="7:12" ht="15.6" x14ac:dyDescent="0.3">
      <c r="G4377" s="1217">
        <v>5375</v>
      </c>
      <c r="H4377" s="1218" t="s">
        <v>1560</v>
      </c>
      <c r="I4377" s="1184"/>
      <c r="K4377" s="1217">
        <v>6575</v>
      </c>
      <c r="L4377" s="1218" t="s">
        <v>1836</v>
      </c>
    </row>
    <row r="4378" spans="7:12" ht="15.6" x14ac:dyDescent="0.3">
      <c r="G4378" s="1217">
        <v>5376</v>
      </c>
      <c r="H4378" s="1218" t="s">
        <v>1560</v>
      </c>
      <c r="I4378" s="1184"/>
      <c r="K4378" s="1217">
        <v>6576</v>
      </c>
      <c r="L4378" s="1218" t="s">
        <v>1836</v>
      </c>
    </row>
    <row r="4379" spans="7:12" ht="15.6" x14ac:dyDescent="0.3">
      <c r="G4379" s="1217">
        <v>5377</v>
      </c>
      <c r="H4379" s="1218" t="s">
        <v>1560</v>
      </c>
      <c r="I4379" s="1184"/>
      <c r="K4379" s="1217">
        <v>6577</v>
      </c>
      <c r="L4379" s="1218" t="s">
        <v>1836</v>
      </c>
    </row>
    <row r="4380" spans="7:12" ht="15.6" x14ac:dyDescent="0.3">
      <c r="G4380" s="1217">
        <v>5378</v>
      </c>
      <c r="H4380" s="1218" t="s">
        <v>1560</v>
      </c>
      <c r="I4380" s="1184"/>
      <c r="K4380" s="1217">
        <v>6578</v>
      </c>
      <c r="L4380" s="1218" t="s">
        <v>1836</v>
      </c>
    </row>
    <row r="4381" spans="7:12" ht="15.6" x14ac:dyDescent="0.3">
      <c r="G4381" s="1217">
        <v>5379</v>
      </c>
      <c r="H4381" s="1218" t="s">
        <v>1560</v>
      </c>
      <c r="I4381" s="1184"/>
      <c r="K4381" s="1217">
        <v>6579</v>
      </c>
      <c r="L4381" s="1218" t="s">
        <v>1836</v>
      </c>
    </row>
    <row r="4382" spans="7:12" ht="15.6" x14ac:dyDescent="0.3">
      <c r="G4382" s="1217">
        <v>5380</v>
      </c>
      <c r="H4382" s="1218" t="s">
        <v>1560</v>
      </c>
      <c r="I4382" s="1184"/>
      <c r="K4382" s="1217">
        <v>6580</v>
      </c>
      <c r="L4382" s="1218" t="s">
        <v>1836</v>
      </c>
    </row>
    <row r="4383" spans="7:12" ht="15.6" x14ac:dyDescent="0.3">
      <c r="G4383" s="1217">
        <v>5381</v>
      </c>
      <c r="H4383" s="1218" t="s">
        <v>1560</v>
      </c>
      <c r="I4383" s="1184"/>
      <c r="K4383" s="1217">
        <v>6581</v>
      </c>
      <c r="L4383" s="1218" t="s">
        <v>1836</v>
      </c>
    </row>
    <row r="4384" spans="7:12" ht="15.6" x14ac:dyDescent="0.3">
      <c r="G4384" s="1217">
        <v>5382</v>
      </c>
      <c r="H4384" s="1218" t="s">
        <v>1560</v>
      </c>
      <c r="I4384" s="1184"/>
      <c r="K4384" s="1217">
        <v>6582</v>
      </c>
      <c r="L4384" s="1218" t="s">
        <v>1836</v>
      </c>
    </row>
    <row r="4385" spans="7:12" ht="15.6" x14ac:dyDescent="0.3">
      <c r="G4385" s="1217">
        <v>5383</v>
      </c>
      <c r="H4385" s="1218" t="s">
        <v>1560</v>
      </c>
      <c r="I4385" s="1184"/>
      <c r="K4385" s="1217">
        <v>6583</v>
      </c>
      <c r="L4385" s="1218" t="s">
        <v>1836</v>
      </c>
    </row>
    <row r="4386" spans="7:12" ht="15.6" x14ac:dyDescent="0.3">
      <c r="G4386" s="1217">
        <v>5384</v>
      </c>
      <c r="H4386" s="1218" t="s">
        <v>1560</v>
      </c>
      <c r="I4386" s="1184"/>
      <c r="K4386" s="1217">
        <v>6584</v>
      </c>
      <c r="L4386" s="1218" t="s">
        <v>1836</v>
      </c>
    </row>
    <row r="4387" spans="7:12" ht="15.6" x14ac:dyDescent="0.3">
      <c r="G4387" s="1217">
        <v>5385</v>
      </c>
      <c r="H4387" s="1218" t="s">
        <v>1560</v>
      </c>
      <c r="I4387" s="1184"/>
      <c r="K4387" s="1217">
        <v>6585</v>
      </c>
      <c r="L4387" s="1218" t="s">
        <v>1836</v>
      </c>
    </row>
    <row r="4388" spans="7:12" ht="15.6" x14ac:dyDescent="0.3">
      <c r="G4388" s="1217">
        <v>5386</v>
      </c>
      <c r="H4388" s="1218" t="s">
        <v>1560</v>
      </c>
      <c r="I4388" s="1184"/>
      <c r="K4388" s="1217">
        <v>6586</v>
      </c>
      <c r="L4388" s="1218" t="s">
        <v>1836</v>
      </c>
    </row>
    <row r="4389" spans="7:12" ht="15.6" x14ac:dyDescent="0.3">
      <c r="G4389" s="1217">
        <v>5387</v>
      </c>
      <c r="H4389" s="1218" t="s">
        <v>1560</v>
      </c>
      <c r="I4389" s="1184"/>
      <c r="K4389" s="1217">
        <v>6587</v>
      </c>
      <c r="L4389" s="1218" t="s">
        <v>1836</v>
      </c>
    </row>
    <row r="4390" spans="7:12" ht="15.6" x14ac:dyDescent="0.3">
      <c r="G4390" s="1217">
        <v>5388</v>
      </c>
      <c r="H4390" s="1218" t="s">
        <v>1560</v>
      </c>
      <c r="I4390" s="1184"/>
      <c r="K4390" s="1217">
        <v>6588</v>
      </c>
      <c r="L4390" s="1218" t="s">
        <v>1836</v>
      </c>
    </row>
    <row r="4391" spans="7:12" ht="15.6" x14ac:dyDescent="0.3">
      <c r="G4391" s="1217">
        <v>5389</v>
      </c>
      <c r="H4391" s="1218" t="s">
        <v>1560</v>
      </c>
      <c r="I4391" s="1184"/>
      <c r="K4391" s="1217">
        <v>6589</v>
      </c>
      <c r="L4391" s="1218" t="s">
        <v>1836</v>
      </c>
    </row>
    <row r="4392" spans="7:12" ht="15.6" x14ac:dyDescent="0.3">
      <c r="G4392" s="1217">
        <v>5390</v>
      </c>
      <c r="H4392" s="1218" t="s">
        <v>1560</v>
      </c>
      <c r="I4392" s="1184"/>
      <c r="K4392" s="1217">
        <v>6590</v>
      </c>
      <c r="L4392" s="1218" t="s">
        <v>1836</v>
      </c>
    </row>
    <row r="4393" spans="7:12" ht="15.6" x14ac:dyDescent="0.3">
      <c r="G4393" s="1217">
        <v>5391</v>
      </c>
      <c r="H4393" s="1218" t="s">
        <v>1560</v>
      </c>
      <c r="I4393" s="1184"/>
      <c r="K4393" s="1217">
        <v>6591</v>
      </c>
      <c r="L4393" s="1218" t="s">
        <v>1836</v>
      </c>
    </row>
    <row r="4394" spans="7:12" ht="15.6" x14ac:dyDescent="0.3">
      <c r="G4394" s="1217">
        <v>5392</v>
      </c>
      <c r="H4394" s="1218" t="s">
        <v>1560</v>
      </c>
      <c r="I4394" s="1184"/>
      <c r="K4394" s="1217">
        <v>6592</v>
      </c>
      <c r="L4394" s="1218" t="s">
        <v>1836</v>
      </c>
    </row>
    <row r="4395" spans="7:12" ht="15.6" x14ac:dyDescent="0.3">
      <c r="G4395" s="1217">
        <v>5393</v>
      </c>
      <c r="H4395" s="1218" t="s">
        <v>1560</v>
      </c>
      <c r="I4395" s="1184"/>
      <c r="K4395" s="1217">
        <v>6593</v>
      </c>
      <c r="L4395" s="1218" t="s">
        <v>1836</v>
      </c>
    </row>
    <row r="4396" spans="7:12" ht="15.6" x14ac:dyDescent="0.3">
      <c r="G4396" s="1217">
        <v>5394</v>
      </c>
      <c r="H4396" s="1218" t="s">
        <v>1560</v>
      </c>
      <c r="I4396" s="1184"/>
      <c r="K4396" s="1217">
        <v>6594</v>
      </c>
      <c r="L4396" s="1218" t="s">
        <v>1836</v>
      </c>
    </row>
    <row r="4397" spans="7:12" ht="15.6" x14ac:dyDescent="0.3">
      <c r="G4397" s="1217">
        <v>5395</v>
      </c>
      <c r="H4397" s="1218" t="s">
        <v>1560</v>
      </c>
      <c r="I4397" s="1184"/>
      <c r="K4397" s="1217">
        <v>6595</v>
      </c>
      <c r="L4397" s="1218" t="s">
        <v>1836</v>
      </c>
    </row>
    <row r="4398" spans="7:12" ht="15.6" x14ac:dyDescent="0.3">
      <c r="G4398" s="1217">
        <v>5396</v>
      </c>
      <c r="H4398" s="1218" t="s">
        <v>1560</v>
      </c>
      <c r="I4398" s="1184"/>
      <c r="K4398" s="1217">
        <v>6596</v>
      </c>
      <c r="L4398" s="1218" t="s">
        <v>1836</v>
      </c>
    </row>
    <row r="4399" spans="7:12" ht="15.6" x14ac:dyDescent="0.3">
      <c r="G4399" s="1217">
        <v>5397</v>
      </c>
      <c r="H4399" s="1218" t="s">
        <v>1560</v>
      </c>
      <c r="I4399" s="1184"/>
      <c r="K4399" s="1217">
        <v>6597</v>
      </c>
      <c r="L4399" s="1218" t="s">
        <v>1836</v>
      </c>
    </row>
    <row r="4400" spans="7:12" ht="15.6" x14ac:dyDescent="0.3">
      <c r="G4400" s="1217">
        <v>5398</v>
      </c>
      <c r="H4400" s="1218" t="s">
        <v>1560</v>
      </c>
      <c r="I4400" s="1184"/>
      <c r="K4400" s="1217">
        <v>6598</v>
      </c>
      <c r="L4400" s="1218" t="s">
        <v>1836</v>
      </c>
    </row>
    <row r="4401" spans="7:12" ht="15.6" x14ac:dyDescent="0.3">
      <c r="G4401" s="1217">
        <v>5399</v>
      </c>
      <c r="H4401" s="1218" t="s">
        <v>1560</v>
      </c>
      <c r="I4401" s="1184"/>
      <c r="K4401" s="1217">
        <v>6599</v>
      </c>
      <c r="L4401" s="1218" t="s">
        <v>1836</v>
      </c>
    </row>
    <row r="4402" spans="7:12" ht="15.6" x14ac:dyDescent="0.3">
      <c r="G4402" s="1217">
        <v>5400</v>
      </c>
      <c r="H4402" s="1218" t="s">
        <v>1560</v>
      </c>
      <c r="I4402" s="1184"/>
      <c r="K4402" s="1217">
        <v>6600</v>
      </c>
      <c r="L4402" s="1218" t="s">
        <v>1836</v>
      </c>
    </row>
    <row r="4403" spans="7:12" ht="15.6" x14ac:dyDescent="0.3">
      <c r="G4403" s="1217">
        <v>5401</v>
      </c>
      <c r="H4403" s="1218" t="s">
        <v>1560</v>
      </c>
      <c r="I4403" s="1184"/>
      <c r="K4403" s="1217">
        <v>6601</v>
      </c>
      <c r="L4403" s="1218" t="s">
        <v>1836</v>
      </c>
    </row>
    <row r="4404" spans="7:12" ht="15.6" x14ac:dyDescent="0.3">
      <c r="G4404" s="1217">
        <v>5402</v>
      </c>
      <c r="H4404" s="1218" t="s">
        <v>1560</v>
      </c>
      <c r="I4404" s="1184"/>
      <c r="K4404" s="1217">
        <v>6602</v>
      </c>
      <c r="L4404" s="1218" t="s">
        <v>1836</v>
      </c>
    </row>
    <row r="4405" spans="7:12" ht="15.6" x14ac:dyDescent="0.3">
      <c r="G4405" s="1217">
        <v>5403</v>
      </c>
      <c r="H4405" s="1218" t="s">
        <v>1560</v>
      </c>
      <c r="I4405" s="1184"/>
      <c r="K4405" s="1217">
        <v>6603</v>
      </c>
      <c r="L4405" s="1218" t="s">
        <v>1836</v>
      </c>
    </row>
    <row r="4406" spans="7:12" ht="15.6" x14ac:dyDescent="0.3">
      <c r="G4406" s="1217">
        <v>5404</v>
      </c>
      <c r="H4406" s="1218" t="s">
        <v>1560</v>
      </c>
      <c r="I4406" s="1184"/>
      <c r="K4406" s="1217">
        <v>6604</v>
      </c>
      <c r="L4406" s="1218" t="s">
        <v>1836</v>
      </c>
    </row>
    <row r="4407" spans="7:12" ht="15.6" x14ac:dyDescent="0.3">
      <c r="G4407" s="1217">
        <v>5405</v>
      </c>
      <c r="H4407" s="1218" t="s">
        <v>1560</v>
      </c>
      <c r="I4407" s="1184"/>
      <c r="K4407" s="1217">
        <v>6605</v>
      </c>
      <c r="L4407" s="1218" t="s">
        <v>1836</v>
      </c>
    </row>
    <row r="4408" spans="7:12" ht="15.6" x14ac:dyDescent="0.3">
      <c r="G4408" s="1217">
        <v>5406</v>
      </c>
      <c r="H4408" s="1218" t="s">
        <v>1560</v>
      </c>
      <c r="I4408" s="1184"/>
      <c r="K4408" s="1217">
        <v>6606</v>
      </c>
      <c r="L4408" s="1218" t="s">
        <v>1836</v>
      </c>
    </row>
    <row r="4409" spans="7:12" ht="15.6" x14ac:dyDescent="0.3">
      <c r="G4409" s="1217">
        <v>5407</v>
      </c>
      <c r="H4409" s="1218" t="s">
        <v>1560</v>
      </c>
      <c r="I4409" s="1184"/>
      <c r="K4409" s="1217">
        <v>6607</v>
      </c>
      <c r="L4409" s="1218" t="s">
        <v>1836</v>
      </c>
    </row>
    <row r="4410" spans="7:12" ht="15.6" x14ac:dyDescent="0.3">
      <c r="G4410" s="1217">
        <v>5408</v>
      </c>
      <c r="H4410" s="1218" t="s">
        <v>1560</v>
      </c>
      <c r="I4410" s="1184"/>
      <c r="K4410" s="1217">
        <v>6608</v>
      </c>
      <c r="L4410" s="1218" t="s">
        <v>1836</v>
      </c>
    </row>
    <row r="4411" spans="7:12" ht="15.6" x14ac:dyDescent="0.3">
      <c r="G4411" s="1217">
        <v>5409</v>
      </c>
      <c r="H4411" s="1218" t="s">
        <v>1560</v>
      </c>
      <c r="I4411" s="1184"/>
      <c r="K4411" s="1217">
        <v>6609</v>
      </c>
      <c r="L4411" s="1218" t="s">
        <v>1836</v>
      </c>
    </row>
    <row r="4412" spans="7:12" ht="15.6" x14ac:dyDescent="0.3">
      <c r="G4412" s="1217">
        <v>5410</v>
      </c>
      <c r="H4412" s="1218" t="s">
        <v>1563</v>
      </c>
      <c r="I4412" s="1184"/>
      <c r="K4412" s="1217">
        <v>6610</v>
      </c>
      <c r="L4412" s="1218" t="s">
        <v>1836</v>
      </c>
    </row>
    <row r="4413" spans="7:12" ht="15.6" x14ac:dyDescent="0.3">
      <c r="G4413" s="1217">
        <v>5411</v>
      </c>
      <c r="H4413" s="1218" t="s">
        <v>1560</v>
      </c>
      <c r="I4413" s="1184"/>
      <c r="K4413" s="1217">
        <v>6611</v>
      </c>
      <c r="L4413" s="1218" t="s">
        <v>1836</v>
      </c>
    </row>
    <row r="4414" spans="7:12" ht="15.6" x14ac:dyDescent="0.3">
      <c r="G4414" s="1217">
        <v>5412</v>
      </c>
      <c r="H4414" s="1218" t="s">
        <v>1560</v>
      </c>
      <c r="I4414" s="1184"/>
      <c r="K4414" s="1217">
        <v>6612</v>
      </c>
      <c r="L4414" s="1218" t="s">
        <v>1836</v>
      </c>
    </row>
    <row r="4415" spans="7:12" ht="15.6" x14ac:dyDescent="0.3">
      <c r="G4415" s="1217">
        <v>5413</v>
      </c>
      <c r="H4415" s="1218" t="s">
        <v>1560</v>
      </c>
      <c r="I4415" s="1184"/>
      <c r="K4415" s="1217">
        <v>6613</v>
      </c>
      <c r="L4415" s="1218" t="s">
        <v>1836</v>
      </c>
    </row>
    <row r="4416" spans="7:12" ht="15.6" x14ac:dyDescent="0.3">
      <c r="G4416" s="1217">
        <v>5414</v>
      </c>
      <c r="H4416" s="1218" t="s">
        <v>1560</v>
      </c>
      <c r="I4416" s="1184"/>
      <c r="K4416" s="1217">
        <v>6614</v>
      </c>
      <c r="L4416" s="1218" t="s">
        <v>1836</v>
      </c>
    </row>
    <row r="4417" spans="7:12" ht="15.6" x14ac:dyDescent="0.3">
      <c r="G4417" s="1217">
        <v>5415</v>
      </c>
      <c r="H4417" s="1218" t="s">
        <v>1560</v>
      </c>
      <c r="I4417" s="1184"/>
      <c r="K4417" s="1217">
        <v>6615</v>
      </c>
      <c r="L4417" s="1218" t="s">
        <v>1836</v>
      </c>
    </row>
    <row r="4418" spans="7:12" ht="15.6" x14ac:dyDescent="0.3">
      <c r="G4418" s="1217">
        <v>5416</v>
      </c>
      <c r="H4418" s="1218" t="s">
        <v>1560</v>
      </c>
      <c r="I4418" s="1184"/>
      <c r="K4418" s="1217">
        <v>6616</v>
      </c>
      <c r="L4418" s="1218" t="s">
        <v>1836</v>
      </c>
    </row>
    <row r="4419" spans="7:12" ht="15.6" x14ac:dyDescent="0.3">
      <c r="G4419" s="1217">
        <v>5417</v>
      </c>
      <c r="H4419" s="1218" t="s">
        <v>1560</v>
      </c>
      <c r="I4419" s="1184"/>
      <c r="K4419" s="1217">
        <v>6617</v>
      </c>
      <c r="L4419" s="1218" t="s">
        <v>1836</v>
      </c>
    </row>
    <row r="4420" spans="7:12" ht="15.6" x14ac:dyDescent="0.3">
      <c r="G4420" s="1217">
        <v>5418</v>
      </c>
      <c r="H4420" s="1218" t="s">
        <v>1560</v>
      </c>
      <c r="I4420" s="1184"/>
      <c r="K4420" s="1217">
        <v>6618</v>
      </c>
      <c r="L4420" s="1218" t="s">
        <v>1836</v>
      </c>
    </row>
    <row r="4421" spans="7:12" ht="15.6" x14ac:dyDescent="0.3">
      <c r="G4421" s="1217">
        <v>5419</v>
      </c>
      <c r="H4421" s="1218" t="s">
        <v>1560</v>
      </c>
      <c r="I4421" s="1184"/>
      <c r="K4421" s="1217">
        <v>6619</v>
      </c>
      <c r="L4421" s="1218" t="s">
        <v>1836</v>
      </c>
    </row>
    <row r="4422" spans="7:12" ht="15.6" x14ac:dyDescent="0.3">
      <c r="G4422" s="1217">
        <v>5420</v>
      </c>
      <c r="H4422" s="1218" t="s">
        <v>1560</v>
      </c>
      <c r="I4422" s="1184"/>
      <c r="K4422" s="1217">
        <v>6620</v>
      </c>
      <c r="L4422" s="1218" t="s">
        <v>1836</v>
      </c>
    </row>
    <row r="4423" spans="7:12" ht="15.6" x14ac:dyDescent="0.3">
      <c r="G4423" s="1217">
        <v>5421</v>
      </c>
      <c r="H4423" s="1218" t="s">
        <v>1560</v>
      </c>
      <c r="I4423" s="1184"/>
      <c r="K4423" s="1217">
        <v>6621</v>
      </c>
      <c r="L4423" s="1218" t="s">
        <v>1836</v>
      </c>
    </row>
    <row r="4424" spans="7:12" ht="15.6" x14ac:dyDescent="0.3">
      <c r="G4424" s="1217">
        <v>5422</v>
      </c>
      <c r="H4424" s="1218" t="s">
        <v>1560</v>
      </c>
      <c r="I4424" s="1184"/>
      <c r="K4424" s="1217">
        <v>6622</v>
      </c>
      <c r="L4424" s="1218" t="s">
        <v>1836</v>
      </c>
    </row>
    <row r="4425" spans="7:12" ht="15.6" x14ac:dyDescent="0.3">
      <c r="G4425" s="1217">
        <v>5423</v>
      </c>
      <c r="H4425" s="1218" t="s">
        <v>1560</v>
      </c>
      <c r="I4425" s="1184"/>
      <c r="K4425" s="1217">
        <v>6623</v>
      </c>
      <c r="L4425" s="1218" t="s">
        <v>1836</v>
      </c>
    </row>
    <row r="4426" spans="7:12" ht="15.6" x14ac:dyDescent="0.3">
      <c r="G4426" s="1217">
        <v>5424</v>
      </c>
      <c r="H4426" s="1218" t="s">
        <v>1560</v>
      </c>
      <c r="I4426" s="1184"/>
      <c r="K4426" s="1217">
        <v>6624</v>
      </c>
      <c r="L4426" s="1218" t="s">
        <v>1836</v>
      </c>
    </row>
    <row r="4427" spans="7:12" ht="15.6" x14ac:dyDescent="0.3">
      <c r="G4427" s="1217">
        <v>5425</v>
      </c>
      <c r="H4427" s="1218" t="s">
        <v>1560</v>
      </c>
      <c r="I4427" s="1184"/>
      <c r="K4427" s="1217">
        <v>6625</v>
      </c>
      <c r="L4427" s="1218" t="s">
        <v>1836</v>
      </c>
    </row>
    <row r="4428" spans="7:12" ht="15.6" x14ac:dyDescent="0.3">
      <c r="G4428" s="1217">
        <v>5426</v>
      </c>
      <c r="H4428" s="1218" t="s">
        <v>1560</v>
      </c>
      <c r="I4428" s="1184"/>
      <c r="K4428" s="1217">
        <v>6626</v>
      </c>
      <c r="L4428" s="1218" t="s">
        <v>1836</v>
      </c>
    </row>
    <row r="4429" spans="7:12" ht="15.6" x14ac:dyDescent="0.3">
      <c r="G4429" s="1217">
        <v>5427</v>
      </c>
      <c r="H4429" s="1218" t="s">
        <v>1560</v>
      </c>
      <c r="I4429" s="1184"/>
      <c r="K4429" s="1217">
        <v>6627</v>
      </c>
      <c r="L4429" s="1218" t="s">
        <v>1836</v>
      </c>
    </row>
    <row r="4430" spans="7:12" ht="15.6" x14ac:dyDescent="0.3">
      <c r="G4430" s="1217">
        <v>5428</v>
      </c>
      <c r="H4430" s="1218" t="s">
        <v>1560</v>
      </c>
      <c r="I4430" s="1184"/>
      <c r="K4430" s="1217">
        <v>6628</v>
      </c>
      <c r="L4430" s="1218" t="s">
        <v>1836</v>
      </c>
    </row>
    <row r="4431" spans="7:12" ht="15.6" x14ac:dyDescent="0.3">
      <c r="G4431" s="1217">
        <v>5429</v>
      </c>
      <c r="H4431" s="1218" t="s">
        <v>1560</v>
      </c>
      <c r="I4431" s="1184"/>
      <c r="K4431" s="1217">
        <v>6629</v>
      </c>
      <c r="L4431" s="1218" t="s">
        <v>1836</v>
      </c>
    </row>
    <row r="4432" spans="7:12" ht="15.6" x14ac:dyDescent="0.3">
      <c r="G4432" s="1217">
        <v>5430</v>
      </c>
      <c r="H4432" s="1218" t="s">
        <v>1560</v>
      </c>
      <c r="I4432" s="1184"/>
      <c r="K4432" s="1217">
        <v>6630</v>
      </c>
      <c r="L4432" s="1218" t="s">
        <v>1836</v>
      </c>
    </row>
    <row r="4433" spans="7:12" ht="15.6" x14ac:dyDescent="0.3">
      <c r="G4433" s="1217">
        <v>5431</v>
      </c>
      <c r="H4433" s="1218" t="s">
        <v>1560</v>
      </c>
      <c r="I4433" s="1184"/>
      <c r="K4433" s="1217">
        <v>6631</v>
      </c>
      <c r="L4433" s="1218" t="s">
        <v>1836</v>
      </c>
    </row>
    <row r="4434" spans="7:12" ht="15.6" x14ac:dyDescent="0.3">
      <c r="G4434" s="1217">
        <v>5432</v>
      </c>
      <c r="H4434" s="1218" t="s">
        <v>1560</v>
      </c>
      <c r="I4434" s="1184"/>
      <c r="K4434" s="1217">
        <v>6632</v>
      </c>
      <c r="L4434" s="1218" t="s">
        <v>1836</v>
      </c>
    </row>
    <row r="4435" spans="7:12" ht="15.6" x14ac:dyDescent="0.3">
      <c r="G4435" s="1217">
        <v>5433</v>
      </c>
      <c r="H4435" s="1218" t="s">
        <v>1560</v>
      </c>
      <c r="I4435" s="1184"/>
      <c r="K4435" s="1217">
        <v>6633</v>
      </c>
      <c r="L4435" s="1218" t="s">
        <v>1836</v>
      </c>
    </row>
    <row r="4436" spans="7:12" ht="15.6" x14ac:dyDescent="0.3">
      <c r="G4436" s="1217">
        <v>5434</v>
      </c>
      <c r="H4436" s="1218" t="s">
        <v>1560</v>
      </c>
      <c r="I4436" s="1184"/>
      <c r="K4436" s="1217">
        <v>6634</v>
      </c>
      <c r="L4436" s="1218" t="s">
        <v>1836</v>
      </c>
    </row>
    <row r="4437" spans="7:12" ht="15.6" x14ac:dyDescent="0.3">
      <c r="G4437" s="1217">
        <v>5435</v>
      </c>
      <c r="H4437" s="1218" t="s">
        <v>1560</v>
      </c>
      <c r="I4437" s="1184"/>
      <c r="K4437" s="1217">
        <v>6635</v>
      </c>
      <c r="L4437" s="1218" t="s">
        <v>1836</v>
      </c>
    </row>
    <row r="4438" spans="7:12" ht="15.6" x14ac:dyDescent="0.3">
      <c r="G4438" s="1217">
        <v>5436</v>
      </c>
      <c r="H4438" s="1218" t="s">
        <v>1560</v>
      </c>
      <c r="I4438" s="1184"/>
      <c r="K4438" s="1217">
        <v>6636</v>
      </c>
      <c r="L4438" s="1218" t="s">
        <v>1836</v>
      </c>
    </row>
    <row r="4439" spans="7:12" ht="15.6" x14ac:dyDescent="0.3">
      <c r="G4439" s="1217">
        <v>5437</v>
      </c>
      <c r="H4439" s="1218" t="s">
        <v>1560</v>
      </c>
      <c r="I4439" s="1184"/>
      <c r="K4439" s="1217">
        <v>6637</v>
      </c>
      <c r="L4439" s="1218" t="s">
        <v>1836</v>
      </c>
    </row>
    <row r="4440" spans="7:12" ht="15.6" x14ac:dyDescent="0.3">
      <c r="G4440" s="1217">
        <v>5438</v>
      </c>
      <c r="H4440" s="1218" t="s">
        <v>1560</v>
      </c>
      <c r="I4440" s="1184"/>
      <c r="K4440" s="1217">
        <v>6638</v>
      </c>
      <c r="L4440" s="1218" t="s">
        <v>1836</v>
      </c>
    </row>
    <row r="4441" spans="7:12" ht="15.6" x14ac:dyDescent="0.3">
      <c r="G4441" s="1217">
        <v>5439</v>
      </c>
      <c r="H4441" s="1218" t="s">
        <v>1560</v>
      </c>
      <c r="I4441" s="1184"/>
      <c r="K4441" s="1217">
        <v>6639</v>
      </c>
      <c r="L4441" s="1218" t="s">
        <v>1836</v>
      </c>
    </row>
    <row r="4442" spans="7:12" ht="15.6" x14ac:dyDescent="0.3">
      <c r="G4442" s="1217">
        <v>5440</v>
      </c>
      <c r="H4442" s="1218" t="s">
        <v>1560</v>
      </c>
      <c r="I4442" s="1184"/>
      <c r="K4442" s="1217">
        <v>6640</v>
      </c>
      <c r="L4442" s="1218" t="s">
        <v>1836</v>
      </c>
    </row>
    <row r="4443" spans="7:12" ht="15.6" x14ac:dyDescent="0.3">
      <c r="G4443" s="1217">
        <v>5441</v>
      </c>
      <c r="H4443" s="1218" t="s">
        <v>1560</v>
      </c>
      <c r="I4443" s="1184"/>
      <c r="K4443" s="1217">
        <v>6641</v>
      </c>
      <c r="L4443" s="1218" t="s">
        <v>1836</v>
      </c>
    </row>
    <row r="4444" spans="7:12" ht="15.6" x14ac:dyDescent="0.3">
      <c r="G4444" s="1217">
        <v>5442</v>
      </c>
      <c r="H4444" s="1218" t="s">
        <v>1560</v>
      </c>
      <c r="I4444" s="1184"/>
      <c r="K4444" s="1217">
        <v>6642</v>
      </c>
      <c r="L4444" s="1218" t="s">
        <v>1836</v>
      </c>
    </row>
    <row r="4445" spans="7:12" ht="15.6" x14ac:dyDescent="0.3">
      <c r="G4445" s="1217">
        <v>5443</v>
      </c>
      <c r="H4445" s="1218" t="s">
        <v>1560</v>
      </c>
      <c r="I4445" s="1184"/>
      <c r="K4445" s="1217">
        <v>6643</v>
      </c>
      <c r="L4445" s="1218" t="s">
        <v>1836</v>
      </c>
    </row>
    <row r="4446" spans="7:12" ht="15.6" x14ac:dyDescent="0.3">
      <c r="G4446" s="1217">
        <v>5444</v>
      </c>
      <c r="H4446" s="1218" t="s">
        <v>1560</v>
      </c>
      <c r="I4446" s="1184"/>
      <c r="K4446" s="1217">
        <v>6644</v>
      </c>
      <c r="L4446" s="1218" t="s">
        <v>1836</v>
      </c>
    </row>
    <row r="4447" spans="7:12" ht="15.6" x14ac:dyDescent="0.3">
      <c r="G4447" s="1217">
        <v>5445</v>
      </c>
      <c r="H4447" s="1218" t="s">
        <v>1560</v>
      </c>
      <c r="I4447" s="1184"/>
      <c r="K4447" s="1217">
        <v>6645</v>
      </c>
      <c r="L4447" s="1218" t="s">
        <v>1836</v>
      </c>
    </row>
    <row r="4448" spans="7:12" ht="15.6" x14ac:dyDescent="0.3">
      <c r="G4448" s="1217">
        <v>5446</v>
      </c>
      <c r="H4448" s="1218" t="s">
        <v>1560</v>
      </c>
      <c r="I4448" s="1184"/>
      <c r="K4448" s="1217">
        <v>6646</v>
      </c>
      <c r="L4448" s="1218" t="s">
        <v>1836</v>
      </c>
    </row>
    <row r="4449" spans="7:12" ht="15.6" x14ac:dyDescent="0.3">
      <c r="G4449" s="1217">
        <v>5447</v>
      </c>
      <c r="H4449" s="1218" t="s">
        <v>1560</v>
      </c>
      <c r="I4449" s="1184"/>
      <c r="K4449" s="1217">
        <v>6647</v>
      </c>
      <c r="L4449" s="1218" t="s">
        <v>1836</v>
      </c>
    </row>
    <row r="4450" spans="7:12" ht="15.6" x14ac:dyDescent="0.3">
      <c r="G4450" s="1217">
        <v>5448</v>
      </c>
      <c r="H4450" s="1218" t="s">
        <v>1560</v>
      </c>
      <c r="I4450" s="1184"/>
      <c r="K4450" s="1217">
        <v>6648</v>
      </c>
      <c r="L4450" s="1218" t="s">
        <v>1836</v>
      </c>
    </row>
    <row r="4451" spans="7:12" ht="15.6" x14ac:dyDescent="0.3">
      <c r="G4451" s="1217">
        <v>5449</v>
      </c>
      <c r="H4451" s="1218" t="s">
        <v>1560</v>
      </c>
      <c r="I4451" s="1184"/>
      <c r="K4451" s="1217">
        <v>6649</v>
      </c>
      <c r="L4451" s="1218" t="s">
        <v>1836</v>
      </c>
    </row>
    <row r="4452" spans="7:12" ht="15.6" x14ac:dyDescent="0.3">
      <c r="G4452" s="1217">
        <v>5450</v>
      </c>
      <c r="H4452" s="1218" t="s">
        <v>1560</v>
      </c>
      <c r="I4452" s="1184"/>
      <c r="K4452" s="1217">
        <v>6650</v>
      </c>
      <c r="L4452" s="1218" t="s">
        <v>1836</v>
      </c>
    </row>
    <row r="4453" spans="7:12" ht="15.6" x14ac:dyDescent="0.3">
      <c r="G4453" s="1217">
        <v>5451</v>
      </c>
      <c r="H4453" s="1218" t="s">
        <v>1560</v>
      </c>
      <c r="I4453" s="1184"/>
      <c r="K4453" s="1217">
        <v>6651</v>
      </c>
      <c r="L4453" s="1218" t="s">
        <v>1836</v>
      </c>
    </row>
    <row r="4454" spans="7:12" ht="15.6" x14ac:dyDescent="0.3">
      <c r="G4454" s="1217">
        <v>5452</v>
      </c>
      <c r="H4454" s="1218" t="s">
        <v>1560</v>
      </c>
      <c r="I4454" s="1184"/>
      <c r="K4454" s="1217">
        <v>6652</v>
      </c>
      <c r="L4454" s="1218" t="s">
        <v>1836</v>
      </c>
    </row>
    <row r="4455" spans="7:12" ht="15.6" x14ac:dyDescent="0.3">
      <c r="G4455" s="1217">
        <v>5453</v>
      </c>
      <c r="H4455" s="1218" t="s">
        <v>1560</v>
      </c>
      <c r="I4455" s="1184"/>
      <c r="K4455" s="1217">
        <v>6653</v>
      </c>
      <c r="L4455" s="1218" t="s">
        <v>1836</v>
      </c>
    </row>
    <row r="4456" spans="7:12" ht="15.6" x14ac:dyDescent="0.3">
      <c r="G4456" s="1217">
        <v>5454</v>
      </c>
      <c r="H4456" s="1218" t="s">
        <v>1560</v>
      </c>
      <c r="I4456" s="1184"/>
      <c r="K4456" s="1217">
        <v>6654</v>
      </c>
      <c r="L4456" s="1218" t="s">
        <v>1836</v>
      </c>
    </row>
    <row r="4457" spans="7:12" ht="15.6" x14ac:dyDescent="0.3">
      <c r="G4457" s="1217">
        <v>5455</v>
      </c>
      <c r="H4457" s="1218" t="s">
        <v>1560</v>
      </c>
      <c r="I4457" s="1184"/>
      <c r="K4457" s="1217">
        <v>6655</v>
      </c>
      <c r="L4457" s="1218" t="s">
        <v>1836</v>
      </c>
    </row>
    <row r="4458" spans="7:12" ht="15.6" x14ac:dyDescent="0.3">
      <c r="G4458" s="1217">
        <v>5456</v>
      </c>
      <c r="H4458" s="1218" t="s">
        <v>1560</v>
      </c>
      <c r="I4458" s="1184"/>
      <c r="K4458" s="1217">
        <v>6656</v>
      </c>
      <c r="L4458" s="1218" t="s">
        <v>1836</v>
      </c>
    </row>
    <row r="4459" spans="7:12" ht="15.6" x14ac:dyDescent="0.3">
      <c r="G4459" s="1217">
        <v>5457</v>
      </c>
      <c r="H4459" s="1218" t="s">
        <v>1560</v>
      </c>
      <c r="I4459" s="1184"/>
      <c r="K4459" s="1217">
        <v>6657</v>
      </c>
      <c r="L4459" s="1218" t="s">
        <v>1836</v>
      </c>
    </row>
    <row r="4460" spans="7:12" ht="15.6" x14ac:dyDescent="0.3">
      <c r="G4460" s="1217">
        <v>5458</v>
      </c>
      <c r="H4460" s="1218" t="s">
        <v>1560</v>
      </c>
      <c r="I4460" s="1184"/>
      <c r="K4460" s="1217">
        <v>6658</v>
      </c>
      <c r="L4460" s="1218" t="s">
        <v>1836</v>
      </c>
    </row>
    <row r="4461" spans="7:12" ht="15.6" x14ac:dyDescent="0.3">
      <c r="G4461" s="1217">
        <v>5459</v>
      </c>
      <c r="H4461" s="1218" t="s">
        <v>1560</v>
      </c>
      <c r="I4461" s="1184"/>
      <c r="K4461" s="1217">
        <v>6659</v>
      </c>
      <c r="L4461" s="1218" t="s">
        <v>1836</v>
      </c>
    </row>
    <row r="4462" spans="7:12" ht="15.6" x14ac:dyDescent="0.3">
      <c r="G4462" s="1217">
        <v>5460</v>
      </c>
      <c r="H4462" s="1218" t="s">
        <v>1560</v>
      </c>
      <c r="I4462" s="1184"/>
      <c r="K4462" s="1217">
        <v>6660</v>
      </c>
      <c r="L4462" s="1218" t="s">
        <v>1836</v>
      </c>
    </row>
    <row r="4463" spans="7:12" ht="15.6" x14ac:dyDescent="0.3">
      <c r="G4463" s="1217">
        <v>5461</v>
      </c>
      <c r="H4463" s="1218" t="s">
        <v>1560</v>
      </c>
      <c r="I4463" s="1184"/>
      <c r="K4463" s="1217">
        <v>6661</v>
      </c>
      <c r="L4463" s="1218" t="s">
        <v>1836</v>
      </c>
    </row>
    <row r="4464" spans="7:12" ht="15.6" x14ac:dyDescent="0.3">
      <c r="G4464" s="1217">
        <v>5462</v>
      </c>
      <c r="H4464" s="1218" t="s">
        <v>1560</v>
      </c>
      <c r="I4464" s="1184"/>
      <c r="K4464" s="1217">
        <v>6662</v>
      </c>
      <c r="L4464" s="1218" t="s">
        <v>1836</v>
      </c>
    </row>
    <row r="4465" spans="7:12" ht="15.6" x14ac:dyDescent="0.3">
      <c r="G4465" s="1217">
        <v>5463</v>
      </c>
      <c r="H4465" s="1218" t="s">
        <v>1560</v>
      </c>
      <c r="I4465" s="1184"/>
      <c r="K4465" s="1217">
        <v>6663</v>
      </c>
      <c r="L4465" s="1218" t="s">
        <v>1836</v>
      </c>
    </row>
    <row r="4466" spans="7:12" ht="15.6" x14ac:dyDescent="0.3">
      <c r="G4466" s="1217">
        <v>5464</v>
      </c>
      <c r="H4466" s="1218" t="s">
        <v>1560</v>
      </c>
      <c r="I4466" s="1184"/>
      <c r="K4466" s="1217">
        <v>6664</v>
      </c>
      <c r="L4466" s="1218" t="s">
        <v>1836</v>
      </c>
    </row>
    <row r="4467" spans="7:12" ht="15.6" x14ac:dyDescent="0.3">
      <c r="G4467" s="1217">
        <v>5465</v>
      </c>
      <c r="H4467" s="1218" t="s">
        <v>1560</v>
      </c>
      <c r="I4467" s="1184"/>
      <c r="K4467" s="1217">
        <v>6665</v>
      </c>
      <c r="L4467" s="1218" t="s">
        <v>1836</v>
      </c>
    </row>
    <row r="4468" spans="7:12" ht="15.6" x14ac:dyDescent="0.3">
      <c r="G4468" s="1217">
        <v>5466</v>
      </c>
      <c r="H4468" s="1218" t="s">
        <v>1560</v>
      </c>
      <c r="I4468" s="1184"/>
      <c r="K4468" s="1217">
        <v>6666</v>
      </c>
      <c r="L4468" s="1218" t="s">
        <v>1836</v>
      </c>
    </row>
    <row r="4469" spans="7:12" ht="15.6" x14ac:dyDescent="0.3">
      <c r="G4469" s="1217">
        <v>5467</v>
      </c>
      <c r="H4469" s="1218" t="s">
        <v>1560</v>
      </c>
      <c r="I4469" s="1184"/>
      <c r="K4469" s="1217">
        <v>6667</v>
      </c>
      <c r="L4469" s="1218" t="s">
        <v>1836</v>
      </c>
    </row>
    <row r="4470" spans="7:12" ht="15.6" x14ac:dyDescent="0.3">
      <c r="G4470" s="1217">
        <v>5468</v>
      </c>
      <c r="H4470" s="1218" t="s">
        <v>1560</v>
      </c>
      <c r="I4470" s="1184"/>
      <c r="K4470" s="1217">
        <v>6668</v>
      </c>
      <c r="L4470" s="1218" t="s">
        <v>1836</v>
      </c>
    </row>
    <row r="4471" spans="7:12" ht="15.6" x14ac:dyDescent="0.3">
      <c r="G4471" s="1217">
        <v>5469</v>
      </c>
      <c r="H4471" s="1218" t="s">
        <v>1560</v>
      </c>
      <c r="I4471" s="1184"/>
      <c r="K4471" s="1217">
        <v>6669</v>
      </c>
      <c r="L4471" s="1218" t="s">
        <v>1836</v>
      </c>
    </row>
    <row r="4472" spans="7:12" ht="15.6" x14ac:dyDescent="0.3">
      <c r="G4472" s="1217">
        <v>5470</v>
      </c>
      <c r="H4472" s="1218" t="s">
        <v>1560</v>
      </c>
      <c r="I4472" s="1184"/>
      <c r="K4472" s="1217">
        <v>6670</v>
      </c>
      <c r="L4472" s="1218" t="s">
        <v>1836</v>
      </c>
    </row>
    <row r="4473" spans="7:12" ht="15.6" x14ac:dyDescent="0.3">
      <c r="G4473" s="1217">
        <v>5471</v>
      </c>
      <c r="H4473" s="1218" t="s">
        <v>1560</v>
      </c>
      <c r="I4473" s="1184"/>
      <c r="K4473" s="1217">
        <v>6671</v>
      </c>
      <c r="L4473" s="1218" t="s">
        <v>1836</v>
      </c>
    </row>
    <row r="4474" spans="7:12" ht="15.6" x14ac:dyDescent="0.3">
      <c r="G4474" s="1217">
        <v>5472</v>
      </c>
      <c r="H4474" s="1218" t="s">
        <v>1560</v>
      </c>
      <c r="I4474" s="1184"/>
      <c r="K4474" s="1217">
        <v>6672</v>
      </c>
      <c r="L4474" s="1218" t="s">
        <v>1836</v>
      </c>
    </row>
    <row r="4475" spans="7:12" ht="15.6" x14ac:dyDescent="0.3">
      <c r="G4475" s="1217">
        <v>5473</v>
      </c>
      <c r="H4475" s="1218" t="s">
        <v>1560</v>
      </c>
      <c r="I4475" s="1184"/>
      <c r="K4475" s="1217">
        <v>6673</v>
      </c>
      <c r="L4475" s="1218" t="s">
        <v>1836</v>
      </c>
    </row>
    <row r="4476" spans="7:12" ht="15.6" x14ac:dyDescent="0.3">
      <c r="G4476" s="1217">
        <v>5474</v>
      </c>
      <c r="H4476" s="1218" t="s">
        <v>1560</v>
      </c>
      <c r="I4476" s="1184"/>
      <c r="K4476" s="1217">
        <v>6674</v>
      </c>
      <c r="L4476" s="1218" t="s">
        <v>1836</v>
      </c>
    </row>
    <row r="4477" spans="7:12" ht="15.6" x14ac:dyDescent="0.3">
      <c r="G4477" s="1217">
        <v>5475</v>
      </c>
      <c r="H4477" s="1218" t="s">
        <v>1560</v>
      </c>
      <c r="I4477" s="1184"/>
      <c r="K4477" s="1217">
        <v>6675</v>
      </c>
      <c r="L4477" s="1218" t="s">
        <v>1836</v>
      </c>
    </row>
    <row r="4478" spans="7:12" ht="15.6" x14ac:dyDescent="0.3">
      <c r="G4478" s="1217">
        <v>5476</v>
      </c>
      <c r="H4478" s="1218" t="s">
        <v>1560</v>
      </c>
      <c r="I4478" s="1184"/>
      <c r="K4478" s="1217">
        <v>6676</v>
      </c>
      <c r="L4478" s="1218" t="s">
        <v>1836</v>
      </c>
    </row>
    <row r="4479" spans="7:12" ht="15.6" x14ac:dyDescent="0.3">
      <c r="G4479" s="1217">
        <v>5477</v>
      </c>
      <c r="H4479" s="1218" t="s">
        <v>1560</v>
      </c>
      <c r="I4479" s="1184"/>
      <c r="K4479" s="1217">
        <v>6677</v>
      </c>
      <c r="L4479" s="1218" t="s">
        <v>1836</v>
      </c>
    </row>
    <row r="4480" spans="7:12" ht="15.6" x14ac:dyDescent="0.3">
      <c r="G4480" s="1217">
        <v>5478</v>
      </c>
      <c r="H4480" s="1218" t="s">
        <v>1560</v>
      </c>
      <c r="I4480" s="1184"/>
      <c r="K4480" s="1217">
        <v>6678</v>
      </c>
      <c r="L4480" s="1218" t="s">
        <v>1836</v>
      </c>
    </row>
    <row r="4481" spans="7:12" ht="15.6" x14ac:dyDescent="0.3">
      <c r="G4481" s="1217">
        <v>5479</v>
      </c>
      <c r="H4481" s="1218" t="s">
        <v>1560</v>
      </c>
      <c r="I4481" s="1184"/>
      <c r="K4481" s="1217">
        <v>6679</v>
      </c>
      <c r="L4481" s="1218" t="s">
        <v>1836</v>
      </c>
    </row>
    <row r="4482" spans="7:12" ht="15.6" x14ac:dyDescent="0.3">
      <c r="G4482" s="1217">
        <v>5480</v>
      </c>
      <c r="H4482" s="1218" t="s">
        <v>1560</v>
      </c>
      <c r="I4482" s="1184"/>
      <c r="K4482" s="1217">
        <v>6680</v>
      </c>
      <c r="L4482" s="1218" t="s">
        <v>1836</v>
      </c>
    </row>
    <row r="4483" spans="7:12" ht="15.6" x14ac:dyDescent="0.3">
      <c r="G4483" s="1217">
        <v>5481</v>
      </c>
      <c r="H4483" s="1218" t="s">
        <v>1560</v>
      </c>
      <c r="I4483" s="1184"/>
      <c r="K4483" s="1217">
        <v>6681</v>
      </c>
      <c r="L4483" s="1218" t="s">
        <v>1836</v>
      </c>
    </row>
    <row r="4484" spans="7:12" ht="15.6" x14ac:dyDescent="0.3">
      <c r="G4484" s="1217">
        <v>5482</v>
      </c>
      <c r="H4484" s="1218" t="s">
        <v>1560</v>
      </c>
      <c r="I4484" s="1184"/>
      <c r="K4484" s="1217">
        <v>6682</v>
      </c>
      <c r="L4484" s="1218" t="s">
        <v>1836</v>
      </c>
    </row>
    <row r="4485" spans="7:12" ht="15.6" x14ac:dyDescent="0.3">
      <c r="G4485" s="1217">
        <v>5483</v>
      </c>
      <c r="H4485" s="1218" t="s">
        <v>1560</v>
      </c>
      <c r="I4485" s="1184"/>
      <c r="K4485" s="1217">
        <v>6683</v>
      </c>
      <c r="L4485" s="1218" t="s">
        <v>1836</v>
      </c>
    </row>
    <row r="4486" spans="7:12" ht="15.6" x14ac:dyDescent="0.3">
      <c r="G4486" s="1217">
        <v>5484</v>
      </c>
      <c r="H4486" s="1218" t="s">
        <v>1560</v>
      </c>
      <c r="I4486" s="1184"/>
      <c r="K4486" s="1217">
        <v>6684</v>
      </c>
      <c r="L4486" s="1218" t="s">
        <v>1836</v>
      </c>
    </row>
    <row r="4487" spans="7:12" ht="15.6" x14ac:dyDescent="0.3">
      <c r="G4487" s="1217">
        <v>5485</v>
      </c>
      <c r="H4487" s="1218" t="s">
        <v>1560</v>
      </c>
      <c r="I4487" s="1184"/>
      <c r="K4487" s="1217">
        <v>6685</v>
      </c>
      <c r="L4487" s="1218" t="s">
        <v>1836</v>
      </c>
    </row>
    <row r="4488" spans="7:12" ht="15.6" x14ac:dyDescent="0.3">
      <c r="G4488" s="1217">
        <v>5486</v>
      </c>
      <c r="H4488" s="1218" t="s">
        <v>1560</v>
      </c>
      <c r="I4488" s="1184"/>
      <c r="K4488" s="1217">
        <v>6686</v>
      </c>
      <c r="L4488" s="1218" t="s">
        <v>1836</v>
      </c>
    </row>
    <row r="4489" spans="7:12" ht="15.6" x14ac:dyDescent="0.3">
      <c r="G4489" s="1217">
        <v>5487</v>
      </c>
      <c r="H4489" s="1218" t="s">
        <v>1560</v>
      </c>
      <c r="I4489" s="1184"/>
      <c r="K4489" s="1217">
        <v>6687</v>
      </c>
      <c r="L4489" s="1218" t="s">
        <v>1836</v>
      </c>
    </row>
    <row r="4490" spans="7:12" ht="15.6" x14ac:dyDescent="0.3">
      <c r="G4490" s="1217">
        <v>5488</v>
      </c>
      <c r="H4490" s="1218" t="s">
        <v>1560</v>
      </c>
      <c r="I4490" s="1184"/>
      <c r="K4490" s="1217">
        <v>6688</v>
      </c>
      <c r="L4490" s="1218" t="s">
        <v>1836</v>
      </c>
    </row>
    <row r="4491" spans="7:12" ht="15.6" x14ac:dyDescent="0.3">
      <c r="G4491" s="1217">
        <v>5489</v>
      </c>
      <c r="H4491" s="1218" t="s">
        <v>1560</v>
      </c>
      <c r="I4491" s="1184"/>
      <c r="K4491" s="1217">
        <v>6689</v>
      </c>
      <c r="L4491" s="1218" t="s">
        <v>1836</v>
      </c>
    </row>
    <row r="4492" spans="7:12" ht="15.6" x14ac:dyDescent="0.3">
      <c r="G4492" s="1217">
        <v>5490</v>
      </c>
      <c r="H4492" s="1218" t="s">
        <v>1560</v>
      </c>
      <c r="I4492" s="1184"/>
      <c r="K4492" s="1217">
        <v>6690</v>
      </c>
      <c r="L4492" s="1218" t="s">
        <v>1836</v>
      </c>
    </row>
    <row r="4493" spans="7:12" ht="15.6" x14ac:dyDescent="0.3">
      <c r="G4493" s="1217">
        <v>5491</v>
      </c>
      <c r="H4493" s="1218" t="s">
        <v>1560</v>
      </c>
      <c r="I4493" s="1184"/>
      <c r="K4493" s="1217">
        <v>6691</v>
      </c>
      <c r="L4493" s="1218" t="s">
        <v>1836</v>
      </c>
    </row>
    <row r="4494" spans="7:12" ht="15.6" x14ac:dyDescent="0.3">
      <c r="G4494" s="1217">
        <v>5492</v>
      </c>
      <c r="H4494" s="1218" t="s">
        <v>1560</v>
      </c>
      <c r="I4494" s="1184"/>
      <c r="K4494" s="1217">
        <v>6692</v>
      </c>
      <c r="L4494" s="1218" t="s">
        <v>1836</v>
      </c>
    </row>
    <row r="4495" spans="7:12" ht="15.6" x14ac:dyDescent="0.3">
      <c r="G4495" s="1217">
        <v>5493</v>
      </c>
      <c r="H4495" s="1218" t="s">
        <v>1560</v>
      </c>
      <c r="I4495" s="1184"/>
      <c r="K4495" s="1217">
        <v>6693</v>
      </c>
      <c r="L4495" s="1218" t="s">
        <v>1836</v>
      </c>
    </row>
    <row r="4496" spans="7:12" ht="15.6" x14ac:dyDescent="0.3">
      <c r="G4496" s="1217">
        <v>5494</v>
      </c>
      <c r="H4496" s="1218" t="s">
        <v>1560</v>
      </c>
      <c r="I4496" s="1184"/>
      <c r="K4496" s="1217">
        <v>6694</v>
      </c>
      <c r="L4496" s="1218" t="s">
        <v>1836</v>
      </c>
    </row>
    <row r="4497" spans="7:12" ht="15.6" x14ac:dyDescent="0.3">
      <c r="G4497" s="1217">
        <v>5495</v>
      </c>
      <c r="H4497" s="1218" t="s">
        <v>1560</v>
      </c>
      <c r="I4497" s="1184"/>
      <c r="K4497" s="1217">
        <v>6695</v>
      </c>
      <c r="L4497" s="1218" t="s">
        <v>1836</v>
      </c>
    </row>
    <row r="4498" spans="7:12" ht="15.6" x14ac:dyDescent="0.3">
      <c r="G4498" s="1217">
        <v>5496</v>
      </c>
      <c r="H4498" s="1218" t="s">
        <v>1560</v>
      </c>
      <c r="I4498" s="1184"/>
      <c r="K4498" s="1217">
        <v>6696</v>
      </c>
      <c r="L4498" s="1218" t="s">
        <v>1836</v>
      </c>
    </row>
    <row r="4499" spans="7:12" ht="15.6" x14ac:dyDescent="0.3">
      <c r="G4499" s="1217">
        <v>5497</v>
      </c>
      <c r="H4499" s="1218" t="s">
        <v>1560</v>
      </c>
      <c r="I4499" s="1184"/>
      <c r="K4499" s="1217">
        <v>6697</v>
      </c>
      <c r="L4499" s="1218" t="s">
        <v>1836</v>
      </c>
    </row>
    <row r="4500" spans="7:12" ht="15.6" x14ac:dyDescent="0.3">
      <c r="G4500" s="1217">
        <v>5498</v>
      </c>
      <c r="H4500" s="1218" t="s">
        <v>1560</v>
      </c>
      <c r="I4500" s="1184"/>
      <c r="K4500" s="1217">
        <v>6698</v>
      </c>
      <c r="L4500" s="1218" t="s">
        <v>1836</v>
      </c>
    </row>
    <row r="4501" spans="7:12" ht="15.6" x14ac:dyDescent="0.3">
      <c r="G4501" s="1217">
        <v>5499</v>
      </c>
      <c r="H4501" s="1218" t="s">
        <v>1560</v>
      </c>
      <c r="I4501" s="1184"/>
      <c r="K4501" s="1217">
        <v>6699</v>
      </c>
      <c r="L4501" s="1218" t="s">
        <v>1836</v>
      </c>
    </row>
    <row r="4502" spans="7:12" ht="15.6" x14ac:dyDescent="0.3">
      <c r="G4502" s="1217">
        <v>5500</v>
      </c>
      <c r="H4502" s="1218" t="s">
        <v>1560</v>
      </c>
      <c r="I4502" s="1184"/>
      <c r="K4502" s="1217">
        <v>6700</v>
      </c>
      <c r="L4502" s="1218" t="s">
        <v>1836</v>
      </c>
    </row>
    <row r="4503" spans="7:12" ht="15.6" x14ac:dyDescent="0.3">
      <c r="G4503" s="1217">
        <v>5501</v>
      </c>
      <c r="H4503" s="1218" t="s">
        <v>1560</v>
      </c>
      <c r="I4503" s="1184"/>
      <c r="K4503" s="1217">
        <v>6701</v>
      </c>
      <c r="L4503" s="1218" t="s">
        <v>1836</v>
      </c>
    </row>
    <row r="4504" spans="7:12" ht="15.6" x14ac:dyDescent="0.3">
      <c r="G4504" s="1217">
        <v>5502</v>
      </c>
      <c r="H4504" s="1218" t="s">
        <v>1560</v>
      </c>
      <c r="I4504" s="1184"/>
      <c r="K4504" s="1217">
        <v>6702</v>
      </c>
      <c r="L4504" s="1218" t="s">
        <v>1836</v>
      </c>
    </row>
    <row r="4505" spans="7:12" ht="15.6" x14ac:dyDescent="0.3">
      <c r="G4505" s="1217">
        <v>5503</v>
      </c>
      <c r="H4505" s="1218" t="s">
        <v>1560</v>
      </c>
      <c r="I4505" s="1184"/>
      <c r="K4505" s="1217">
        <v>6703</v>
      </c>
      <c r="L4505" s="1218" t="s">
        <v>1836</v>
      </c>
    </row>
    <row r="4506" spans="7:12" ht="15.6" x14ac:dyDescent="0.3">
      <c r="G4506" s="1217">
        <v>5504</v>
      </c>
      <c r="H4506" s="1218" t="s">
        <v>1560</v>
      </c>
      <c r="I4506" s="1184"/>
      <c r="K4506" s="1217">
        <v>6704</v>
      </c>
      <c r="L4506" s="1218" t="s">
        <v>1836</v>
      </c>
    </row>
    <row r="4507" spans="7:12" ht="15.6" x14ac:dyDescent="0.3">
      <c r="G4507" s="1217">
        <v>5505</v>
      </c>
      <c r="H4507" s="1218" t="s">
        <v>1560</v>
      </c>
      <c r="I4507" s="1184"/>
      <c r="K4507" s="1217">
        <v>6705</v>
      </c>
      <c r="L4507" s="1218" t="s">
        <v>1836</v>
      </c>
    </row>
    <row r="4508" spans="7:12" ht="15.6" x14ac:dyDescent="0.3">
      <c r="G4508" s="1217">
        <v>5506</v>
      </c>
      <c r="H4508" s="1218" t="s">
        <v>1560</v>
      </c>
      <c r="I4508" s="1184"/>
      <c r="K4508" s="1217">
        <v>6706</v>
      </c>
      <c r="L4508" s="1218" t="s">
        <v>1836</v>
      </c>
    </row>
    <row r="4509" spans="7:12" ht="15.6" x14ac:dyDescent="0.3">
      <c r="G4509" s="1217">
        <v>5507</v>
      </c>
      <c r="H4509" s="1218" t="s">
        <v>1560</v>
      </c>
      <c r="I4509" s="1184"/>
      <c r="K4509" s="1217">
        <v>6707</v>
      </c>
      <c r="L4509" s="1218" t="s">
        <v>1836</v>
      </c>
    </row>
    <row r="4510" spans="7:12" ht="15.6" x14ac:dyDescent="0.3">
      <c r="G4510" s="1217">
        <v>5508</v>
      </c>
      <c r="H4510" s="1218" t="s">
        <v>1560</v>
      </c>
      <c r="I4510" s="1184"/>
      <c r="K4510" s="1217">
        <v>6708</v>
      </c>
      <c r="L4510" s="1218" t="s">
        <v>1836</v>
      </c>
    </row>
    <row r="4511" spans="7:12" ht="15.6" x14ac:dyDescent="0.3">
      <c r="G4511" s="1217">
        <v>5509</v>
      </c>
      <c r="H4511" s="1218" t="s">
        <v>1560</v>
      </c>
      <c r="I4511" s="1184"/>
      <c r="K4511" s="1217">
        <v>6709</v>
      </c>
      <c r="L4511" s="1218" t="s">
        <v>1836</v>
      </c>
    </row>
    <row r="4512" spans="7:12" ht="15.6" x14ac:dyDescent="0.3">
      <c r="G4512" s="1217">
        <v>5510</v>
      </c>
      <c r="H4512" s="1218" t="s">
        <v>8</v>
      </c>
      <c r="I4512" s="1184"/>
      <c r="K4512" s="1217">
        <v>6710</v>
      </c>
      <c r="L4512" s="1218" t="s">
        <v>1836</v>
      </c>
    </row>
    <row r="4513" spans="7:12" ht="15.6" x14ac:dyDescent="0.3">
      <c r="G4513" s="1217">
        <v>5511</v>
      </c>
      <c r="H4513" s="1218" t="s">
        <v>1560</v>
      </c>
      <c r="I4513" s="1184"/>
      <c r="K4513" s="1217">
        <v>6711</v>
      </c>
      <c r="L4513" s="1218" t="s">
        <v>1836</v>
      </c>
    </row>
    <row r="4514" spans="7:12" ht="15.6" x14ac:dyDescent="0.3">
      <c r="G4514" s="1217">
        <v>5512</v>
      </c>
      <c r="H4514" s="1218" t="s">
        <v>1560</v>
      </c>
      <c r="I4514" s="1184"/>
      <c r="K4514" s="1217">
        <v>6712</v>
      </c>
      <c r="L4514" s="1218" t="s">
        <v>1836</v>
      </c>
    </row>
    <row r="4515" spans="7:12" ht="15.6" x14ac:dyDescent="0.3">
      <c r="G4515" s="1217">
        <v>5513</v>
      </c>
      <c r="H4515" s="1218" t="s">
        <v>1560</v>
      </c>
      <c r="I4515" s="1184"/>
      <c r="K4515" s="1217">
        <v>6713</v>
      </c>
      <c r="L4515" s="1218" t="s">
        <v>1836</v>
      </c>
    </row>
    <row r="4516" spans="7:12" ht="15.6" x14ac:dyDescent="0.3">
      <c r="G4516" s="1217">
        <v>5514</v>
      </c>
      <c r="H4516" s="1218" t="s">
        <v>1560</v>
      </c>
      <c r="I4516" s="1184"/>
      <c r="K4516" s="1217">
        <v>6714</v>
      </c>
      <c r="L4516" s="1218" t="s">
        <v>1836</v>
      </c>
    </row>
    <row r="4517" spans="7:12" ht="15.6" x14ac:dyDescent="0.3">
      <c r="G4517" s="1217">
        <v>5515</v>
      </c>
      <c r="H4517" s="1218" t="s">
        <v>1560</v>
      </c>
      <c r="I4517" s="1184"/>
      <c r="K4517" s="1217">
        <v>6715</v>
      </c>
      <c r="L4517" s="1218" t="s">
        <v>1836</v>
      </c>
    </row>
    <row r="4518" spans="7:12" ht="15.6" x14ac:dyDescent="0.3">
      <c r="G4518" s="1217">
        <v>5516</v>
      </c>
      <c r="H4518" s="1218" t="s">
        <v>1560</v>
      </c>
      <c r="I4518" s="1184"/>
      <c r="K4518" s="1217">
        <v>6716</v>
      </c>
      <c r="L4518" s="1218" t="s">
        <v>1836</v>
      </c>
    </row>
    <row r="4519" spans="7:12" ht="15.6" x14ac:dyDescent="0.3">
      <c r="G4519" s="1217">
        <v>5517</v>
      </c>
      <c r="H4519" s="1218" t="s">
        <v>1560</v>
      </c>
      <c r="I4519" s="1184"/>
      <c r="K4519" s="1217">
        <v>6717</v>
      </c>
      <c r="L4519" s="1218" t="s">
        <v>1836</v>
      </c>
    </row>
    <row r="4520" spans="7:12" ht="15.6" x14ac:dyDescent="0.3">
      <c r="G4520" s="1217">
        <v>5518</v>
      </c>
      <c r="H4520" s="1218" t="s">
        <v>1560</v>
      </c>
      <c r="I4520" s="1184"/>
      <c r="K4520" s="1217">
        <v>6718</v>
      </c>
      <c r="L4520" s="1218" t="s">
        <v>1836</v>
      </c>
    </row>
    <row r="4521" spans="7:12" ht="15.6" x14ac:dyDescent="0.3">
      <c r="G4521" s="1217">
        <v>5519</v>
      </c>
      <c r="H4521" s="1218" t="s">
        <v>1560</v>
      </c>
      <c r="I4521" s="1184"/>
      <c r="K4521" s="1217">
        <v>6719</v>
      </c>
      <c r="L4521" s="1218" t="s">
        <v>1836</v>
      </c>
    </row>
    <row r="4522" spans="7:12" ht="15.6" x14ac:dyDescent="0.3">
      <c r="G4522" s="1217">
        <v>5520</v>
      </c>
      <c r="H4522" s="1218" t="s">
        <v>1560</v>
      </c>
      <c r="I4522" s="1184"/>
      <c r="K4522" s="1217">
        <v>6720</v>
      </c>
      <c r="L4522" s="1218" t="s">
        <v>1836</v>
      </c>
    </row>
    <row r="4523" spans="7:12" ht="15.6" x14ac:dyDescent="0.3">
      <c r="G4523" s="1217">
        <v>5521</v>
      </c>
      <c r="H4523" s="1218" t="s">
        <v>1560</v>
      </c>
      <c r="I4523" s="1184"/>
      <c r="K4523" s="1217">
        <v>6721</v>
      </c>
      <c r="L4523" s="1218" t="s">
        <v>1836</v>
      </c>
    </row>
    <row r="4524" spans="7:12" ht="15.6" x14ac:dyDescent="0.3">
      <c r="G4524" s="1217">
        <v>5522</v>
      </c>
      <c r="H4524" s="1218" t="s">
        <v>1560</v>
      </c>
      <c r="I4524" s="1184"/>
      <c r="K4524" s="1217">
        <v>6722</v>
      </c>
      <c r="L4524" s="1218" t="s">
        <v>1836</v>
      </c>
    </row>
    <row r="4525" spans="7:12" ht="15.6" x14ac:dyDescent="0.3">
      <c r="G4525" s="1217">
        <v>5523</v>
      </c>
      <c r="H4525" s="1218" t="s">
        <v>1560</v>
      </c>
      <c r="I4525" s="1184"/>
      <c r="K4525" s="1217">
        <v>6723</v>
      </c>
      <c r="L4525" s="1218" t="s">
        <v>1836</v>
      </c>
    </row>
    <row r="4526" spans="7:12" ht="15.6" x14ac:dyDescent="0.3">
      <c r="G4526" s="1217">
        <v>5524</v>
      </c>
      <c r="H4526" s="1218" t="s">
        <v>1560</v>
      </c>
      <c r="I4526" s="1184"/>
      <c r="K4526" s="1217">
        <v>6724</v>
      </c>
      <c r="L4526" s="1218" t="s">
        <v>1836</v>
      </c>
    </row>
    <row r="4527" spans="7:12" ht="15.6" x14ac:dyDescent="0.3">
      <c r="G4527" s="1217">
        <v>5525</v>
      </c>
      <c r="H4527" s="1218" t="s">
        <v>1560</v>
      </c>
      <c r="I4527" s="1184"/>
      <c r="K4527" s="1217">
        <v>6725</v>
      </c>
      <c r="L4527" s="1218" t="s">
        <v>1836</v>
      </c>
    </row>
    <row r="4528" spans="7:12" ht="15.6" x14ac:dyDescent="0.3">
      <c r="G4528" s="1217">
        <v>5526</v>
      </c>
      <c r="H4528" s="1218" t="s">
        <v>1560</v>
      </c>
      <c r="I4528" s="1184"/>
      <c r="K4528" s="1217">
        <v>6726</v>
      </c>
      <c r="L4528" s="1218" t="s">
        <v>1836</v>
      </c>
    </row>
    <row r="4529" spans="7:12" ht="15.6" x14ac:dyDescent="0.3">
      <c r="G4529" s="1217">
        <v>5527</v>
      </c>
      <c r="H4529" s="1218" t="s">
        <v>1560</v>
      </c>
      <c r="I4529" s="1184"/>
      <c r="K4529" s="1217">
        <v>6727</v>
      </c>
      <c r="L4529" s="1218" t="s">
        <v>1836</v>
      </c>
    </row>
    <row r="4530" spans="7:12" ht="15.6" x14ac:dyDescent="0.3">
      <c r="G4530" s="1217">
        <v>5528</v>
      </c>
      <c r="H4530" s="1218" t="s">
        <v>1560</v>
      </c>
      <c r="I4530" s="1184"/>
      <c r="K4530" s="1217">
        <v>6728</v>
      </c>
      <c r="L4530" s="1218" t="s">
        <v>1836</v>
      </c>
    </row>
    <row r="4531" spans="7:12" ht="15.6" x14ac:dyDescent="0.3">
      <c r="G4531" s="1217">
        <v>5529</v>
      </c>
      <c r="H4531" s="1218" t="s">
        <v>1560</v>
      </c>
      <c r="I4531" s="1184"/>
      <c r="K4531" s="1217">
        <v>6729</v>
      </c>
      <c r="L4531" s="1218" t="s">
        <v>1836</v>
      </c>
    </row>
    <row r="4532" spans="7:12" ht="15.6" x14ac:dyDescent="0.3">
      <c r="G4532" s="1217">
        <v>5530</v>
      </c>
      <c r="H4532" s="1218" t="s">
        <v>1560</v>
      </c>
      <c r="I4532" s="1184"/>
      <c r="K4532" s="1217">
        <v>6730</v>
      </c>
      <c r="L4532" s="1218" t="s">
        <v>1836</v>
      </c>
    </row>
    <row r="4533" spans="7:12" ht="15.6" x14ac:dyDescent="0.3">
      <c r="G4533" s="1217">
        <v>5531</v>
      </c>
      <c r="H4533" s="1218" t="s">
        <v>1560</v>
      </c>
      <c r="I4533" s="1184"/>
      <c r="K4533" s="1217">
        <v>6731</v>
      </c>
      <c r="L4533" s="1218" t="s">
        <v>1836</v>
      </c>
    </row>
    <row r="4534" spans="7:12" ht="15.6" x14ac:dyDescent="0.3">
      <c r="G4534" s="1217">
        <v>5532</v>
      </c>
      <c r="H4534" s="1218" t="s">
        <v>1560</v>
      </c>
      <c r="I4534" s="1184"/>
      <c r="K4534" s="1217">
        <v>6732</v>
      </c>
      <c r="L4534" s="1218" t="s">
        <v>1836</v>
      </c>
    </row>
    <row r="4535" spans="7:12" ht="15.6" x14ac:dyDescent="0.3">
      <c r="G4535" s="1217">
        <v>5533</v>
      </c>
      <c r="H4535" s="1218" t="s">
        <v>1560</v>
      </c>
      <c r="I4535" s="1184"/>
      <c r="K4535" s="1217">
        <v>6733</v>
      </c>
      <c r="L4535" s="1218" t="s">
        <v>1836</v>
      </c>
    </row>
    <row r="4536" spans="7:12" ht="15.6" x14ac:dyDescent="0.3">
      <c r="G4536" s="1217">
        <v>5534</v>
      </c>
      <c r="H4536" s="1218" t="s">
        <v>1560</v>
      </c>
      <c r="I4536" s="1184"/>
      <c r="K4536" s="1217">
        <v>6734</v>
      </c>
      <c r="L4536" s="1218" t="s">
        <v>1836</v>
      </c>
    </row>
    <row r="4537" spans="7:12" ht="15.6" x14ac:dyDescent="0.3">
      <c r="G4537" s="1217">
        <v>5535</v>
      </c>
      <c r="H4537" s="1218" t="s">
        <v>1560</v>
      </c>
      <c r="I4537" s="1184"/>
      <c r="K4537" s="1217">
        <v>6735</v>
      </c>
      <c r="L4537" s="1218" t="s">
        <v>1836</v>
      </c>
    </row>
    <row r="4538" spans="7:12" ht="15.6" x14ac:dyDescent="0.3">
      <c r="G4538" s="1217">
        <v>5536</v>
      </c>
      <c r="H4538" s="1218" t="s">
        <v>1560</v>
      </c>
      <c r="I4538" s="1184"/>
      <c r="K4538" s="1217">
        <v>6736</v>
      </c>
      <c r="L4538" s="1218" t="s">
        <v>1836</v>
      </c>
    </row>
    <row r="4539" spans="7:12" ht="15.6" x14ac:dyDescent="0.3">
      <c r="G4539" s="1217">
        <v>5537</v>
      </c>
      <c r="H4539" s="1218" t="s">
        <v>1560</v>
      </c>
      <c r="I4539" s="1184"/>
      <c r="K4539" s="1217">
        <v>6737</v>
      </c>
      <c r="L4539" s="1218" t="s">
        <v>1836</v>
      </c>
    </row>
    <row r="4540" spans="7:12" ht="15.6" x14ac:dyDescent="0.3">
      <c r="G4540" s="1217">
        <v>5538</v>
      </c>
      <c r="H4540" s="1218" t="s">
        <v>1560</v>
      </c>
      <c r="I4540" s="1184"/>
      <c r="K4540" s="1217">
        <v>6738</v>
      </c>
      <c r="L4540" s="1218" t="s">
        <v>1836</v>
      </c>
    </row>
    <row r="4541" spans="7:12" ht="15.6" x14ac:dyDescent="0.3">
      <c r="G4541" s="1217">
        <v>5539</v>
      </c>
      <c r="H4541" s="1218" t="s">
        <v>1560</v>
      </c>
      <c r="I4541" s="1184"/>
      <c r="K4541" s="1217">
        <v>6739</v>
      </c>
      <c r="L4541" s="1218" t="s">
        <v>1836</v>
      </c>
    </row>
    <row r="4542" spans="7:12" ht="15.6" x14ac:dyDescent="0.3">
      <c r="G4542" s="1217">
        <v>5540</v>
      </c>
      <c r="H4542" s="1218" t="s">
        <v>1560</v>
      </c>
      <c r="I4542" s="1184"/>
      <c r="K4542" s="1217">
        <v>6740</v>
      </c>
      <c r="L4542" s="1218" t="s">
        <v>1836</v>
      </c>
    </row>
    <row r="4543" spans="7:12" ht="15.6" x14ac:dyDescent="0.3">
      <c r="G4543" s="1217">
        <v>5541</v>
      </c>
      <c r="H4543" s="1218" t="s">
        <v>1560</v>
      </c>
      <c r="I4543" s="1184"/>
      <c r="K4543" s="1217">
        <v>6741</v>
      </c>
      <c r="L4543" s="1218" t="s">
        <v>1836</v>
      </c>
    </row>
    <row r="4544" spans="7:12" ht="15.6" x14ac:dyDescent="0.3">
      <c r="G4544" s="1217">
        <v>5542</v>
      </c>
      <c r="H4544" s="1218" t="s">
        <v>1560</v>
      </c>
      <c r="I4544" s="1184"/>
      <c r="K4544" s="1217">
        <v>6742</v>
      </c>
      <c r="L4544" s="1218" t="s">
        <v>1836</v>
      </c>
    </row>
    <row r="4545" spans="7:12" ht="15.6" x14ac:dyDescent="0.3">
      <c r="G4545" s="1217">
        <v>5543</v>
      </c>
      <c r="H4545" s="1218" t="s">
        <v>1560</v>
      </c>
      <c r="I4545" s="1184"/>
      <c r="K4545" s="1217">
        <v>6743</v>
      </c>
      <c r="L4545" s="1218" t="s">
        <v>1836</v>
      </c>
    </row>
    <row r="4546" spans="7:12" ht="15.6" x14ac:dyDescent="0.3">
      <c r="G4546" s="1217">
        <v>5544</v>
      </c>
      <c r="H4546" s="1218" t="s">
        <v>1560</v>
      </c>
      <c r="I4546" s="1184"/>
      <c r="K4546" s="1217">
        <v>6744</v>
      </c>
      <c r="L4546" s="1218" t="s">
        <v>1836</v>
      </c>
    </row>
    <row r="4547" spans="7:12" ht="15.6" x14ac:dyDescent="0.3">
      <c r="G4547" s="1217">
        <v>5545</v>
      </c>
      <c r="H4547" s="1218" t="s">
        <v>1560</v>
      </c>
      <c r="I4547" s="1184"/>
      <c r="K4547" s="1217">
        <v>6745</v>
      </c>
      <c r="L4547" s="1218" t="s">
        <v>1836</v>
      </c>
    </row>
    <row r="4548" spans="7:12" ht="15.6" x14ac:dyDescent="0.3">
      <c r="G4548" s="1217">
        <v>5546</v>
      </c>
      <c r="H4548" s="1218" t="s">
        <v>1560</v>
      </c>
      <c r="I4548" s="1184"/>
      <c r="K4548" s="1217">
        <v>6746</v>
      </c>
      <c r="L4548" s="1218" t="s">
        <v>1836</v>
      </c>
    </row>
    <row r="4549" spans="7:12" ht="15.6" x14ac:dyDescent="0.3">
      <c r="G4549" s="1217">
        <v>5547</v>
      </c>
      <c r="H4549" s="1218" t="s">
        <v>1560</v>
      </c>
      <c r="I4549" s="1184"/>
      <c r="K4549" s="1217">
        <v>6747</v>
      </c>
      <c r="L4549" s="1218" t="s">
        <v>1836</v>
      </c>
    </row>
    <row r="4550" spans="7:12" ht="15.6" x14ac:dyDescent="0.3">
      <c r="G4550" s="1217">
        <v>5548</v>
      </c>
      <c r="H4550" s="1218" t="s">
        <v>1560</v>
      </c>
      <c r="I4550" s="1184"/>
      <c r="K4550" s="1217">
        <v>6748</v>
      </c>
      <c r="L4550" s="1218" t="s">
        <v>1836</v>
      </c>
    </row>
    <row r="4551" spans="7:12" ht="15.6" x14ac:dyDescent="0.3">
      <c r="G4551" s="1217">
        <v>5549</v>
      </c>
      <c r="H4551" s="1218" t="s">
        <v>1560</v>
      </c>
      <c r="I4551" s="1184"/>
      <c r="K4551" s="1217">
        <v>6749</v>
      </c>
      <c r="L4551" s="1218" t="s">
        <v>1836</v>
      </c>
    </row>
    <row r="4552" spans="7:12" ht="15.6" x14ac:dyDescent="0.3">
      <c r="G4552" s="1217">
        <v>5550</v>
      </c>
      <c r="H4552" s="1218" t="s">
        <v>1560</v>
      </c>
      <c r="I4552" s="1184"/>
      <c r="K4552" s="1217">
        <v>6750</v>
      </c>
      <c r="L4552" s="1218" t="s">
        <v>1836</v>
      </c>
    </row>
    <row r="4553" spans="7:12" ht="15.6" x14ac:dyDescent="0.3">
      <c r="G4553" s="1217">
        <v>5551</v>
      </c>
      <c r="H4553" s="1218" t="s">
        <v>1560</v>
      </c>
      <c r="I4553" s="1184"/>
      <c r="K4553" s="1217">
        <v>6751</v>
      </c>
      <c r="L4553" s="1218" t="s">
        <v>1836</v>
      </c>
    </row>
    <row r="4554" spans="7:12" ht="15.6" x14ac:dyDescent="0.3">
      <c r="G4554" s="1217">
        <v>5552</v>
      </c>
      <c r="H4554" s="1218" t="s">
        <v>1560</v>
      </c>
      <c r="I4554" s="1184"/>
      <c r="K4554" s="1217">
        <v>6752</v>
      </c>
      <c r="L4554" s="1218" t="s">
        <v>1836</v>
      </c>
    </row>
    <row r="4555" spans="7:12" ht="15.6" x14ac:dyDescent="0.3">
      <c r="G4555" s="1217">
        <v>5553</v>
      </c>
      <c r="H4555" s="1218" t="s">
        <v>1560</v>
      </c>
      <c r="I4555" s="1184"/>
      <c r="K4555" s="1217">
        <v>6753</v>
      </c>
      <c r="L4555" s="1218" t="s">
        <v>1836</v>
      </c>
    </row>
    <row r="4556" spans="7:12" ht="15.6" x14ac:dyDescent="0.3">
      <c r="G4556" s="1217">
        <v>5554</v>
      </c>
      <c r="H4556" s="1218" t="s">
        <v>1560</v>
      </c>
      <c r="I4556" s="1184"/>
      <c r="K4556" s="1217">
        <v>6754</v>
      </c>
      <c r="L4556" s="1218" t="s">
        <v>1836</v>
      </c>
    </row>
    <row r="4557" spans="7:12" ht="15.6" x14ac:dyDescent="0.3">
      <c r="G4557" s="1217">
        <v>5555</v>
      </c>
      <c r="H4557" s="1218" t="s">
        <v>1560</v>
      </c>
      <c r="I4557" s="1184"/>
      <c r="K4557" s="1217">
        <v>6755</v>
      </c>
      <c r="L4557" s="1218" t="s">
        <v>1836</v>
      </c>
    </row>
    <row r="4558" spans="7:12" ht="15.6" x14ac:dyDescent="0.3">
      <c r="G4558" s="1217">
        <v>5556</v>
      </c>
      <c r="H4558" s="1218" t="s">
        <v>1560</v>
      </c>
      <c r="I4558" s="1184"/>
      <c r="K4558" s="1217">
        <v>6756</v>
      </c>
      <c r="L4558" s="1218" t="s">
        <v>1836</v>
      </c>
    </row>
    <row r="4559" spans="7:12" ht="15.6" x14ac:dyDescent="0.3">
      <c r="G4559" s="1217">
        <v>5557</v>
      </c>
      <c r="H4559" s="1218" t="s">
        <v>1560</v>
      </c>
      <c r="I4559" s="1184"/>
      <c r="K4559" s="1217">
        <v>6757</v>
      </c>
      <c r="L4559" s="1218" t="s">
        <v>1836</v>
      </c>
    </row>
    <row r="4560" spans="7:12" ht="15.6" x14ac:dyDescent="0.3">
      <c r="G4560" s="1217">
        <v>5558</v>
      </c>
      <c r="H4560" s="1218" t="s">
        <v>1560</v>
      </c>
      <c r="I4560" s="1184"/>
      <c r="K4560" s="1217">
        <v>6758</v>
      </c>
      <c r="L4560" s="1218" t="s">
        <v>1836</v>
      </c>
    </row>
    <row r="4561" spans="7:12" ht="15.6" x14ac:dyDescent="0.3">
      <c r="G4561" s="1217">
        <v>5559</v>
      </c>
      <c r="H4561" s="1218" t="s">
        <v>1560</v>
      </c>
      <c r="I4561" s="1184"/>
      <c r="K4561" s="1217">
        <v>6759</v>
      </c>
      <c r="L4561" s="1218" t="s">
        <v>1836</v>
      </c>
    </row>
    <row r="4562" spans="7:12" ht="15.6" x14ac:dyDescent="0.3">
      <c r="G4562" s="1217">
        <v>5560</v>
      </c>
      <c r="H4562" s="1218" t="s">
        <v>1560</v>
      </c>
      <c r="I4562" s="1184"/>
      <c r="K4562" s="1217">
        <v>2920</v>
      </c>
      <c r="L4562" s="1218" t="s">
        <v>1499</v>
      </c>
    </row>
    <row r="4563" spans="7:12" ht="28.8" x14ac:dyDescent="0.3">
      <c r="G4563" s="1217">
        <v>5561</v>
      </c>
      <c r="H4563" s="1218" t="s">
        <v>1560</v>
      </c>
      <c r="I4563" s="1184"/>
      <c r="K4563" s="1217">
        <v>2921</v>
      </c>
      <c r="L4563" s="1218" t="s">
        <v>1500</v>
      </c>
    </row>
    <row r="4564" spans="7:12" ht="15.6" x14ac:dyDescent="0.3">
      <c r="G4564" s="1217">
        <v>5562</v>
      </c>
      <c r="H4564" s="1218" t="s">
        <v>1560</v>
      </c>
      <c r="I4564" s="1184"/>
      <c r="K4564" s="1217">
        <v>2922</v>
      </c>
      <c r="L4564" s="1218" t="s">
        <v>1501</v>
      </c>
    </row>
    <row r="4565" spans="7:12" ht="28.8" x14ac:dyDescent="0.3">
      <c r="G4565" s="1217">
        <v>5563</v>
      </c>
      <c r="H4565" s="1218" t="s">
        <v>1560</v>
      </c>
      <c r="I4565" s="1184"/>
      <c r="K4565" s="1217">
        <v>2923</v>
      </c>
      <c r="L4565" s="1218" t="s">
        <v>1502</v>
      </c>
    </row>
    <row r="4566" spans="7:12" ht="15.6" x14ac:dyDescent="0.3">
      <c r="G4566" s="1217">
        <v>5564</v>
      </c>
      <c r="H4566" s="1218" t="s">
        <v>1560</v>
      </c>
      <c r="I4566" s="1184"/>
      <c r="K4566" s="1217">
        <v>2924</v>
      </c>
      <c r="L4566" s="1218" t="s">
        <v>1836</v>
      </c>
    </row>
    <row r="4567" spans="7:12" ht="28.8" x14ac:dyDescent="0.3">
      <c r="G4567" s="1217">
        <v>5565</v>
      </c>
      <c r="H4567" s="1218" t="s">
        <v>1560</v>
      </c>
      <c r="I4567" s="1184"/>
      <c r="K4567" s="1217">
        <v>2925</v>
      </c>
      <c r="L4567" s="1218" t="s">
        <v>1504</v>
      </c>
    </row>
    <row r="4568" spans="7:12" ht="72" x14ac:dyDescent="0.3">
      <c r="G4568" s="1217">
        <v>5566</v>
      </c>
      <c r="H4568" s="1218" t="s">
        <v>1560</v>
      </c>
      <c r="I4568" s="1184"/>
      <c r="K4568" s="1217">
        <v>2926</v>
      </c>
      <c r="L4568" s="1218" t="s">
        <v>1505</v>
      </c>
    </row>
    <row r="4569" spans="7:12" ht="15.6" x14ac:dyDescent="0.3">
      <c r="G4569" s="1217">
        <v>5567</v>
      </c>
      <c r="H4569" s="1218" t="s">
        <v>1560</v>
      </c>
      <c r="I4569" s="1184"/>
      <c r="K4569" s="1217">
        <v>2927</v>
      </c>
      <c r="L4569" s="1218" t="s">
        <v>1506</v>
      </c>
    </row>
    <row r="4570" spans="7:12" ht="28.8" x14ac:dyDescent="0.3">
      <c r="G4570" s="1217">
        <v>5568</v>
      </c>
      <c r="H4570" s="1218" t="s">
        <v>1560</v>
      </c>
      <c r="I4570" s="1184"/>
      <c r="K4570" s="1217">
        <v>2928</v>
      </c>
      <c r="L4570" s="1218" t="s">
        <v>1853</v>
      </c>
    </row>
    <row r="4571" spans="7:12" ht="43.2" x14ac:dyDescent="0.3">
      <c r="G4571" s="1217">
        <v>5569</v>
      </c>
      <c r="H4571" s="1218" t="s">
        <v>1560</v>
      </c>
      <c r="I4571" s="1184"/>
      <c r="K4571" s="1217">
        <v>2929</v>
      </c>
      <c r="L4571" s="1218" t="s">
        <v>1854</v>
      </c>
    </row>
    <row r="4572" spans="7:12" ht="15.6" x14ac:dyDescent="0.3">
      <c r="G4572" s="1217">
        <v>5570</v>
      </c>
      <c r="H4572" s="1218" t="s">
        <v>1560</v>
      </c>
      <c r="I4572" s="1184"/>
      <c r="K4572" s="1217">
        <v>2930</v>
      </c>
      <c r="L4572" s="1218" t="s">
        <v>1507</v>
      </c>
    </row>
    <row r="4573" spans="7:12" ht="28.8" x14ac:dyDescent="0.3">
      <c r="G4573" s="1217">
        <v>5571</v>
      </c>
      <c r="H4573" s="1218" t="s">
        <v>1560</v>
      </c>
      <c r="I4573" s="1184"/>
      <c r="K4573" s="1217">
        <v>2931</v>
      </c>
      <c r="L4573" s="1218" t="s">
        <v>1508</v>
      </c>
    </row>
    <row r="4574" spans="7:12" ht="15.6" x14ac:dyDescent="0.3">
      <c r="G4574" s="1217">
        <v>5572</v>
      </c>
      <c r="H4574" s="1218" t="s">
        <v>1560</v>
      </c>
      <c r="I4574" s="1184"/>
      <c r="K4574" s="1217">
        <v>2932</v>
      </c>
      <c r="L4574" s="1218" t="s">
        <v>1836</v>
      </c>
    </row>
    <row r="4575" spans="7:12" ht="15.6" x14ac:dyDescent="0.3">
      <c r="G4575" s="1217">
        <v>5573</v>
      </c>
      <c r="H4575" s="1218" t="s">
        <v>1560</v>
      </c>
      <c r="I4575" s="1184"/>
      <c r="K4575" s="1217">
        <v>2933</v>
      </c>
      <c r="L4575" s="1218" t="s">
        <v>1836</v>
      </c>
    </row>
    <row r="4576" spans="7:12" ht="15.6" x14ac:dyDescent="0.3">
      <c r="G4576" s="1217">
        <v>5574</v>
      </c>
      <c r="H4576" s="1218" t="s">
        <v>1560</v>
      </c>
      <c r="I4576" s="1184"/>
      <c r="K4576" s="1217">
        <v>2934</v>
      </c>
      <c r="L4576" s="1218" t="s">
        <v>1836</v>
      </c>
    </row>
    <row r="4577" spans="7:12" ht="28.8" x14ac:dyDescent="0.3">
      <c r="G4577" s="1217">
        <v>5575</v>
      </c>
      <c r="H4577" s="1218" t="s">
        <v>1560</v>
      </c>
      <c r="I4577" s="1184"/>
      <c r="K4577" s="1217">
        <v>2935</v>
      </c>
      <c r="L4577" s="1218" t="s">
        <v>1509</v>
      </c>
    </row>
    <row r="4578" spans="7:12" ht="15.6" x14ac:dyDescent="0.3">
      <c r="G4578" s="1217">
        <v>5576</v>
      </c>
      <c r="H4578" s="1218" t="s">
        <v>1560</v>
      </c>
      <c r="I4578" s="1184"/>
      <c r="K4578" s="1217">
        <v>2936</v>
      </c>
      <c r="L4578" s="1218" t="s">
        <v>1836</v>
      </c>
    </row>
    <row r="4579" spans="7:12" ht="15.6" x14ac:dyDescent="0.3">
      <c r="G4579" s="1217">
        <v>5577</v>
      </c>
      <c r="H4579" s="1218" t="s">
        <v>1560</v>
      </c>
      <c r="I4579" s="1184"/>
      <c r="K4579" s="1217">
        <v>2937</v>
      </c>
      <c r="L4579" s="1218" t="s">
        <v>1836</v>
      </c>
    </row>
    <row r="4580" spans="7:12" ht="15.6" x14ac:dyDescent="0.3">
      <c r="G4580" s="1217">
        <v>5578</v>
      </c>
      <c r="H4580" s="1218" t="s">
        <v>1560</v>
      </c>
      <c r="I4580" s="1184"/>
      <c r="K4580" s="1217">
        <v>2938</v>
      </c>
      <c r="L4580" s="1218" t="s">
        <v>1836</v>
      </c>
    </row>
    <row r="4581" spans="7:12" ht="15.6" x14ac:dyDescent="0.3">
      <c r="G4581" s="1217">
        <v>5579</v>
      </c>
      <c r="H4581" s="1218" t="s">
        <v>1560</v>
      </c>
      <c r="I4581" s="1184"/>
      <c r="K4581" s="1217">
        <v>2939</v>
      </c>
      <c r="L4581" s="1218" t="s">
        <v>1836</v>
      </c>
    </row>
    <row r="4582" spans="7:12" ht="15.6" x14ac:dyDescent="0.3">
      <c r="G4582" s="1217">
        <v>5580</v>
      </c>
      <c r="H4582" s="1218" t="s">
        <v>1560</v>
      </c>
      <c r="I4582" s="1184"/>
      <c r="K4582" s="1217">
        <v>2940</v>
      </c>
      <c r="L4582" s="1218" t="s">
        <v>1511</v>
      </c>
    </row>
    <row r="4583" spans="7:12" ht="15.6" x14ac:dyDescent="0.3">
      <c r="G4583" s="1217">
        <v>5581</v>
      </c>
      <c r="H4583" s="1218" t="s">
        <v>1560</v>
      </c>
      <c r="I4583" s="1184"/>
      <c r="K4583" s="1217">
        <v>2941</v>
      </c>
      <c r="L4583" s="1218" t="s">
        <v>1511</v>
      </c>
    </row>
    <row r="4584" spans="7:12" ht="15.6" x14ac:dyDescent="0.3">
      <c r="G4584" s="1217">
        <v>5582</v>
      </c>
      <c r="H4584" s="1218" t="s">
        <v>1560</v>
      </c>
      <c r="I4584" s="1184"/>
      <c r="K4584" s="1217">
        <v>2942</v>
      </c>
      <c r="L4584" s="1218" t="s">
        <v>1511</v>
      </c>
    </row>
    <row r="4585" spans="7:12" ht="15.6" x14ac:dyDescent="0.3">
      <c r="G4585" s="1217">
        <v>5583</v>
      </c>
      <c r="H4585" s="1218" t="s">
        <v>1560</v>
      </c>
      <c r="I4585" s="1184"/>
      <c r="K4585" s="1217">
        <v>2943</v>
      </c>
      <c r="L4585" s="1218" t="s">
        <v>1511</v>
      </c>
    </row>
    <row r="4586" spans="7:12" ht="15.6" x14ac:dyDescent="0.3">
      <c r="G4586" s="1217">
        <v>5584</v>
      </c>
      <c r="H4586" s="1218" t="s">
        <v>1560</v>
      </c>
      <c r="I4586" s="1184"/>
      <c r="K4586" s="1217">
        <v>2944</v>
      </c>
      <c r="L4586" s="1218" t="s">
        <v>1511</v>
      </c>
    </row>
    <row r="4587" spans="7:12" ht="15.6" x14ac:dyDescent="0.3">
      <c r="G4587" s="1217">
        <v>5585</v>
      </c>
      <c r="H4587" s="1218" t="s">
        <v>1560</v>
      </c>
      <c r="I4587" s="1184"/>
      <c r="K4587" s="1217">
        <v>2945</v>
      </c>
      <c r="L4587" s="1218" t="s">
        <v>1511</v>
      </c>
    </row>
    <row r="4588" spans="7:12" ht="15.6" x14ac:dyDescent="0.3">
      <c r="G4588" s="1217">
        <v>5586</v>
      </c>
      <c r="H4588" s="1218" t="s">
        <v>1560</v>
      </c>
      <c r="I4588" s="1184"/>
      <c r="K4588" s="1217">
        <v>2946</v>
      </c>
      <c r="L4588" s="1218" t="s">
        <v>1511</v>
      </c>
    </row>
    <row r="4589" spans="7:12" ht="15.6" x14ac:dyDescent="0.3">
      <c r="G4589" s="1217">
        <v>5587</v>
      </c>
      <c r="H4589" s="1218" t="s">
        <v>1560</v>
      </c>
      <c r="I4589" s="1184"/>
      <c r="K4589" s="1217">
        <v>2947</v>
      </c>
      <c r="L4589" s="1218" t="s">
        <v>1511</v>
      </c>
    </row>
    <row r="4590" spans="7:12" ht="15.6" x14ac:dyDescent="0.3">
      <c r="G4590" s="1217">
        <v>5588</v>
      </c>
      <c r="H4590" s="1218" t="s">
        <v>1560</v>
      </c>
      <c r="I4590" s="1184"/>
      <c r="K4590" s="1217">
        <v>2948</v>
      </c>
      <c r="L4590" s="1218" t="s">
        <v>1511</v>
      </c>
    </row>
    <row r="4591" spans="7:12" ht="15.6" x14ac:dyDescent="0.3">
      <c r="G4591" s="1217">
        <v>5589</v>
      </c>
      <c r="H4591" s="1218" t="s">
        <v>1560</v>
      </c>
      <c r="I4591" s="1184"/>
      <c r="K4591" s="1217">
        <v>2949</v>
      </c>
      <c r="L4591" s="1218" t="s">
        <v>1511</v>
      </c>
    </row>
    <row r="4592" spans="7:12" ht="15.6" x14ac:dyDescent="0.3">
      <c r="G4592" s="1217">
        <v>5590</v>
      </c>
      <c r="H4592" s="1218" t="s">
        <v>1560</v>
      </c>
      <c r="I4592" s="1184"/>
      <c r="K4592" s="1217">
        <v>2950</v>
      </c>
      <c r="L4592" s="1218" t="s">
        <v>1512</v>
      </c>
    </row>
    <row r="4593" spans="7:12" ht="15.6" x14ac:dyDescent="0.3">
      <c r="G4593" s="1217">
        <v>5591</v>
      </c>
      <c r="H4593" s="1218" t="s">
        <v>1560</v>
      </c>
      <c r="I4593" s="1184"/>
      <c r="K4593" s="1217">
        <v>2951</v>
      </c>
      <c r="L4593" s="1218" t="s">
        <v>1513</v>
      </c>
    </row>
    <row r="4594" spans="7:12" ht="15.6" x14ac:dyDescent="0.3">
      <c r="G4594" s="1217">
        <v>5592</v>
      </c>
      <c r="H4594" s="1218" t="s">
        <v>1560</v>
      </c>
      <c r="I4594" s="1184"/>
      <c r="K4594" s="1217">
        <v>2952</v>
      </c>
      <c r="L4594" s="1218" t="s">
        <v>1514</v>
      </c>
    </row>
    <row r="4595" spans="7:12" ht="15.6" x14ac:dyDescent="0.3">
      <c r="G4595" s="1217">
        <v>5593</v>
      </c>
      <c r="H4595" s="1218" t="s">
        <v>1560</v>
      </c>
      <c r="I4595" s="1184"/>
      <c r="K4595" s="1217">
        <v>2953</v>
      </c>
      <c r="L4595" s="1218" t="s">
        <v>1836</v>
      </c>
    </row>
    <row r="4596" spans="7:12" ht="28.8" x14ac:dyDescent="0.3">
      <c r="G4596" s="1217">
        <v>5594</v>
      </c>
      <c r="H4596" s="1218" t="s">
        <v>1560</v>
      </c>
      <c r="I4596" s="1184"/>
      <c r="K4596" s="1217">
        <v>2954</v>
      </c>
      <c r="L4596" s="1218" t="s">
        <v>1515</v>
      </c>
    </row>
    <row r="4597" spans="7:12" ht="28.8" x14ac:dyDescent="0.3">
      <c r="G4597" s="1217">
        <v>5595</v>
      </c>
      <c r="H4597" s="1218" t="s">
        <v>1560</v>
      </c>
      <c r="I4597" s="1184"/>
      <c r="K4597" s="1217">
        <v>2955</v>
      </c>
      <c r="L4597" s="1218" t="s">
        <v>1516</v>
      </c>
    </row>
    <row r="4598" spans="7:12" ht="57.6" x14ac:dyDescent="0.3">
      <c r="G4598" s="1217">
        <v>5596</v>
      </c>
      <c r="H4598" s="1218" t="s">
        <v>1560</v>
      </c>
      <c r="I4598" s="1184"/>
      <c r="K4598" s="1217">
        <v>2956</v>
      </c>
      <c r="L4598" s="1218" t="s">
        <v>1517</v>
      </c>
    </row>
    <row r="4599" spans="7:12" ht="15.6" x14ac:dyDescent="0.3">
      <c r="G4599" s="1217">
        <v>5597</v>
      </c>
      <c r="H4599" s="1218" t="s">
        <v>1560</v>
      </c>
      <c r="I4599" s="1184"/>
      <c r="K4599" s="1217">
        <v>2957</v>
      </c>
      <c r="L4599" s="1218" t="s">
        <v>1836</v>
      </c>
    </row>
    <row r="4600" spans="7:12" ht="15.6" x14ac:dyDescent="0.3">
      <c r="G4600" s="1217">
        <v>5598</v>
      </c>
      <c r="H4600" s="1218" t="s">
        <v>1560</v>
      </c>
      <c r="I4600" s="1184"/>
      <c r="K4600" s="1217">
        <v>2958</v>
      </c>
      <c r="L4600" s="1218" t="s">
        <v>1431</v>
      </c>
    </row>
    <row r="4601" spans="7:12" ht="15.6" x14ac:dyDescent="0.3">
      <c r="G4601" s="1217">
        <v>5599</v>
      </c>
      <c r="H4601" s="1218" t="s">
        <v>1560</v>
      </c>
      <c r="I4601" s="1184"/>
      <c r="K4601" s="1217">
        <v>2959</v>
      </c>
      <c r="L4601" s="1218" t="s">
        <v>1519</v>
      </c>
    </row>
    <row r="4602" spans="7:12" ht="15.6" x14ac:dyDescent="0.3">
      <c r="G4602" s="1217">
        <v>5600</v>
      </c>
      <c r="H4602" s="1218" t="s">
        <v>1560</v>
      </c>
      <c r="I4602" s="1184"/>
      <c r="K4602" s="1217">
        <v>2960</v>
      </c>
      <c r="L4602" s="1218" t="s">
        <v>1836</v>
      </c>
    </row>
    <row r="4603" spans="7:12" ht="15.6" x14ac:dyDescent="0.3">
      <c r="G4603" s="1217">
        <v>5601</v>
      </c>
      <c r="H4603" s="1218" t="s">
        <v>1560</v>
      </c>
      <c r="I4603" s="1184"/>
      <c r="K4603" s="1217">
        <v>2961</v>
      </c>
      <c r="L4603" s="1218" t="s">
        <v>1836</v>
      </c>
    </row>
    <row r="4604" spans="7:12" ht="15.6" x14ac:dyDescent="0.3">
      <c r="G4604" s="1217">
        <v>5602</v>
      </c>
      <c r="H4604" s="1218" t="s">
        <v>1560</v>
      </c>
      <c r="I4604" s="1184"/>
      <c r="K4604" s="1217">
        <v>2962</v>
      </c>
      <c r="L4604" s="1218" t="s">
        <v>1836</v>
      </c>
    </row>
    <row r="4605" spans="7:12" ht="15.6" x14ac:dyDescent="0.3">
      <c r="G4605" s="1217">
        <v>5603</v>
      </c>
      <c r="H4605" s="1218" t="s">
        <v>1560</v>
      </c>
      <c r="I4605" s="1184"/>
      <c r="K4605" s="1217">
        <v>2963</v>
      </c>
      <c r="L4605" s="1218" t="s">
        <v>1836</v>
      </c>
    </row>
    <row r="4606" spans="7:12" ht="15.6" x14ac:dyDescent="0.3">
      <c r="G4606" s="1217">
        <v>5604</v>
      </c>
      <c r="H4606" s="1218" t="s">
        <v>1560</v>
      </c>
      <c r="I4606" s="1184"/>
      <c r="K4606" s="1217">
        <v>2964</v>
      </c>
      <c r="L4606" s="1218" t="s">
        <v>1836</v>
      </c>
    </row>
    <row r="4607" spans="7:12" ht="15.6" x14ac:dyDescent="0.3">
      <c r="G4607" s="1217">
        <v>5605</v>
      </c>
      <c r="H4607" s="1218" t="s">
        <v>1560</v>
      </c>
      <c r="I4607" s="1184"/>
      <c r="K4607" s="1217">
        <v>2965</v>
      </c>
      <c r="L4607" s="1218" t="s">
        <v>1836</v>
      </c>
    </row>
    <row r="4608" spans="7:12" ht="15.6" x14ac:dyDescent="0.3">
      <c r="G4608" s="1217">
        <v>5606</v>
      </c>
      <c r="H4608" s="1218" t="s">
        <v>1560</v>
      </c>
      <c r="I4608" s="1184"/>
      <c r="K4608" s="1217">
        <v>2966</v>
      </c>
      <c r="L4608" s="1218" t="s">
        <v>1836</v>
      </c>
    </row>
    <row r="4609" spans="7:12" ht="15.6" x14ac:dyDescent="0.3">
      <c r="G4609" s="1217">
        <v>5607</v>
      </c>
      <c r="H4609" s="1218" t="s">
        <v>1560</v>
      </c>
      <c r="I4609" s="1184"/>
      <c r="K4609" s="1217">
        <v>2967</v>
      </c>
      <c r="L4609" s="1218" t="s">
        <v>1836</v>
      </c>
    </row>
    <row r="4610" spans="7:12" ht="15.6" x14ac:dyDescent="0.3">
      <c r="G4610" s="1217">
        <v>5608</v>
      </c>
      <c r="H4610" s="1218" t="s">
        <v>1560</v>
      </c>
      <c r="I4610" s="1184"/>
      <c r="K4610" s="1217">
        <v>2968</v>
      </c>
      <c r="L4610" s="1218" t="s">
        <v>1836</v>
      </c>
    </row>
    <row r="4611" spans="7:12" ht="15.6" x14ac:dyDescent="0.3">
      <c r="G4611" s="1217">
        <v>5609</v>
      </c>
      <c r="H4611" s="1218" t="s">
        <v>1560</v>
      </c>
      <c r="I4611" s="1184"/>
      <c r="K4611" s="1217">
        <v>2969</v>
      </c>
      <c r="L4611" s="1218" t="s">
        <v>1836</v>
      </c>
    </row>
    <row r="4612" spans="7:12" ht="43.2" x14ac:dyDescent="0.3">
      <c r="G4612" s="1217">
        <v>5610</v>
      </c>
      <c r="H4612" s="1218" t="s">
        <v>10</v>
      </c>
      <c r="I4612" s="1184"/>
      <c r="K4612" s="1217">
        <v>2970</v>
      </c>
      <c r="L4612" s="1218" t="s">
        <v>1529</v>
      </c>
    </row>
    <row r="4613" spans="7:12" ht="15.6" x14ac:dyDescent="0.3">
      <c r="G4613" s="1217">
        <v>5611</v>
      </c>
      <c r="H4613" s="1218" t="s">
        <v>1560</v>
      </c>
      <c r="I4613" s="1184"/>
      <c r="K4613" s="1217">
        <v>2971</v>
      </c>
      <c r="L4613" s="1218" t="s">
        <v>1836</v>
      </c>
    </row>
    <row r="4614" spans="7:12" ht="15.6" x14ac:dyDescent="0.3">
      <c r="G4614" s="1217">
        <v>5612</v>
      </c>
      <c r="H4614" s="1218" t="s">
        <v>1560</v>
      </c>
      <c r="I4614" s="1184"/>
      <c r="K4614" s="1217">
        <v>2972</v>
      </c>
      <c r="L4614" s="1218" t="s">
        <v>1836</v>
      </c>
    </row>
    <row r="4615" spans="7:12" ht="15.6" x14ac:dyDescent="0.3">
      <c r="G4615" s="1217">
        <v>5613</v>
      </c>
      <c r="H4615" s="1218" t="s">
        <v>1560</v>
      </c>
      <c r="I4615" s="1184"/>
      <c r="K4615" s="1217">
        <v>2973</v>
      </c>
      <c r="L4615" s="1218" t="s">
        <v>1836</v>
      </c>
    </row>
    <row r="4616" spans="7:12" ht="15.6" x14ac:dyDescent="0.3">
      <c r="G4616" s="1217">
        <v>5614</v>
      </c>
      <c r="H4616" s="1218" t="s">
        <v>1560</v>
      </c>
      <c r="I4616" s="1184"/>
      <c r="K4616" s="1217">
        <v>2974</v>
      </c>
      <c r="L4616" s="1218" t="s">
        <v>1534</v>
      </c>
    </row>
    <row r="4617" spans="7:12" ht="15.6" x14ac:dyDescent="0.3">
      <c r="G4617" s="1217">
        <v>5615</v>
      </c>
      <c r="H4617" s="1218" t="s">
        <v>1560</v>
      </c>
      <c r="I4617" s="1184"/>
      <c r="K4617" s="1217">
        <v>2975</v>
      </c>
      <c r="L4617" s="1218" t="s">
        <v>1836</v>
      </c>
    </row>
    <row r="4618" spans="7:12" ht="15.6" x14ac:dyDescent="0.3">
      <c r="G4618" s="1217">
        <v>5616</v>
      </c>
      <c r="H4618" s="1218" t="s">
        <v>1560</v>
      </c>
      <c r="I4618" s="1184"/>
      <c r="K4618" s="1217">
        <v>2976</v>
      </c>
      <c r="L4618" s="1218" t="s">
        <v>1836</v>
      </c>
    </row>
    <row r="4619" spans="7:12" ht="15.6" x14ac:dyDescent="0.3">
      <c r="G4619" s="1217">
        <v>5617</v>
      </c>
      <c r="H4619" s="1218" t="s">
        <v>1560</v>
      </c>
      <c r="I4619" s="1184"/>
      <c r="K4619" s="1217">
        <v>2977</v>
      </c>
      <c r="L4619" s="1218" t="s">
        <v>1836</v>
      </c>
    </row>
    <row r="4620" spans="7:12" ht="15.6" x14ac:dyDescent="0.3">
      <c r="G4620" s="1217">
        <v>5618</v>
      </c>
      <c r="H4620" s="1218" t="s">
        <v>1560</v>
      </c>
      <c r="I4620" s="1184"/>
      <c r="K4620" s="1217">
        <v>2978</v>
      </c>
      <c r="L4620" s="1218" t="s">
        <v>1836</v>
      </c>
    </row>
    <row r="4621" spans="7:12" ht="15.6" x14ac:dyDescent="0.3">
      <c r="G4621" s="1217">
        <v>5619</v>
      </c>
      <c r="H4621" s="1218" t="s">
        <v>1560</v>
      </c>
      <c r="I4621" s="1184"/>
      <c r="K4621" s="1217">
        <v>2979</v>
      </c>
      <c r="L4621" s="1218" t="s">
        <v>1836</v>
      </c>
    </row>
    <row r="4622" spans="7:12" ht="28.8" x14ac:dyDescent="0.3">
      <c r="G4622" s="1217">
        <v>5620</v>
      </c>
      <c r="H4622" s="1218" t="s">
        <v>1560</v>
      </c>
      <c r="I4622" s="1184"/>
      <c r="K4622" s="1217">
        <v>2980</v>
      </c>
      <c r="L4622" s="1218" t="s">
        <v>1539</v>
      </c>
    </row>
    <row r="4623" spans="7:12" ht="15.6" x14ac:dyDescent="0.3">
      <c r="G4623" s="1217">
        <v>5621</v>
      </c>
      <c r="H4623" s="1218" t="s">
        <v>1560</v>
      </c>
      <c r="I4623" s="1184"/>
      <c r="K4623" s="1217">
        <v>2981</v>
      </c>
      <c r="L4623" s="1218" t="s">
        <v>1836</v>
      </c>
    </row>
    <row r="4624" spans="7:12" ht="15.6" x14ac:dyDescent="0.3">
      <c r="G4624" s="1217">
        <v>5622</v>
      </c>
      <c r="H4624" s="1218" t="s">
        <v>1560</v>
      </c>
      <c r="I4624" s="1184"/>
      <c r="K4624" s="1217">
        <v>2982</v>
      </c>
      <c r="L4624" s="1218" t="s">
        <v>1836</v>
      </c>
    </row>
    <row r="4625" spans="7:12" ht="15.6" x14ac:dyDescent="0.3">
      <c r="G4625" s="1217">
        <v>5623</v>
      </c>
      <c r="H4625" s="1218" t="s">
        <v>1560</v>
      </c>
      <c r="I4625" s="1184"/>
      <c r="K4625" s="1217">
        <v>2983</v>
      </c>
      <c r="L4625" s="1218" t="s">
        <v>1836</v>
      </c>
    </row>
    <row r="4626" spans="7:12" ht="15.6" x14ac:dyDescent="0.3">
      <c r="G4626" s="1217">
        <v>5624</v>
      </c>
      <c r="H4626" s="1218" t="s">
        <v>1560</v>
      </c>
      <c r="I4626" s="1184"/>
      <c r="K4626" s="1217">
        <v>2984</v>
      </c>
      <c r="L4626" s="1218" t="s">
        <v>1836</v>
      </c>
    </row>
    <row r="4627" spans="7:12" ht="15.6" x14ac:dyDescent="0.3">
      <c r="G4627" s="1217">
        <v>5625</v>
      </c>
      <c r="H4627" s="1218" t="s">
        <v>1560</v>
      </c>
      <c r="I4627" s="1184"/>
      <c r="K4627" s="1217">
        <v>2985</v>
      </c>
      <c r="L4627" s="1218" t="s">
        <v>1836</v>
      </c>
    </row>
    <row r="4628" spans="7:12" ht="15.6" x14ac:dyDescent="0.3">
      <c r="G4628" s="1217">
        <v>5626</v>
      </c>
      <c r="H4628" s="1218" t="s">
        <v>1560</v>
      </c>
      <c r="I4628" s="1184"/>
      <c r="K4628" s="1217">
        <v>2986</v>
      </c>
      <c r="L4628" s="1218" t="s">
        <v>1836</v>
      </c>
    </row>
    <row r="4629" spans="7:12" ht="28.8" x14ac:dyDescent="0.3">
      <c r="G4629" s="1217">
        <v>5627</v>
      </c>
      <c r="H4629" s="1218" t="s">
        <v>1560</v>
      </c>
      <c r="I4629" s="1184"/>
      <c r="K4629" s="1217">
        <v>2987</v>
      </c>
      <c r="L4629" s="1218" t="s">
        <v>1546</v>
      </c>
    </row>
    <row r="4630" spans="7:12" ht="28.8" x14ac:dyDescent="0.3">
      <c r="G4630" s="1217">
        <v>5628</v>
      </c>
      <c r="H4630" s="1218" t="s">
        <v>1560</v>
      </c>
      <c r="I4630" s="1184"/>
      <c r="K4630" s="1217">
        <v>2988</v>
      </c>
      <c r="L4630" s="1218" t="s">
        <v>1546</v>
      </c>
    </row>
    <row r="4631" spans="7:12" ht="28.8" x14ac:dyDescent="0.3">
      <c r="G4631" s="1217">
        <v>5629</v>
      </c>
      <c r="H4631" s="1218" t="s">
        <v>1560</v>
      </c>
      <c r="I4631" s="1184"/>
      <c r="K4631" s="1217">
        <v>2989</v>
      </c>
      <c r="L4631" s="1218" t="s">
        <v>1546</v>
      </c>
    </row>
    <row r="4632" spans="7:12" ht="28.8" x14ac:dyDescent="0.3">
      <c r="G4632" s="1217">
        <v>5630</v>
      </c>
      <c r="H4632" s="1218" t="s">
        <v>1560</v>
      </c>
      <c r="I4632" s="1184"/>
      <c r="K4632" s="1217">
        <v>2990</v>
      </c>
      <c r="L4632" s="1218" t="s">
        <v>1547</v>
      </c>
    </row>
    <row r="4633" spans="7:12" ht="28.8" x14ac:dyDescent="0.3">
      <c r="G4633" s="1217">
        <v>5631</v>
      </c>
      <c r="H4633" s="1218" t="s">
        <v>1560</v>
      </c>
      <c r="I4633" s="1184"/>
      <c r="K4633" s="1217">
        <v>2991</v>
      </c>
      <c r="L4633" s="1218" t="s">
        <v>1547</v>
      </c>
    </row>
    <row r="4634" spans="7:12" ht="28.8" x14ac:dyDescent="0.3">
      <c r="G4634" s="1217">
        <v>5632</v>
      </c>
      <c r="H4634" s="1218" t="s">
        <v>1560</v>
      </c>
      <c r="I4634" s="1184"/>
      <c r="K4634" s="1217">
        <v>2992</v>
      </c>
      <c r="L4634" s="1218" t="s">
        <v>1547</v>
      </c>
    </row>
    <row r="4635" spans="7:12" ht="28.8" x14ac:dyDescent="0.3">
      <c r="G4635" s="1217">
        <v>5633</v>
      </c>
      <c r="H4635" s="1218" t="s">
        <v>1560</v>
      </c>
      <c r="I4635" s="1184"/>
      <c r="K4635" s="1217">
        <v>2993</v>
      </c>
      <c r="L4635" s="1218" t="s">
        <v>1547</v>
      </c>
    </row>
    <row r="4636" spans="7:12" ht="28.8" x14ac:dyDescent="0.3">
      <c r="G4636" s="1217">
        <v>5634</v>
      </c>
      <c r="H4636" s="1218" t="s">
        <v>1560</v>
      </c>
      <c r="I4636" s="1184"/>
      <c r="K4636" s="1217">
        <v>2994</v>
      </c>
      <c r="L4636" s="1218" t="s">
        <v>1547</v>
      </c>
    </row>
    <row r="4637" spans="7:12" ht="28.8" x14ac:dyDescent="0.3">
      <c r="G4637" s="1217">
        <v>5635</v>
      </c>
      <c r="H4637" s="1218" t="s">
        <v>1560</v>
      </c>
      <c r="I4637" s="1184"/>
      <c r="K4637" s="1217">
        <v>2995</v>
      </c>
      <c r="L4637" s="1218" t="s">
        <v>1547</v>
      </c>
    </row>
    <row r="4638" spans="7:12" ht="28.8" x14ac:dyDescent="0.3">
      <c r="G4638" s="1217">
        <v>5636</v>
      </c>
      <c r="H4638" s="1218" t="s">
        <v>1560</v>
      </c>
      <c r="I4638" s="1184"/>
      <c r="K4638" s="1217">
        <v>2996</v>
      </c>
      <c r="L4638" s="1218" t="s">
        <v>1547</v>
      </c>
    </row>
    <row r="4639" spans="7:12" ht="28.8" x14ac:dyDescent="0.3">
      <c r="G4639" s="1217">
        <v>5637</v>
      </c>
      <c r="H4639" s="1218" t="s">
        <v>1560</v>
      </c>
      <c r="I4639" s="1184"/>
      <c r="K4639" s="1217">
        <v>2997</v>
      </c>
      <c r="L4639" s="1218" t="s">
        <v>1547</v>
      </c>
    </row>
    <row r="4640" spans="7:12" ht="28.8" x14ac:dyDescent="0.3">
      <c r="G4640" s="1217">
        <v>5638</v>
      </c>
      <c r="H4640" s="1218" t="s">
        <v>1560</v>
      </c>
      <c r="I4640" s="1184"/>
      <c r="K4640" s="1217">
        <v>2998</v>
      </c>
      <c r="L4640" s="1218" t="s">
        <v>1547</v>
      </c>
    </row>
    <row r="4641" spans="7:12" ht="28.8" x14ac:dyDescent="0.3">
      <c r="G4641" s="1217">
        <v>5639</v>
      </c>
      <c r="H4641" s="1218" t="s">
        <v>1560</v>
      </c>
      <c r="I4641" s="1184"/>
      <c r="K4641" s="1217">
        <v>2999</v>
      </c>
      <c r="L4641" s="1218" t="s">
        <v>1547</v>
      </c>
    </row>
    <row r="4642" spans="7:12" ht="15.6" x14ac:dyDescent="0.3">
      <c r="G4642" s="1217">
        <v>5640</v>
      </c>
      <c r="H4642" s="1218" t="s">
        <v>1560</v>
      </c>
      <c r="I4642" s="1184"/>
      <c r="K4642" s="1217">
        <v>3000</v>
      </c>
      <c r="L4642" s="1218" t="s">
        <v>1548</v>
      </c>
    </row>
    <row r="4643" spans="7:12" ht="15.6" x14ac:dyDescent="0.3">
      <c r="G4643" s="1217">
        <v>5641</v>
      </c>
      <c r="H4643" s="1218" t="s">
        <v>1560</v>
      </c>
      <c r="I4643" s="1184"/>
      <c r="K4643" s="1217">
        <v>3001</v>
      </c>
      <c r="L4643" s="1218" t="s">
        <v>1548</v>
      </c>
    </row>
    <row r="4644" spans="7:12" ht="15.6" x14ac:dyDescent="0.3">
      <c r="G4644" s="1217">
        <v>5642</v>
      </c>
      <c r="H4644" s="1218" t="s">
        <v>1560</v>
      </c>
      <c r="I4644" s="1184"/>
      <c r="K4644" s="1217">
        <v>3002</v>
      </c>
      <c r="L4644" s="1218" t="s">
        <v>1548</v>
      </c>
    </row>
    <row r="4645" spans="7:12" ht="15.6" x14ac:dyDescent="0.3">
      <c r="G4645" s="1217">
        <v>5643</v>
      </c>
      <c r="H4645" s="1218" t="s">
        <v>1560</v>
      </c>
      <c r="I4645" s="1184"/>
      <c r="K4645" s="1217">
        <v>3003</v>
      </c>
      <c r="L4645" s="1218" t="s">
        <v>1548</v>
      </c>
    </row>
    <row r="4646" spans="7:12" ht="15.6" x14ac:dyDescent="0.3">
      <c r="G4646" s="1217">
        <v>5644</v>
      </c>
      <c r="H4646" s="1218" t="s">
        <v>1560</v>
      </c>
      <c r="I4646" s="1184"/>
      <c r="K4646" s="1217">
        <v>3004</v>
      </c>
      <c r="L4646" s="1218" t="s">
        <v>1548</v>
      </c>
    </row>
    <row r="4647" spans="7:12" ht="15.6" x14ac:dyDescent="0.3">
      <c r="G4647" s="1217">
        <v>5645</v>
      </c>
      <c r="H4647" s="1218" t="s">
        <v>1560</v>
      </c>
      <c r="I4647" s="1184"/>
      <c r="K4647" s="1217">
        <v>3005</v>
      </c>
      <c r="L4647" s="1218" t="s">
        <v>1548</v>
      </c>
    </row>
    <row r="4648" spans="7:12" ht="15.6" x14ac:dyDescent="0.3">
      <c r="G4648" s="1217">
        <v>5646</v>
      </c>
      <c r="H4648" s="1218" t="s">
        <v>1560</v>
      </c>
      <c r="I4648" s="1184"/>
      <c r="K4648" s="1217">
        <v>3006</v>
      </c>
      <c r="L4648" s="1218" t="s">
        <v>1548</v>
      </c>
    </row>
    <row r="4649" spans="7:12" ht="15.6" x14ac:dyDescent="0.3">
      <c r="G4649" s="1217">
        <v>5647</v>
      </c>
      <c r="H4649" s="1218" t="s">
        <v>1560</v>
      </c>
      <c r="I4649" s="1184"/>
      <c r="K4649" s="1217">
        <v>3007</v>
      </c>
      <c r="L4649" s="1218" t="s">
        <v>1548</v>
      </c>
    </row>
    <row r="4650" spans="7:12" ht="15.6" x14ac:dyDescent="0.3">
      <c r="G4650" s="1217">
        <v>5648</v>
      </c>
      <c r="H4650" s="1218" t="s">
        <v>1560</v>
      </c>
      <c r="I4650" s="1184"/>
      <c r="K4650" s="1217">
        <v>3008</v>
      </c>
      <c r="L4650" s="1218" t="s">
        <v>1548</v>
      </c>
    </row>
    <row r="4651" spans="7:12" ht="15.6" x14ac:dyDescent="0.3">
      <c r="G4651" s="1217">
        <v>5649</v>
      </c>
      <c r="H4651" s="1218" t="s">
        <v>1560</v>
      </c>
      <c r="I4651" s="1184"/>
      <c r="K4651" s="1217">
        <v>3009</v>
      </c>
      <c r="L4651" s="1218" t="s">
        <v>1548</v>
      </c>
    </row>
    <row r="4652" spans="7:12" ht="15.6" x14ac:dyDescent="0.3">
      <c r="G4652" s="1217">
        <v>5650</v>
      </c>
      <c r="H4652" s="1218" t="s">
        <v>1560</v>
      </c>
      <c r="I4652" s="1184"/>
      <c r="K4652" s="1217">
        <v>3010</v>
      </c>
      <c r="L4652" s="1218" t="s">
        <v>1548</v>
      </c>
    </row>
    <row r="4653" spans="7:12" ht="15.6" x14ac:dyDescent="0.3">
      <c r="G4653" s="1217">
        <v>5651</v>
      </c>
      <c r="H4653" s="1218" t="s">
        <v>1560</v>
      </c>
      <c r="I4653" s="1184"/>
      <c r="K4653" s="1217">
        <v>3011</v>
      </c>
      <c r="L4653" s="1218" t="s">
        <v>1548</v>
      </c>
    </row>
    <row r="4654" spans="7:12" ht="15.6" x14ac:dyDescent="0.3">
      <c r="G4654" s="1217">
        <v>5652</v>
      </c>
      <c r="H4654" s="1218" t="s">
        <v>1560</v>
      </c>
      <c r="I4654" s="1184"/>
      <c r="K4654" s="1217">
        <v>3012</v>
      </c>
      <c r="L4654" s="1218" t="s">
        <v>1548</v>
      </c>
    </row>
    <row r="4655" spans="7:12" ht="15.6" x14ac:dyDescent="0.3">
      <c r="G4655" s="1217">
        <v>5653</v>
      </c>
      <c r="H4655" s="1218" t="s">
        <v>1560</v>
      </c>
      <c r="I4655" s="1184"/>
      <c r="K4655" s="1217">
        <v>3013</v>
      </c>
      <c r="L4655" s="1218" t="s">
        <v>1548</v>
      </c>
    </row>
    <row r="4656" spans="7:12" ht="15.6" x14ac:dyDescent="0.3">
      <c r="G4656" s="1217">
        <v>5654</v>
      </c>
      <c r="H4656" s="1218" t="s">
        <v>1560</v>
      </c>
      <c r="I4656" s="1184"/>
      <c r="K4656" s="1217">
        <v>3014</v>
      </c>
      <c r="L4656" s="1218" t="s">
        <v>1548</v>
      </c>
    </row>
    <row r="4657" spans="7:12" ht="15.6" x14ac:dyDescent="0.3">
      <c r="G4657" s="1217">
        <v>5655</v>
      </c>
      <c r="H4657" s="1218" t="s">
        <v>1560</v>
      </c>
      <c r="I4657" s="1184"/>
      <c r="K4657" s="1217">
        <v>3015</v>
      </c>
      <c r="L4657" s="1218" t="s">
        <v>1548</v>
      </c>
    </row>
    <row r="4658" spans="7:12" ht="15.6" x14ac:dyDescent="0.3">
      <c r="G4658" s="1217">
        <v>5656</v>
      </c>
      <c r="H4658" s="1218" t="s">
        <v>1560</v>
      </c>
      <c r="I4658" s="1184"/>
      <c r="K4658" s="1217">
        <v>3016</v>
      </c>
      <c r="L4658" s="1218" t="s">
        <v>1548</v>
      </c>
    </row>
    <row r="4659" spans="7:12" ht="15.6" x14ac:dyDescent="0.3">
      <c r="G4659" s="1217">
        <v>5657</v>
      </c>
      <c r="H4659" s="1218" t="s">
        <v>1560</v>
      </c>
      <c r="I4659" s="1184"/>
      <c r="K4659" s="1217">
        <v>3017</v>
      </c>
      <c r="L4659" s="1218" t="s">
        <v>1548</v>
      </c>
    </row>
    <row r="4660" spans="7:12" ht="15.6" x14ac:dyDescent="0.3">
      <c r="G4660" s="1217">
        <v>5658</v>
      </c>
      <c r="H4660" s="1218" t="s">
        <v>1560</v>
      </c>
      <c r="I4660" s="1184"/>
      <c r="K4660" s="1217">
        <v>3018</v>
      </c>
      <c r="L4660" s="1218" t="s">
        <v>1548</v>
      </c>
    </row>
    <row r="4661" spans="7:12" ht="15.6" x14ac:dyDescent="0.3">
      <c r="G4661" s="1217">
        <v>5659</v>
      </c>
      <c r="H4661" s="1218" t="s">
        <v>1560</v>
      </c>
      <c r="I4661" s="1184"/>
      <c r="K4661" s="1217">
        <v>3019</v>
      </c>
      <c r="L4661" s="1218" t="s">
        <v>1548</v>
      </c>
    </row>
    <row r="4662" spans="7:12" ht="15.6" x14ac:dyDescent="0.3">
      <c r="G4662" s="1217">
        <v>5660</v>
      </c>
      <c r="H4662" s="1218" t="s">
        <v>1560</v>
      </c>
      <c r="I4662" s="1184"/>
      <c r="K4662" s="1217">
        <v>3020</v>
      </c>
      <c r="L4662" s="1218" t="s">
        <v>1548</v>
      </c>
    </row>
    <row r="4663" spans="7:12" ht="15.6" x14ac:dyDescent="0.3">
      <c r="G4663" s="1217">
        <v>5661</v>
      </c>
      <c r="H4663" s="1218" t="s">
        <v>1560</v>
      </c>
      <c r="I4663" s="1184"/>
      <c r="K4663" s="1217">
        <v>3021</v>
      </c>
      <c r="L4663" s="1218" t="s">
        <v>1548</v>
      </c>
    </row>
    <row r="4664" spans="7:12" ht="15.6" x14ac:dyDescent="0.3">
      <c r="G4664" s="1217">
        <v>5662</v>
      </c>
      <c r="H4664" s="1218" t="s">
        <v>1560</v>
      </c>
      <c r="I4664" s="1184"/>
      <c r="K4664" s="1217">
        <v>3022</v>
      </c>
      <c r="L4664" s="1218" t="s">
        <v>1548</v>
      </c>
    </row>
    <row r="4665" spans="7:12" ht="15.6" x14ac:dyDescent="0.3">
      <c r="G4665" s="1217">
        <v>5663</v>
      </c>
      <c r="H4665" s="1218" t="s">
        <v>1560</v>
      </c>
      <c r="I4665" s="1184"/>
      <c r="K4665" s="1217">
        <v>3023</v>
      </c>
      <c r="L4665" s="1218" t="s">
        <v>1548</v>
      </c>
    </row>
    <row r="4666" spans="7:12" ht="15.6" x14ac:dyDescent="0.3">
      <c r="G4666" s="1217">
        <v>5664</v>
      </c>
      <c r="H4666" s="1218" t="s">
        <v>1560</v>
      </c>
      <c r="I4666" s="1184"/>
      <c r="K4666" s="1217">
        <v>3024</v>
      </c>
      <c r="L4666" s="1218" t="s">
        <v>1548</v>
      </c>
    </row>
    <row r="4667" spans="7:12" ht="15.6" x14ac:dyDescent="0.3">
      <c r="G4667" s="1217">
        <v>5665</v>
      </c>
      <c r="H4667" s="1218" t="s">
        <v>1560</v>
      </c>
      <c r="I4667" s="1184"/>
      <c r="K4667" s="1217">
        <v>3025</v>
      </c>
      <c r="L4667" s="1218" t="s">
        <v>1548</v>
      </c>
    </row>
    <row r="4668" spans="7:12" ht="15.6" x14ac:dyDescent="0.3">
      <c r="G4668" s="1217">
        <v>5666</v>
      </c>
      <c r="H4668" s="1218" t="s">
        <v>1560</v>
      </c>
      <c r="I4668" s="1184"/>
      <c r="K4668" s="1217">
        <v>3026</v>
      </c>
      <c r="L4668" s="1218" t="s">
        <v>1548</v>
      </c>
    </row>
    <row r="4669" spans="7:12" ht="15.6" x14ac:dyDescent="0.3">
      <c r="G4669" s="1217">
        <v>5667</v>
      </c>
      <c r="H4669" s="1218" t="s">
        <v>1560</v>
      </c>
      <c r="I4669" s="1184"/>
      <c r="K4669" s="1217">
        <v>3027</v>
      </c>
      <c r="L4669" s="1218" t="s">
        <v>1548</v>
      </c>
    </row>
    <row r="4670" spans="7:12" ht="15.6" x14ac:dyDescent="0.3">
      <c r="G4670" s="1217">
        <v>5668</v>
      </c>
      <c r="H4670" s="1218" t="s">
        <v>1560</v>
      </c>
      <c r="I4670" s="1184"/>
      <c r="K4670" s="1217">
        <v>3028</v>
      </c>
      <c r="L4670" s="1218" t="s">
        <v>1548</v>
      </c>
    </row>
    <row r="4671" spans="7:12" ht="15.6" x14ac:dyDescent="0.3">
      <c r="G4671" s="1217">
        <v>5669</v>
      </c>
      <c r="H4671" s="1218" t="s">
        <v>1560</v>
      </c>
      <c r="I4671" s="1184"/>
      <c r="K4671" s="1217">
        <v>3029</v>
      </c>
      <c r="L4671" s="1218" t="s">
        <v>1548</v>
      </c>
    </row>
    <row r="4672" spans="7:12" ht="15.6" x14ac:dyDescent="0.3">
      <c r="G4672" s="1217">
        <v>5670</v>
      </c>
      <c r="H4672" s="1218" t="s">
        <v>1560</v>
      </c>
      <c r="I4672" s="1184"/>
      <c r="K4672" s="1217">
        <v>3030</v>
      </c>
      <c r="L4672" s="1218" t="s">
        <v>1548</v>
      </c>
    </row>
    <row r="4673" spans="7:12" ht="15.6" x14ac:dyDescent="0.3">
      <c r="G4673" s="1217">
        <v>5671</v>
      </c>
      <c r="H4673" s="1218" t="s">
        <v>1560</v>
      </c>
      <c r="I4673" s="1184"/>
      <c r="K4673" s="1217">
        <v>3031</v>
      </c>
      <c r="L4673" s="1218" t="s">
        <v>1548</v>
      </c>
    </row>
    <row r="4674" spans="7:12" ht="15.6" x14ac:dyDescent="0.3">
      <c r="G4674" s="1217">
        <v>5672</v>
      </c>
      <c r="H4674" s="1218" t="s">
        <v>1560</v>
      </c>
      <c r="I4674" s="1184"/>
      <c r="K4674" s="1217">
        <v>3032</v>
      </c>
      <c r="L4674" s="1218" t="s">
        <v>1548</v>
      </c>
    </row>
    <row r="4675" spans="7:12" ht="15.6" x14ac:dyDescent="0.3">
      <c r="G4675" s="1217">
        <v>5673</v>
      </c>
      <c r="H4675" s="1218" t="s">
        <v>1560</v>
      </c>
      <c r="I4675" s="1184"/>
      <c r="K4675" s="1217">
        <v>3033</v>
      </c>
      <c r="L4675" s="1218" t="s">
        <v>1548</v>
      </c>
    </row>
    <row r="4676" spans="7:12" ht="15.6" x14ac:dyDescent="0.3">
      <c r="G4676" s="1217">
        <v>5674</v>
      </c>
      <c r="H4676" s="1218" t="s">
        <v>1560</v>
      </c>
      <c r="I4676" s="1184"/>
      <c r="K4676" s="1217">
        <v>3034</v>
      </c>
      <c r="L4676" s="1218" t="s">
        <v>1548</v>
      </c>
    </row>
    <row r="4677" spans="7:12" ht="15.6" x14ac:dyDescent="0.3">
      <c r="G4677" s="1217">
        <v>5675</v>
      </c>
      <c r="H4677" s="1218" t="s">
        <v>1560</v>
      </c>
      <c r="I4677" s="1184"/>
      <c r="K4677" s="1217">
        <v>3035</v>
      </c>
      <c r="L4677" s="1218" t="s">
        <v>1548</v>
      </c>
    </row>
    <row r="4678" spans="7:12" ht="15.6" x14ac:dyDescent="0.3">
      <c r="G4678" s="1217">
        <v>5676</v>
      </c>
      <c r="H4678" s="1218" t="s">
        <v>1560</v>
      </c>
      <c r="I4678" s="1184"/>
      <c r="K4678" s="1217">
        <v>3036</v>
      </c>
      <c r="L4678" s="1218" t="s">
        <v>1548</v>
      </c>
    </row>
    <row r="4679" spans="7:12" ht="15.6" x14ac:dyDescent="0.3">
      <c r="G4679" s="1217">
        <v>5677</v>
      </c>
      <c r="H4679" s="1218" t="s">
        <v>1560</v>
      </c>
      <c r="I4679" s="1184"/>
      <c r="K4679" s="1217">
        <v>3037</v>
      </c>
      <c r="L4679" s="1218" t="s">
        <v>1548</v>
      </c>
    </row>
    <row r="4680" spans="7:12" ht="15.6" x14ac:dyDescent="0.3">
      <c r="G4680" s="1217">
        <v>5678</v>
      </c>
      <c r="H4680" s="1218" t="s">
        <v>1560</v>
      </c>
      <c r="I4680" s="1184"/>
      <c r="K4680" s="1217">
        <v>3038</v>
      </c>
      <c r="L4680" s="1218" t="s">
        <v>1548</v>
      </c>
    </row>
    <row r="4681" spans="7:12" ht="15.6" x14ac:dyDescent="0.3">
      <c r="G4681" s="1217">
        <v>5679</v>
      </c>
      <c r="H4681" s="1218" t="s">
        <v>1560</v>
      </c>
      <c r="I4681" s="1184"/>
      <c r="K4681" s="1217">
        <v>3039</v>
      </c>
      <c r="L4681" s="1218" t="s">
        <v>1548</v>
      </c>
    </row>
    <row r="4682" spans="7:12" ht="15.6" x14ac:dyDescent="0.3">
      <c r="G4682" s="1217">
        <v>5680</v>
      </c>
      <c r="H4682" s="1218" t="s">
        <v>1560</v>
      </c>
      <c r="I4682" s="1184"/>
      <c r="K4682" s="1217">
        <v>3040</v>
      </c>
      <c r="L4682" s="1218" t="s">
        <v>1548</v>
      </c>
    </row>
    <row r="4683" spans="7:12" ht="15.6" x14ac:dyDescent="0.3">
      <c r="G4683" s="1217">
        <v>5681</v>
      </c>
      <c r="H4683" s="1218" t="s">
        <v>1560</v>
      </c>
      <c r="I4683" s="1184"/>
      <c r="K4683" s="1217">
        <v>3041</v>
      </c>
      <c r="L4683" s="1218" t="s">
        <v>1548</v>
      </c>
    </row>
    <row r="4684" spans="7:12" ht="15.6" x14ac:dyDescent="0.3">
      <c r="G4684" s="1217">
        <v>5682</v>
      </c>
      <c r="H4684" s="1218" t="s">
        <v>1560</v>
      </c>
      <c r="I4684" s="1184"/>
      <c r="K4684" s="1217">
        <v>3042</v>
      </c>
      <c r="L4684" s="1218" t="s">
        <v>1548</v>
      </c>
    </row>
    <row r="4685" spans="7:12" ht="15.6" x14ac:dyDescent="0.3">
      <c r="G4685" s="1217">
        <v>5683</v>
      </c>
      <c r="H4685" s="1218" t="s">
        <v>1560</v>
      </c>
      <c r="I4685" s="1184"/>
      <c r="K4685" s="1217">
        <v>3043</v>
      </c>
      <c r="L4685" s="1218" t="s">
        <v>1548</v>
      </c>
    </row>
    <row r="4686" spans="7:12" ht="15.6" x14ac:dyDescent="0.3">
      <c r="G4686" s="1217">
        <v>5684</v>
      </c>
      <c r="H4686" s="1218" t="s">
        <v>1560</v>
      </c>
      <c r="I4686" s="1184"/>
      <c r="K4686" s="1217">
        <v>3044</v>
      </c>
      <c r="L4686" s="1218" t="s">
        <v>1548</v>
      </c>
    </row>
    <row r="4687" spans="7:12" ht="15.6" x14ac:dyDescent="0.3">
      <c r="G4687" s="1217">
        <v>5685</v>
      </c>
      <c r="H4687" s="1218" t="s">
        <v>1560</v>
      </c>
      <c r="I4687" s="1184"/>
      <c r="K4687" s="1217">
        <v>3045</v>
      </c>
      <c r="L4687" s="1218" t="s">
        <v>1548</v>
      </c>
    </row>
    <row r="4688" spans="7:12" ht="15.6" x14ac:dyDescent="0.3">
      <c r="G4688" s="1217">
        <v>5686</v>
      </c>
      <c r="H4688" s="1218" t="s">
        <v>1560</v>
      </c>
      <c r="I4688" s="1184"/>
      <c r="K4688" s="1217">
        <v>3046</v>
      </c>
      <c r="L4688" s="1218" t="s">
        <v>1548</v>
      </c>
    </row>
    <row r="4689" spans="7:12" ht="15.6" x14ac:dyDescent="0.3">
      <c r="G4689" s="1217">
        <v>5687</v>
      </c>
      <c r="H4689" s="1218" t="s">
        <v>1560</v>
      </c>
      <c r="I4689" s="1184"/>
      <c r="K4689" s="1217">
        <v>3047</v>
      </c>
      <c r="L4689" s="1218" t="s">
        <v>1548</v>
      </c>
    </row>
    <row r="4690" spans="7:12" ht="15.6" x14ac:dyDescent="0.3">
      <c r="G4690" s="1217">
        <v>5688</v>
      </c>
      <c r="H4690" s="1218" t="s">
        <v>1560</v>
      </c>
      <c r="I4690" s="1184"/>
      <c r="K4690" s="1217">
        <v>3048</v>
      </c>
      <c r="L4690" s="1218" t="s">
        <v>1548</v>
      </c>
    </row>
    <row r="4691" spans="7:12" ht="15.6" x14ac:dyDescent="0.3">
      <c r="G4691" s="1217">
        <v>5689</v>
      </c>
      <c r="H4691" s="1218" t="s">
        <v>1560</v>
      </c>
      <c r="I4691" s="1184"/>
      <c r="K4691" s="1217">
        <v>3049</v>
      </c>
      <c r="L4691" s="1218" t="s">
        <v>1548</v>
      </c>
    </row>
    <row r="4692" spans="7:12" ht="15.6" x14ac:dyDescent="0.3">
      <c r="G4692" s="1217">
        <v>5690</v>
      </c>
      <c r="H4692" s="1218" t="s">
        <v>1560</v>
      </c>
      <c r="I4692" s="1184"/>
      <c r="K4692" s="1217">
        <v>3050</v>
      </c>
      <c r="L4692" s="1218" t="s">
        <v>1548</v>
      </c>
    </row>
    <row r="4693" spans="7:12" ht="15.6" x14ac:dyDescent="0.3">
      <c r="G4693" s="1217">
        <v>5691</v>
      </c>
      <c r="H4693" s="1218" t="s">
        <v>1560</v>
      </c>
      <c r="I4693" s="1184"/>
      <c r="K4693" s="1217">
        <v>3051</v>
      </c>
      <c r="L4693" s="1218" t="s">
        <v>1548</v>
      </c>
    </row>
    <row r="4694" spans="7:12" ht="15.6" x14ac:dyDescent="0.3">
      <c r="G4694" s="1217">
        <v>5692</v>
      </c>
      <c r="H4694" s="1218" t="s">
        <v>1560</v>
      </c>
      <c r="I4694" s="1184"/>
      <c r="K4694" s="1217">
        <v>3052</v>
      </c>
      <c r="L4694" s="1218" t="s">
        <v>1548</v>
      </c>
    </row>
    <row r="4695" spans="7:12" ht="15.6" x14ac:dyDescent="0.3">
      <c r="G4695" s="1217">
        <v>5693</v>
      </c>
      <c r="H4695" s="1218" t="s">
        <v>1560</v>
      </c>
      <c r="I4695" s="1184"/>
      <c r="K4695" s="1217">
        <v>3053</v>
      </c>
      <c r="L4695" s="1218" t="s">
        <v>1548</v>
      </c>
    </row>
    <row r="4696" spans="7:12" ht="15.6" x14ac:dyDescent="0.3">
      <c r="G4696" s="1217">
        <v>5694</v>
      </c>
      <c r="H4696" s="1218" t="s">
        <v>1560</v>
      </c>
      <c r="I4696" s="1184"/>
      <c r="K4696" s="1217">
        <v>3054</v>
      </c>
      <c r="L4696" s="1218" t="s">
        <v>1548</v>
      </c>
    </row>
    <row r="4697" spans="7:12" ht="15.6" x14ac:dyDescent="0.3">
      <c r="G4697" s="1217">
        <v>5695</v>
      </c>
      <c r="H4697" s="1218" t="s">
        <v>1560</v>
      </c>
      <c r="I4697" s="1184"/>
      <c r="K4697" s="1217">
        <v>3055</v>
      </c>
      <c r="L4697" s="1218" t="s">
        <v>1548</v>
      </c>
    </row>
    <row r="4698" spans="7:12" ht="15.6" x14ac:dyDescent="0.3">
      <c r="G4698" s="1217">
        <v>5696</v>
      </c>
      <c r="H4698" s="1218" t="s">
        <v>1560</v>
      </c>
      <c r="I4698" s="1184"/>
      <c r="K4698" s="1217">
        <v>3056</v>
      </c>
      <c r="L4698" s="1218" t="s">
        <v>1548</v>
      </c>
    </row>
    <row r="4699" spans="7:12" ht="15.6" x14ac:dyDescent="0.3">
      <c r="G4699" s="1217">
        <v>5697</v>
      </c>
      <c r="H4699" s="1218" t="s">
        <v>1560</v>
      </c>
      <c r="I4699" s="1184"/>
      <c r="K4699" s="1217">
        <v>3057</v>
      </c>
      <c r="L4699" s="1218" t="s">
        <v>1548</v>
      </c>
    </row>
    <row r="4700" spans="7:12" ht="15.6" x14ac:dyDescent="0.3">
      <c r="G4700" s="1217">
        <v>5698</v>
      </c>
      <c r="H4700" s="1218" t="s">
        <v>1560</v>
      </c>
      <c r="I4700" s="1184"/>
      <c r="K4700" s="1217">
        <v>3058</v>
      </c>
      <c r="L4700" s="1218" t="s">
        <v>1548</v>
      </c>
    </row>
    <row r="4701" spans="7:12" ht="15.6" x14ac:dyDescent="0.3">
      <c r="G4701" s="1217">
        <v>5699</v>
      </c>
      <c r="H4701" s="1218" t="s">
        <v>1560</v>
      </c>
      <c r="I4701" s="1184"/>
      <c r="K4701" s="1217">
        <v>3059</v>
      </c>
      <c r="L4701" s="1218" t="s">
        <v>1548</v>
      </c>
    </row>
    <row r="4702" spans="7:12" ht="15.6" x14ac:dyDescent="0.3">
      <c r="G4702" s="1217">
        <v>5700</v>
      </c>
      <c r="H4702" s="1218" t="s">
        <v>1560</v>
      </c>
      <c r="I4702" s="1184"/>
      <c r="K4702" s="1217">
        <v>3060</v>
      </c>
      <c r="L4702" s="1218" t="s">
        <v>1548</v>
      </c>
    </row>
    <row r="4703" spans="7:12" ht="15.6" x14ac:dyDescent="0.3">
      <c r="G4703" s="1217">
        <v>5701</v>
      </c>
      <c r="H4703" s="1218" t="s">
        <v>1560</v>
      </c>
      <c r="I4703" s="1184"/>
      <c r="K4703" s="1217">
        <v>3061</v>
      </c>
      <c r="L4703" s="1218" t="s">
        <v>1548</v>
      </c>
    </row>
    <row r="4704" spans="7:12" ht="15.6" x14ac:dyDescent="0.3">
      <c r="G4704" s="1217">
        <v>5702</v>
      </c>
      <c r="H4704" s="1218" t="s">
        <v>1560</v>
      </c>
      <c r="I4704" s="1184"/>
      <c r="K4704" s="1217">
        <v>3062</v>
      </c>
      <c r="L4704" s="1218" t="s">
        <v>1548</v>
      </c>
    </row>
    <row r="4705" spans="7:12" ht="15.6" x14ac:dyDescent="0.3">
      <c r="G4705" s="1217">
        <v>5703</v>
      </c>
      <c r="H4705" s="1218" t="s">
        <v>1560</v>
      </c>
      <c r="I4705" s="1184"/>
      <c r="K4705" s="1217">
        <v>3063</v>
      </c>
      <c r="L4705" s="1218" t="s">
        <v>1548</v>
      </c>
    </row>
    <row r="4706" spans="7:12" ht="15.6" x14ac:dyDescent="0.3">
      <c r="G4706" s="1217">
        <v>5704</v>
      </c>
      <c r="H4706" s="1218" t="s">
        <v>1560</v>
      </c>
      <c r="I4706" s="1184"/>
      <c r="K4706" s="1217">
        <v>3064</v>
      </c>
      <c r="L4706" s="1218" t="s">
        <v>1548</v>
      </c>
    </row>
    <row r="4707" spans="7:12" ht="15.6" x14ac:dyDescent="0.3">
      <c r="G4707" s="1217">
        <v>5705</v>
      </c>
      <c r="H4707" s="1218" t="s">
        <v>1560</v>
      </c>
      <c r="I4707" s="1184"/>
      <c r="K4707" s="1217">
        <v>3065</v>
      </c>
      <c r="L4707" s="1218" t="s">
        <v>1548</v>
      </c>
    </row>
    <row r="4708" spans="7:12" ht="15.6" x14ac:dyDescent="0.3">
      <c r="G4708" s="1217">
        <v>5706</v>
      </c>
      <c r="H4708" s="1218" t="s">
        <v>1560</v>
      </c>
      <c r="I4708" s="1184"/>
      <c r="K4708" s="1217">
        <v>3066</v>
      </c>
      <c r="L4708" s="1218" t="s">
        <v>1548</v>
      </c>
    </row>
    <row r="4709" spans="7:12" ht="15.6" x14ac:dyDescent="0.3">
      <c r="G4709" s="1217">
        <v>5707</v>
      </c>
      <c r="H4709" s="1218" t="s">
        <v>1560</v>
      </c>
      <c r="I4709" s="1184"/>
      <c r="K4709" s="1217">
        <v>3067</v>
      </c>
      <c r="L4709" s="1218" t="s">
        <v>1548</v>
      </c>
    </row>
    <row r="4710" spans="7:12" ht="15.6" x14ac:dyDescent="0.3">
      <c r="G4710" s="1217">
        <v>5708</v>
      </c>
      <c r="H4710" s="1218" t="s">
        <v>1560</v>
      </c>
      <c r="I4710" s="1184"/>
      <c r="K4710" s="1217">
        <v>3068</v>
      </c>
      <c r="L4710" s="1218" t="s">
        <v>1548</v>
      </c>
    </row>
    <row r="4711" spans="7:12" ht="15.6" x14ac:dyDescent="0.3">
      <c r="G4711" s="1217">
        <v>5709</v>
      </c>
      <c r="H4711" s="1218" t="s">
        <v>1560</v>
      </c>
      <c r="I4711" s="1184"/>
      <c r="K4711" s="1217">
        <v>3069</v>
      </c>
      <c r="L4711" s="1218" t="s">
        <v>1548</v>
      </c>
    </row>
    <row r="4712" spans="7:12" ht="15.6" x14ac:dyDescent="0.3">
      <c r="G4712" s="1217">
        <v>5710</v>
      </c>
      <c r="H4712" s="1218" t="s">
        <v>1564</v>
      </c>
      <c r="I4712" s="1184"/>
      <c r="K4712" s="1217">
        <v>3070</v>
      </c>
      <c r="L4712" s="1218" t="s">
        <v>1548</v>
      </c>
    </row>
    <row r="4713" spans="7:12" ht="15.6" x14ac:dyDescent="0.3">
      <c r="G4713" s="1217">
        <v>5711</v>
      </c>
      <c r="H4713" s="1218" t="s">
        <v>1565</v>
      </c>
      <c r="I4713" s="1184"/>
      <c r="K4713" s="1217">
        <v>3071</v>
      </c>
      <c r="L4713" s="1218" t="s">
        <v>1548</v>
      </c>
    </row>
    <row r="4714" spans="7:12" ht="15.6" x14ac:dyDescent="0.3">
      <c r="G4714" s="1217">
        <v>5712</v>
      </c>
      <c r="H4714" s="1218" t="s">
        <v>1560</v>
      </c>
      <c r="I4714" s="1184"/>
      <c r="K4714" s="1217">
        <v>3072</v>
      </c>
      <c r="L4714" s="1218" t="s">
        <v>1548</v>
      </c>
    </row>
    <row r="4715" spans="7:12" ht="15.6" x14ac:dyDescent="0.3">
      <c r="G4715" s="1217">
        <v>5713</v>
      </c>
      <c r="H4715" s="1218" t="s">
        <v>1560</v>
      </c>
      <c r="I4715" s="1184"/>
      <c r="K4715" s="1217">
        <v>3073</v>
      </c>
      <c r="L4715" s="1218" t="s">
        <v>1548</v>
      </c>
    </row>
    <row r="4716" spans="7:12" ht="15.6" x14ac:dyDescent="0.3">
      <c r="G4716" s="1217">
        <v>5714</v>
      </c>
      <c r="H4716" s="1218" t="s">
        <v>1560</v>
      </c>
      <c r="I4716" s="1184"/>
      <c r="K4716" s="1217">
        <v>3074</v>
      </c>
      <c r="L4716" s="1218" t="s">
        <v>1548</v>
      </c>
    </row>
    <row r="4717" spans="7:12" ht="15.6" x14ac:dyDescent="0.3">
      <c r="G4717" s="1217">
        <v>5715</v>
      </c>
      <c r="H4717" s="1218" t="s">
        <v>1560</v>
      </c>
      <c r="I4717" s="1184"/>
      <c r="K4717" s="1217">
        <v>3075</v>
      </c>
      <c r="L4717" s="1218" t="s">
        <v>1548</v>
      </c>
    </row>
    <row r="4718" spans="7:12" ht="15.6" x14ac:dyDescent="0.3">
      <c r="G4718" s="1217">
        <v>5716</v>
      </c>
      <c r="H4718" s="1218" t="s">
        <v>1560</v>
      </c>
      <c r="I4718" s="1184"/>
      <c r="K4718" s="1217">
        <v>3076</v>
      </c>
      <c r="L4718" s="1218" t="s">
        <v>1548</v>
      </c>
    </row>
    <row r="4719" spans="7:12" ht="15.6" x14ac:dyDescent="0.3">
      <c r="G4719" s="1217">
        <v>5717</v>
      </c>
      <c r="H4719" s="1218" t="s">
        <v>1560</v>
      </c>
      <c r="I4719" s="1184"/>
      <c r="K4719" s="1217">
        <v>3077</v>
      </c>
      <c r="L4719" s="1218" t="s">
        <v>1548</v>
      </c>
    </row>
    <row r="4720" spans="7:12" ht="15.6" x14ac:dyDescent="0.3">
      <c r="G4720" s="1217">
        <v>5718</v>
      </c>
      <c r="H4720" s="1218" t="s">
        <v>1560</v>
      </c>
      <c r="I4720" s="1184"/>
      <c r="K4720" s="1217">
        <v>3078</v>
      </c>
      <c r="L4720" s="1218" t="s">
        <v>1548</v>
      </c>
    </row>
    <row r="4721" spans="7:12" ht="15.6" x14ac:dyDescent="0.3">
      <c r="G4721" s="1217">
        <v>5719</v>
      </c>
      <c r="H4721" s="1218" t="s">
        <v>1560</v>
      </c>
      <c r="I4721" s="1184"/>
      <c r="K4721" s="1217">
        <v>3079</v>
      </c>
      <c r="L4721" s="1218" t="s">
        <v>1548</v>
      </c>
    </row>
    <row r="4722" spans="7:12" ht="15.6" x14ac:dyDescent="0.3">
      <c r="G4722" s="1217">
        <v>5720</v>
      </c>
      <c r="H4722" s="1218" t="s">
        <v>1560</v>
      </c>
      <c r="I4722" s="1184"/>
      <c r="K4722" s="1217">
        <v>3080</v>
      </c>
      <c r="L4722" s="1218" t="s">
        <v>1548</v>
      </c>
    </row>
    <row r="4723" spans="7:12" ht="15.6" x14ac:dyDescent="0.3">
      <c r="G4723" s="1217">
        <v>5721</v>
      </c>
      <c r="H4723" s="1218" t="s">
        <v>1560</v>
      </c>
      <c r="I4723" s="1184"/>
      <c r="K4723" s="1217">
        <v>3081</v>
      </c>
      <c r="L4723" s="1218" t="s">
        <v>1548</v>
      </c>
    </row>
    <row r="4724" spans="7:12" ht="15.6" x14ac:dyDescent="0.3">
      <c r="G4724" s="1217">
        <v>5722</v>
      </c>
      <c r="H4724" s="1218" t="s">
        <v>1560</v>
      </c>
      <c r="I4724" s="1184"/>
      <c r="K4724" s="1217">
        <v>3082</v>
      </c>
      <c r="L4724" s="1218" t="s">
        <v>1548</v>
      </c>
    </row>
    <row r="4725" spans="7:12" ht="15.6" x14ac:dyDescent="0.3">
      <c r="G4725" s="1217">
        <v>5723</v>
      </c>
      <c r="H4725" s="1218" t="s">
        <v>1560</v>
      </c>
      <c r="I4725" s="1184"/>
      <c r="K4725" s="1217">
        <v>3083</v>
      </c>
      <c r="L4725" s="1218" t="s">
        <v>1548</v>
      </c>
    </row>
    <row r="4726" spans="7:12" ht="15.6" x14ac:dyDescent="0.3">
      <c r="G4726" s="1217">
        <v>5724</v>
      </c>
      <c r="H4726" s="1218" t="s">
        <v>1560</v>
      </c>
      <c r="I4726" s="1184"/>
      <c r="K4726" s="1217">
        <v>3084</v>
      </c>
      <c r="L4726" s="1218" t="s">
        <v>1548</v>
      </c>
    </row>
    <row r="4727" spans="7:12" ht="15.6" x14ac:dyDescent="0.3">
      <c r="G4727" s="1217">
        <v>5725</v>
      </c>
      <c r="H4727" s="1218" t="s">
        <v>1560</v>
      </c>
      <c r="I4727" s="1184"/>
      <c r="K4727" s="1217">
        <v>3085</v>
      </c>
      <c r="L4727" s="1218" t="s">
        <v>1548</v>
      </c>
    </row>
    <row r="4728" spans="7:12" ht="15.6" x14ac:dyDescent="0.3">
      <c r="G4728" s="1217">
        <v>5726</v>
      </c>
      <c r="H4728" s="1218" t="s">
        <v>1560</v>
      </c>
      <c r="I4728" s="1184"/>
      <c r="K4728" s="1217">
        <v>3086</v>
      </c>
      <c r="L4728" s="1218" t="s">
        <v>1548</v>
      </c>
    </row>
    <row r="4729" spans="7:12" ht="15.6" x14ac:dyDescent="0.3">
      <c r="G4729" s="1217">
        <v>5727</v>
      </c>
      <c r="H4729" s="1218" t="s">
        <v>1560</v>
      </c>
      <c r="I4729" s="1184"/>
      <c r="K4729" s="1217">
        <v>3087</v>
      </c>
      <c r="L4729" s="1218" t="s">
        <v>1548</v>
      </c>
    </row>
    <row r="4730" spans="7:12" ht="15.6" x14ac:dyDescent="0.3">
      <c r="G4730" s="1217">
        <v>5728</v>
      </c>
      <c r="H4730" s="1218" t="s">
        <v>1560</v>
      </c>
      <c r="I4730" s="1184"/>
      <c r="K4730" s="1217">
        <v>3088</v>
      </c>
      <c r="L4730" s="1218" t="s">
        <v>1548</v>
      </c>
    </row>
    <row r="4731" spans="7:12" ht="15.6" x14ac:dyDescent="0.3">
      <c r="G4731" s="1217">
        <v>5729</v>
      </c>
      <c r="H4731" s="1218" t="s">
        <v>1560</v>
      </c>
      <c r="I4731" s="1184"/>
      <c r="K4731" s="1217">
        <v>3089</v>
      </c>
      <c r="L4731" s="1218" t="s">
        <v>1548</v>
      </c>
    </row>
    <row r="4732" spans="7:12" ht="15.6" x14ac:dyDescent="0.3">
      <c r="G4732" s="1217">
        <v>5730</v>
      </c>
      <c r="H4732" s="1218" t="s">
        <v>1560</v>
      </c>
      <c r="I4732" s="1184"/>
      <c r="K4732" s="1217">
        <v>3090</v>
      </c>
      <c r="L4732" s="1218" t="s">
        <v>1548</v>
      </c>
    </row>
    <row r="4733" spans="7:12" ht="15.6" x14ac:dyDescent="0.3">
      <c r="G4733" s="1217">
        <v>5731</v>
      </c>
      <c r="H4733" s="1218" t="s">
        <v>1560</v>
      </c>
      <c r="I4733" s="1184"/>
      <c r="K4733" s="1217">
        <v>3091</v>
      </c>
      <c r="L4733" s="1218" t="s">
        <v>1548</v>
      </c>
    </row>
    <row r="4734" spans="7:12" ht="15.6" x14ac:dyDescent="0.3">
      <c r="G4734" s="1217">
        <v>5732</v>
      </c>
      <c r="H4734" s="1218" t="s">
        <v>1560</v>
      </c>
      <c r="I4734" s="1184"/>
      <c r="K4734" s="1217">
        <v>3092</v>
      </c>
      <c r="L4734" s="1218" t="s">
        <v>1548</v>
      </c>
    </row>
    <row r="4735" spans="7:12" ht="15.6" x14ac:dyDescent="0.3">
      <c r="G4735" s="1217">
        <v>5733</v>
      </c>
      <c r="H4735" s="1218" t="s">
        <v>1560</v>
      </c>
      <c r="I4735" s="1184"/>
      <c r="K4735" s="1217">
        <v>3093</v>
      </c>
      <c r="L4735" s="1218" t="s">
        <v>1548</v>
      </c>
    </row>
    <row r="4736" spans="7:12" ht="15.6" x14ac:dyDescent="0.3">
      <c r="G4736" s="1217">
        <v>5734</v>
      </c>
      <c r="H4736" s="1218" t="s">
        <v>1560</v>
      </c>
      <c r="I4736" s="1184"/>
      <c r="K4736" s="1217">
        <v>3094</v>
      </c>
      <c r="L4736" s="1218" t="s">
        <v>1548</v>
      </c>
    </row>
    <row r="4737" spans="7:12" ht="15.6" x14ac:dyDescent="0.3">
      <c r="G4737" s="1217">
        <v>5735</v>
      </c>
      <c r="H4737" s="1218" t="s">
        <v>1560</v>
      </c>
      <c r="I4737" s="1184"/>
      <c r="K4737" s="1217">
        <v>3095</v>
      </c>
      <c r="L4737" s="1218" t="s">
        <v>1548</v>
      </c>
    </row>
    <row r="4738" spans="7:12" ht="15.6" x14ac:dyDescent="0.3">
      <c r="G4738" s="1217">
        <v>5736</v>
      </c>
      <c r="H4738" s="1218" t="s">
        <v>1560</v>
      </c>
      <c r="I4738" s="1184"/>
      <c r="K4738" s="1217">
        <v>3096</v>
      </c>
      <c r="L4738" s="1218" t="s">
        <v>1548</v>
      </c>
    </row>
    <row r="4739" spans="7:12" ht="15.6" x14ac:dyDescent="0.3">
      <c r="G4739" s="1217">
        <v>5737</v>
      </c>
      <c r="H4739" s="1218" t="s">
        <v>1560</v>
      </c>
      <c r="I4739" s="1184"/>
      <c r="K4739" s="1217">
        <v>3097</v>
      </c>
      <c r="L4739" s="1218" t="s">
        <v>1548</v>
      </c>
    </row>
    <row r="4740" spans="7:12" ht="15.6" x14ac:dyDescent="0.3">
      <c r="G4740" s="1217">
        <v>5738</v>
      </c>
      <c r="H4740" s="1218" t="s">
        <v>1560</v>
      </c>
      <c r="I4740" s="1184"/>
      <c r="K4740" s="1217">
        <v>3098</v>
      </c>
      <c r="L4740" s="1218" t="s">
        <v>1548</v>
      </c>
    </row>
    <row r="4741" spans="7:12" ht="15.6" x14ac:dyDescent="0.3">
      <c r="G4741" s="1217">
        <v>5739</v>
      </c>
      <c r="H4741" s="1218" t="s">
        <v>1560</v>
      </c>
      <c r="I4741" s="1184"/>
      <c r="K4741" s="1217">
        <v>3099</v>
      </c>
      <c r="L4741" s="1218" t="s">
        <v>1548</v>
      </c>
    </row>
    <row r="4742" spans="7:12" ht="28.8" x14ac:dyDescent="0.3">
      <c r="G4742" s="1217">
        <v>5740</v>
      </c>
      <c r="H4742" s="1218" t="s">
        <v>1560</v>
      </c>
      <c r="I4742" s="1184"/>
      <c r="K4742" s="1217">
        <v>3100</v>
      </c>
      <c r="L4742" s="1218" t="s">
        <v>1549</v>
      </c>
    </row>
    <row r="4743" spans="7:12" ht="28.8" x14ac:dyDescent="0.3">
      <c r="G4743" s="1217">
        <v>5741</v>
      </c>
      <c r="H4743" s="1218" t="s">
        <v>1560</v>
      </c>
      <c r="I4743" s="1184"/>
      <c r="K4743" s="1217">
        <v>3101</v>
      </c>
      <c r="L4743" s="1218" t="s">
        <v>1549</v>
      </c>
    </row>
    <row r="4744" spans="7:12" ht="28.8" x14ac:dyDescent="0.3">
      <c r="G4744" s="1217">
        <v>5742</v>
      </c>
      <c r="H4744" s="1218" t="s">
        <v>1560</v>
      </c>
      <c r="I4744" s="1184"/>
      <c r="K4744" s="1217">
        <v>3102</v>
      </c>
      <c r="L4744" s="1218" t="s">
        <v>1549</v>
      </c>
    </row>
    <row r="4745" spans="7:12" ht="28.8" x14ac:dyDescent="0.3">
      <c r="G4745" s="1217">
        <v>5743</v>
      </c>
      <c r="H4745" s="1218" t="s">
        <v>1560</v>
      </c>
      <c r="I4745" s="1184"/>
      <c r="K4745" s="1217">
        <v>3103</v>
      </c>
      <c r="L4745" s="1218" t="s">
        <v>1549</v>
      </c>
    </row>
    <row r="4746" spans="7:12" ht="28.8" x14ac:dyDescent="0.3">
      <c r="G4746" s="1217">
        <v>5744</v>
      </c>
      <c r="H4746" s="1218" t="s">
        <v>1560</v>
      </c>
      <c r="I4746" s="1184"/>
      <c r="K4746" s="1217">
        <v>3104</v>
      </c>
      <c r="L4746" s="1218" t="s">
        <v>1549</v>
      </c>
    </row>
    <row r="4747" spans="7:12" ht="28.8" x14ac:dyDescent="0.3">
      <c r="G4747" s="1217">
        <v>5745</v>
      </c>
      <c r="H4747" s="1218" t="s">
        <v>1560</v>
      </c>
      <c r="I4747" s="1184"/>
      <c r="K4747" s="1217">
        <v>3105</v>
      </c>
      <c r="L4747" s="1218" t="s">
        <v>1549</v>
      </c>
    </row>
    <row r="4748" spans="7:12" ht="28.8" x14ac:dyDescent="0.3">
      <c r="G4748" s="1217">
        <v>5746</v>
      </c>
      <c r="H4748" s="1218" t="s">
        <v>1560</v>
      </c>
      <c r="I4748" s="1184"/>
      <c r="K4748" s="1217">
        <v>3106</v>
      </c>
      <c r="L4748" s="1218" t="s">
        <v>1549</v>
      </c>
    </row>
    <row r="4749" spans="7:12" ht="28.8" x14ac:dyDescent="0.3">
      <c r="G4749" s="1217">
        <v>5747</v>
      </c>
      <c r="H4749" s="1218" t="s">
        <v>1560</v>
      </c>
      <c r="I4749" s="1184"/>
      <c r="K4749" s="1217">
        <v>3107</v>
      </c>
      <c r="L4749" s="1218" t="s">
        <v>1549</v>
      </c>
    </row>
    <row r="4750" spans="7:12" ht="28.8" x14ac:dyDescent="0.3">
      <c r="G4750" s="1217">
        <v>5748</v>
      </c>
      <c r="H4750" s="1218" t="s">
        <v>1560</v>
      </c>
      <c r="I4750" s="1184"/>
      <c r="K4750" s="1217">
        <v>3108</v>
      </c>
      <c r="L4750" s="1218" t="s">
        <v>1549</v>
      </c>
    </row>
    <row r="4751" spans="7:12" ht="28.8" x14ac:dyDescent="0.3">
      <c r="G4751" s="1217">
        <v>5749</v>
      </c>
      <c r="H4751" s="1218" t="s">
        <v>1560</v>
      </c>
      <c r="I4751" s="1184"/>
      <c r="K4751" s="1217">
        <v>3109</v>
      </c>
      <c r="L4751" s="1218" t="s">
        <v>1549</v>
      </c>
    </row>
    <row r="4752" spans="7:12" ht="28.8" x14ac:dyDescent="0.3">
      <c r="G4752" s="1217">
        <v>5750</v>
      </c>
      <c r="H4752" s="1218" t="s">
        <v>1560</v>
      </c>
      <c r="I4752" s="1184"/>
      <c r="K4752" s="1217">
        <v>3110</v>
      </c>
      <c r="L4752" s="1218" t="s">
        <v>1549</v>
      </c>
    </row>
    <row r="4753" spans="7:12" ht="28.8" x14ac:dyDescent="0.3">
      <c r="G4753" s="1217">
        <v>5751</v>
      </c>
      <c r="H4753" s="1218" t="s">
        <v>1560</v>
      </c>
      <c r="I4753" s="1184"/>
      <c r="K4753" s="1217">
        <v>3111</v>
      </c>
      <c r="L4753" s="1218" t="s">
        <v>1549</v>
      </c>
    </row>
    <row r="4754" spans="7:12" ht="28.8" x14ac:dyDescent="0.3">
      <c r="G4754" s="1217">
        <v>5752</v>
      </c>
      <c r="H4754" s="1218" t="s">
        <v>1560</v>
      </c>
      <c r="I4754" s="1184"/>
      <c r="K4754" s="1217">
        <v>3112</v>
      </c>
      <c r="L4754" s="1218" t="s">
        <v>1549</v>
      </c>
    </row>
    <row r="4755" spans="7:12" ht="28.8" x14ac:dyDescent="0.3">
      <c r="G4755" s="1217">
        <v>5753</v>
      </c>
      <c r="H4755" s="1218" t="s">
        <v>1560</v>
      </c>
      <c r="I4755" s="1184"/>
      <c r="K4755" s="1217">
        <v>3113</v>
      </c>
      <c r="L4755" s="1218" t="s">
        <v>1549</v>
      </c>
    </row>
    <row r="4756" spans="7:12" ht="28.8" x14ac:dyDescent="0.3">
      <c r="G4756" s="1217">
        <v>5754</v>
      </c>
      <c r="H4756" s="1218" t="s">
        <v>1560</v>
      </c>
      <c r="I4756" s="1184"/>
      <c r="K4756" s="1217">
        <v>3114</v>
      </c>
      <c r="L4756" s="1218" t="s">
        <v>1549</v>
      </c>
    </row>
    <row r="4757" spans="7:12" ht="28.8" x14ac:dyDescent="0.3">
      <c r="G4757" s="1217">
        <v>5755</v>
      </c>
      <c r="H4757" s="1218" t="s">
        <v>1560</v>
      </c>
      <c r="I4757" s="1184"/>
      <c r="K4757" s="1217">
        <v>3115</v>
      </c>
      <c r="L4757" s="1218" t="s">
        <v>1549</v>
      </c>
    </row>
    <row r="4758" spans="7:12" ht="28.8" x14ac:dyDescent="0.3">
      <c r="G4758" s="1217">
        <v>5756</v>
      </c>
      <c r="H4758" s="1218" t="s">
        <v>1560</v>
      </c>
      <c r="I4758" s="1184"/>
      <c r="K4758" s="1217">
        <v>3116</v>
      </c>
      <c r="L4758" s="1218" t="s">
        <v>1549</v>
      </c>
    </row>
    <row r="4759" spans="7:12" ht="28.8" x14ac:dyDescent="0.3">
      <c r="G4759" s="1217">
        <v>5757</v>
      </c>
      <c r="H4759" s="1218" t="s">
        <v>1560</v>
      </c>
      <c r="I4759" s="1184"/>
      <c r="K4759" s="1217">
        <v>3117</v>
      </c>
      <c r="L4759" s="1218" t="s">
        <v>1549</v>
      </c>
    </row>
    <row r="4760" spans="7:12" ht="28.8" x14ac:dyDescent="0.3">
      <c r="G4760" s="1217">
        <v>5758</v>
      </c>
      <c r="H4760" s="1218" t="s">
        <v>1560</v>
      </c>
      <c r="I4760" s="1184"/>
      <c r="K4760" s="1217">
        <v>3118</v>
      </c>
      <c r="L4760" s="1218" t="s">
        <v>1549</v>
      </c>
    </row>
    <row r="4761" spans="7:12" ht="28.8" x14ac:dyDescent="0.3">
      <c r="G4761" s="1217">
        <v>5759</v>
      </c>
      <c r="H4761" s="1218" t="s">
        <v>1560</v>
      </c>
      <c r="I4761" s="1184"/>
      <c r="K4761" s="1217">
        <v>3119</v>
      </c>
      <c r="L4761" s="1218" t="s">
        <v>1549</v>
      </c>
    </row>
    <row r="4762" spans="7:12" ht="28.8" x14ac:dyDescent="0.3">
      <c r="G4762" s="1217">
        <v>5760</v>
      </c>
      <c r="H4762" s="1218" t="s">
        <v>1560</v>
      </c>
      <c r="I4762" s="1184"/>
      <c r="K4762" s="1217">
        <v>3120</v>
      </c>
      <c r="L4762" s="1218" t="s">
        <v>1549</v>
      </c>
    </row>
    <row r="4763" spans="7:12" ht="28.8" x14ac:dyDescent="0.3">
      <c r="G4763" s="1217">
        <v>5761</v>
      </c>
      <c r="H4763" s="1218" t="s">
        <v>1560</v>
      </c>
      <c r="I4763" s="1184"/>
      <c r="K4763" s="1217">
        <v>3121</v>
      </c>
      <c r="L4763" s="1218" t="s">
        <v>1549</v>
      </c>
    </row>
    <row r="4764" spans="7:12" ht="28.8" x14ac:dyDescent="0.3">
      <c r="G4764" s="1217">
        <v>5762</v>
      </c>
      <c r="H4764" s="1218" t="s">
        <v>1560</v>
      </c>
      <c r="I4764" s="1184"/>
      <c r="K4764" s="1217">
        <v>3122</v>
      </c>
      <c r="L4764" s="1218" t="s">
        <v>1549</v>
      </c>
    </row>
    <row r="4765" spans="7:12" ht="28.8" x14ac:dyDescent="0.3">
      <c r="G4765" s="1217">
        <v>5763</v>
      </c>
      <c r="H4765" s="1218" t="s">
        <v>1560</v>
      </c>
      <c r="I4765" s="1184"/>
      <c r="K4765" s="1217">
        <v>3123</v>
      </c>
      <c r="L4765" s="1218" t="s">
        <v>1549</v>
      </c>
    </row>
    <row r="4766" spans="7:12" ht="28.8" x14ac:dyDescent="0.3">
      <c r="G4766" s="1217">
        <v>5764</v>
      </c>
      <c r="H4766" s="1218" t="s">
        <v>1560</v>
      </c>
      <c r="I4766" s="1184"/>
      <c r="K4766" s="1217">
        <v>3124</v>
      </c>
      <c r="L4766" s="1218" t="s">
        <v>1549</v>
      </c>
    </row>
    <row r="4767" spans="7:12" ht="28.8" x14ac:dyDescent="0.3">
      <c r="G4767" s="1217">
        <v>5765</v>
      </c>
      <c r="H4767" s="1218" t="s">
        <v>1560</v>
      </c>
      <c r="I4767" s="1184"/>
      <c r="K4767" s="1217">
        <v>3125</v>
      </c>
      <c r="L4767" s="1218" t="s">
        <v>1549</v>
      </c>
    </row>
    <row r="4768" spans="7:12" ht="28.8" x14ac:dyDescent="0.3">
      <c r="G4768" s="1217">
        <v>5766</v>
      </c>
      <c r="H4768" s="1218" t="s">
        <v>1560</v>
      </c>
      <c r="I4768" s="1184"/>
      <c r="K4768" s="1217">
        <v>3126</v>
      </c>
      <c r="L4768" s="1218" t="s">
        <v>1549</v>
      </c>
    </row>
    <row r="4769" spans="7:12" ht="28.8" x14ac:dyDescent="0.3">
      <c r="G4769" s="1217">
        <v>5767</v>
      </c>
      <c r="H4769" s="1218" t="s">
        <v>1560</v>
      </c>
      <c r="I4769" s="1184"/>
      <c r="K4769" s="1217">
        <v>3127</v>
      </c>
      <c r="L4769" s="1218" t="s">
        <v>1549</v>
      </c>
    </row>
    <row r="4770" spans="7:12" ht="28.8" x14ac:dyDescent="0.3">
      <c r="G4770" s="1217">
        <v>5768</v>
      </c>
      <c r="H4770" s="1218" t="s">
        <v>1560</v>
      </c>
      <c r="I4770" s="1184"/>
      <c r="K4770" s="1217">
        <v>3128</v>
      </c>
      <c r="L4770" s="1218" t="s">
        <v>1549</v>
      </c>
    </row>
    <row r="4771" spans="7:12" ht="28.8" x14ac:dyDescent="0.3">
      <c r="G4771" s="1217">
        <v>5769</v>
      </c>
      <c r="H4771" s="1218" t="s">
        <v>1560</v>
      </c>
      <c r="I4771" s="1184"/>
      <c r="K4771" s="1217">
        <v>3129</v>
      </c>
      <c r="L4771" s="1218" t="s">
        <v>1549</v>
      </c>
    </row>
    <row r="4772" spans="7:12" ht="28.8" x14ac:dyDescent="0.3">
      <c r="G4772" s="1217">
        <v>5770</v>
      </c>
      <c r="H4772" s="1218" t="s">
        <v>1560</v>
      </c>
      <c r="I4772" s="1184"/>
      <c r="K4772" s="1217">
        <v>3130</v>
      </c>
      <c r="L4772" s="1218" t="s">
        <v>1549</v>
      </c>
    </row>
    <row r="4773" spans="7:12" ht="28.8" x14ac:dyDescent="0.3">
      <c r="G4773" s="1217">
        <v>5771</v>
      </c>
      <c r="H4773" s="1218" t="s">
        <v>1560</v>
      </c>
      <c r="I4773" s="1184"/>
      <c r="K4773" s="1217">
        <v>3131</v>
      </c>
      <c r="L4773" s="1218" t="s">
        <v>1549</v>
      </c>
    </row>
    <row r="4774" spans="7:12" ht="28.8" x14ac:dyDescent="0.3">
      <c r="G4774" s="1217">
        <v>5772</v>
      </c>
      <c r="H4774" s="1218" t="s">
        <v>1560</v>
      </c>
      <c r="I4774" s="1184"/>
      <c r="K4774" s="1217">
        <v>3132</v>
      </c>
      <c r="L4774" s="1218" t="s">
        <v>1549</v>
      </c>
    </row>
    <row r="4775" spans="7:12" ht="28.8" x14ac:dyDescent="0.3">
      <c r="G4775" s="1217">
        <v>5773</v>
      </c>
      <c r="H4775" s="1218" t="s">
        <v>1560</v>
      </c>
      <c r="I4775" s="1184"/>
      <c r="K4775" s="1217">
        <v>3133</v>
      </c>
      <c r="L4775" s="1218" t="s">
        <v>1549</v>
      </c>
    </row>
    <row r="4776" spans="7:12" ht="28.8" x14ac:dyDescent="0.3">
      <c r="G4776" s="1217">
        <v>5774</v>
      </c>
      <c r="H4776" s="1218" t="s">
        <v>1560</v>
      </c>
      <c r="I4776" s="1184"/>
      <c r="K4776" s="1217">
        <v>3134</v>
      </c>
      <c r="L4776" s="1218" t="s">
        <v>1549</v>
      </c>
    </row>
    <row r="4777" spans="7:12" ht="28.8" x14ac:dyDescent="0.3">
      <c r="G4777" s="1217">
        <v>5775</v>
      </c>
      <c r="H4777" s="1218" t="s">
        <v>1560</v>
      </c>
      <c r="I4777" s="1184"/>
      <c r="K4777" s="1217">
        <v>3135</v>
      </c>
      <c r="L4777" s="1218" t="s">
        <v>1549</v>
      </c>
    </row>
    <row r="4778" spans="7:12" ht="28.8" x14ac:dyDescent="0.3">
      <c r="G4778" s="1217">
        <v>5776</v>
      </c>
      <c r="H4778" s="1218" t="s">
        <v>1560</v>
      </c>
      <c r="I4778" s="1184"/>
      <c r="K4778" s="1217">
        <v>3136</v>
      </c>
      <c r="L4778" s="1218" t="s">
        <v>1549</v>
      </c>
    </row>
    <row r="4779" spans="7:12" ht="28.8" x14ac:dyDescent="0.3">
      <c r="G4779" s="1217">
        <v>5777</v>
      </c>
      <c r="H4779" s="1218" t="s">
        <v>1560</v>
      </c>
      <c r="I4779" s="1184"/>
      <c r="K4779" s="1217">
        <v>3137</v>
      </c>
      <c r="L4779" s="1218" t="s">
        <v>1549</v>
      </c>
    </row>
    <row r="4780" spans="7:12" ht="28.8" x14ac:dyDescent="0.3">
      <c r="G4780" s="1217">
        <v>5778</v>
      </c>
      <c r="H4780" s="1218" t="s">
        <v>1560</v>
      </c>
      <c r="I4780" s="1184"/>
      <c r="K4780" s="1217">
        <v>3138</v>
      </c>
      <c r="L4780" s="1218" t="s">
        <v>1549</v>
      </c>
    </row>
    <row r="4781" spans="7:12" ht="28.8" x14ac:dyDescent="0.3">
      <c r="G4781" s="1217">
        <v>5779</v>
      </c>
      <c r="H4781" s="1218" t="s">
        <v>1560</v>
      </c>
      <c r="I4781" s="1184"/>
      <c r="K4781" s="1217">
        <v>3139</v>
      </c>
      <c r="L4781" s="1218" t="s">
        <v>1549</v>
      </c>
    </row>
    <row r="4782" spans="7:12" ht="28.8" x14ac:dyDescent="0.3">
      <c r="G4782" s="1217">
        <v>5780</v>
      </c>
      <c r="H4782" s="1218" t="s">
        <v>1560</v>
      </c>
      <c r="I4782" s="1184"/>
      <c r="K4782" s="1217">
        <v>3140</v>
      </c>
      <c r="L4782" s="1218" t="s">
        <v>1549</v>
      </c>
    </row>
    <row r="4783" spans="7:12" ht="28.8" x14ac:dyDescent="0.3">
      <c r="G4783" s="1217">
        <v>5781</v>
      </c>
      <c r="H4783" s="1218" t="s">
        <v>1560</v>
      </c>
      <c r="I4783" s="1184"/>
      <c r="K4783" s="1217">
        <v>3141</v>
      </c>
      <c r="L4783" s="1218" t="s">
        <v>1549</v>
      </c>
    </row>
    <row r="4784" spans="7:12" ht="28.8" x14ac:dyDescent="0.3">
      <c r="G4784" s="1217">
        <v>5782</v>
      </c>
      <c r="H4784" s="1218" t="s">
        <v>1560</v>
      </c>
      <c r="I4784" s="1184"/>
      <c r="K4784" s="1217">
        <v>3142</v>
      </c>
      <c r="L4784" s="1218" t="s">
        <v>1549</v>
      </c>
    </row>
    <row r="4785" spans="7:12" ht="28.8" x14ac:dyDescent="0.3">
      <c r="G4785" s="1217">
        <v>5783</v>
      </c>
      <c r="H4785" s="1218" t="s">
        <v>1560</v>
      </c>
      <c r="I4785" s="1184"/>
      <c r="K4785" s="1217">
        <v>3143</v>
      </c>
      <c r="L4785" s="1218" t="s">
        <v>1549</v>
      </c>
    </row>
    <row r="4786" spans="7:12" ht="28.8" x14ac:dyDescent="0.3">
      <c r="G4786" s="1217">
        <v>5784</v>
      </c>
      <c r="H4786" s="1218" t="s">
        <v>1560</v>
      </c>
      <c r="I4786" s="1184"/>
      <c r="K4786" s="1217">
        <v>3144</v>
      </c>
      <c r="L4786" s="1218" t="s">
        <v>1549</v>
      </c>
    </row>
    <row r="4787" spans="7:12" ht="28.8" x14ac:dyDescent="0.3">
      <c r="G4787" s="1217">
        <v>5785</v>
      </c>
      <c r="H4787" s="1218" t="s">
        <v>1560</v>
      </c>
      <c r="I4787" s="1184"/>
      <c r="K4787" s="1217">
        <v>3145</v>
      </c>
      <c r="L4787" s="1218" t="s">
        <v>1549</v>
      </c>
    </row>
    <row r="4788" spans="7:12" ht="28.8" x14ac:dyDescent="0.3">
      <c r="G4788" s="1217">
        <v>5786</v>
      </c>
      <c r="H4788" s="1218" t="s">
        <v>1560</v>
      </c>
      <c r="I4788" s="1184"/>
      <c r="K4788" s="1217">
        <v>3146</v>
      </c>
      <c r="L4788" s="1218" t="s">
        <v>1549</v>
      </c>
    </row>
    <row r="4789" spans="7:12" ht="28.8" x14ac:dyDescent="0.3">
      <c r="G4789" s="1217">
        <v>5787</v>
      </c>
      <c r="H4789" s="1218" t="s">
        <v>1560</v>
      </c>
      <c r="I4789" s="1184"/>
      <c r="K4789" s="1217">
        <v>3147</v>
      </c>
      <c r="L4789" s="1218" t="s">
        <v>1549</v>
      </c>
    </row>
    <row r="4790" spans="7:12" ht="28.8" x14ac:dyDescent="0.3">
      <c r="G4790" s="1217">
        <v>5788</v>
      </c>
      <c r="H4790" s="1218" t="s">
        <v>1560</v>
      </c>
      <c r="I4790" s="1184"/>
      <c r="K4790" s="1217">
        <v>3148</v>
      </c>
      <c r="L4790" s="1218" t="s">
        <v>1549</v>
      </c>
    </row>
    <row r="4791" spans="7:12" ht="28.8" x14ac:dyDescent="0.3">
      <c r="G4791" s="1217">
        <v>5789</v>
      </c>
      <c r="H4791" s="1218" t="s">
        <v>1560</v>
      </c>
      <c r="I4791" s="1184"/>
      <c r="K4791" s="1217">
        <v>3149</v>
      </c>
      <c r="L4791" s="1218" t="s">
        <v>1549</v>
      </c>
    </row>
    <row r="4792" spans="7:12" ht="28.8" x14ac:dyDescent="0.3">
      <c r="G4792" s="1217">
        <v>5790</v>
      </c>
      <c r="H4792" s="1218" t="s">
        <v>1560</v>
      </c>
      <c r="I4792" s="1184"/>
      <c r="K4792" s="1217">
        <v>3150</v>
      </c>
      <c r="L4792" s="1218" t="s">
        <v>1549</v>
      </c>
    </row>
    <row r="4793" spans="7:12" ht="28.8" x14ac:dyDescent="0.3">
      <c r="G4793" s="1217">
        <v>5791</v>
      </c>
      <c r="H4793" s="1218" t="s">
        <v>1560</v>
      </c>
      <c r="I4793" s="1184"/>
      <c r="K4793" s="1217">
        <v>3151</v>
      </c>
      <c r="L4793" s="1218" t="s">
        <v>1549</v>
      </c>
    </row>
    <row r="4794" spans="7:12" ht="28.8" x14ac:dyDescent="0.3">
      <c r="G4794" s="1217">
        <v>5792</v>
      </c>
      <c r="H4794" s="1218" t="s">
        <v>1560</v>
      </c>
      <c r="I4794" s="1184"/>
      <c r="K4794" s="1217">
        <v>3152</v>
      </c>
      <c r="L4794" s="1218" t="s">
        <v>1549</v>
      </c>
    </row>
    <row r="4795" spans="7:12" ht="28.8" x14ac:dyDescent="0.3">
      <c r="G4795" s="1217">
        <v>5793</v>
      </c>
      <c r="H4795" s="1218" t="s">
        <v>1560</v>
      </c>
      <c r="I4795" s="1184"/>
      <c r="K4795" s="1217">
        <v>3153</v>
      </c>
      <c r="L4795" s="1218" t="s">
        <v>1549</v>
      </c>
    </row>
    <row r="4796" spans="7:12" ht="28.8" x14ac:dyDescent="0.3">
      <c r="G4796" s="1217">
        <v>5794</v>
      </c>
      <c r="H4796" s="1218" t="s">
        <v>1560</v>
      </c>
      <c r="I4796" s="1184"/>
      <c r="K4796" s="1217">
        <v>3154</v>
      </c>
      <c r="L4796" s="1218" t="s">
        <v>1549</v>
      </c>
    </row>
    <row r="4797" spans="7:12" ht="28.8" x14ac:dyDescent="0.3">
      <c r="G4797" s="1217">
        <v>5795</v>
      </c>
      <c r="H4797" s="1218" t="s">
        <v>1560</v>
      </c>
      <c r="I4797" s="1184"/>
      <c r="K4797" s="1217">
        <v>3155</v>
      </c>
      <c r="L4797" s="1218" t="s">
        <v>1549</v>
      </c>
    </row>
    <row r="4798" spans="7:12" ht="28.8" x14ac:dyDescent="0.3">
      <c r="G4798" s="1217">
        <v>5796</v>
      </c>
      <c r="H4798" s="1218" t="s">
        <v>1560</v>
      </c>
      <c r="I4798" s="1184"/>
      <c r="K4798" s="1217">
        <v>3156</v>
      </c>
      <c r="L4798" s="1218" t="s">
        <v>1549</v>
      </c>
    </row>
    <row r="4799" spans="7:12" ht="28.8" x14ac:dyDescent="0.3">
      <c r="G4799" s="1217">
        <v>5797</v>
      </c>
      <c r="H4799" s="1218" t="s">
        <v>1560</v>
      </c>
      <c r="I4799" s="1184"/>
      <c r="K4799" s="1217">
        <v>3157</v>
      </c>
      <c r="L4799" s="1218" t="s">
        <v>1549</v>
      </c>
    </row>
    <row r="4800" spans="7:12" ht="28.8" x14ac:dyDescent="0.3">
      <c r="G4800" s="1217">
        <v>5798</v>
      </c>
      <c r="H4800" s="1218" t="s">
        <v>1560</v>
      </c>
      <c r="I4800" s="1184"/>
      <c r="K4800" s="1217">
        <v>3158</v>
      </c>
      <c r="L4800" s="1218" t="s">
        <v>1549</v>
      </c>
    </row>
    <row r="4801" spans="7:12" ht="28.8" x14ac:dyDescent="0.3">
      <c r="G4801" s="1217">
        <v>5799</v>
      </c>
      <c r="H4801" s="1218" t="s">
        <v>1560</v>
      </c>
      <c r="I4801" s="1184"/>
      <c r="K4801" s="1217">
        <v>3159</v>
      </c>
      <c r="L4801" s="1218" t="s">
        <v>1549</v>
      </c>
    </row>
    <row r="4802" spans="7:12" ht="28.8" x14ac:dyDescent="0.3">
      <c r="G4802" s="1217">
        <v>5800</v>
      </c>
      <c r="H4802" s="1218" t="s">
        <v>1836</v>
      </c>
      <c r="I4802" s="1184"/>
      <c r="K4802" s="1217">
        <v>3160</v>
      </c>
      <c r="L4802" s="1218" t="s">
        <v>1549</v>
      </c>
    </row>
    <row r="4803" spans="7:12" ht="28.8" x14ac:dyDescent="0.3">
      <c r="G4803" s="1217">
        <v>5801</v>
      </c>
      <c r="H4803" s="1218" t="s">
        <v>1836</v>
      </c>
      <c r="I4803" s="1184"/>
      <c r="K4803" s="1217">
        <v>3161</v>
      </c>
      <c r="L4803" s="1218" t="s">
        <v>1549</v>
      </c>
    </row>
    <row r="4804" spans="7:12" ht="28.8" x14ac:dyDescent="0.3">
      <c r="G4804" s="1217">
        <v>5802</v>
      </c>
      <c r="H4804" s="1218" t="s">
        <v>1836</v>
      </c>
      <c r="I4804" s="1184"/>
      <c r="K4804" s="1217">
        <v>3162</v>
      </c>
      <c r="L4804" s="1218" t="s">
        <v>1549</v>
      </c>
    </row>
    <row r="4805" spans="7:12" ht="28.8" x14ac:dyDescent="0.3">
      <c r="G4805" s="1217">
        <v>5803</v>
      </c>
      <c r="H4805" s="1218" t="s">
        <v>1836</v>
      </c>
      <c r="I4805" s="1184"/>
      <c r="K4805" s="1217">
        <v>3163</v>
      </c>
      <c r="L4805" s="1218" t="s">
        <v>1549</v>
      </c>
    </row>
    <row r="4806" spans="7:12" ht="28.8" x14ac:dyDescent="0.3">
      <c r="G4806" s="1217">
        <v>5804</v>
      </c>
      <c r="H4806" s="1218" t="s">
        <v>1836</v>
      </c>
      <c r="I4806" s="1184"/>
      <c r="K4806" s="1217">
        <v>3164</v>
      </c>
      <c r="L4806" s="1218" t="s">
        <v>1549</v>
      </c>
    </row>
    <row r="4807" spans="7:12" ht="28.8" x14ac:dyDescent="0.3">
      <c r="G4807" s="1217">
        <v>5805</v>
      </c>
      <c r="H4807" s="1218" t="s">
        <v>1836</v>
      </c>
      <c r="I4807" s="1184"/>
      <c r="K4807" s="1217">
        <v>3165</v>
      </c>
      <c r="L4807" s="1218" t="s">
        <v>1549</v>
      </c>
    </row>
    <row r="4808" spans="7:12" ht="28.8" x14ac:dyDescent="0.3">
      <c r="G4808" s="1217">
        <v>5806</v>
      </c>
      <c r="H4808" s="1218" t="s">
        <v>1836</v>
      </c>
      <c r="I4808" s="1184"/>
      <c r="K4808" s="1217">
        <v>3166</v>
      </c>
      <c r="L4808" s="1218" t="s">
        <v>1549</v>
      </c>
    </row>
    <row r="4809" spans="7:12" ht="28.8" x14ac:dyDescent="0.3">
      <c r="G4809" s="1217">
        <v>5807</v>
      </c>
      <c r="H4809" s="1218" t="s">
        <v>1836</v>
      </c>
      <c r="I4809" s="1184"/>
      <c r="K4809" s="1217">
        <v>3167</v>
      </c>
      <c r="L4809" s="1218" t="s">
        <v>1549</v>
      </c>
    </row>
    <row r="4810" spans="7:12" ht="28.8" x14ac:dyDescent="0.3">
      <c r="G4810" s="1217">
        <v>5808</v>
      </c>
      <c r="H4810" s="1218" t="s">
        <v>1836</v>
      </c>
      <c r="I4810" s="1184"/>
      <c r="K4810" s="1217">
        <v>3168</v>
      </c>
      <c r="L4810" s="1218" t="s">
        <v>1549</v>
      </c>
    </row>
    <row r="4811" spans="7:12" ht="28.8" x14ac:dyDescent="0.3">
      <c r="G4811" s="1217">
        <v>5809</v>
      </c>
      <c r="H4811" s="1218" t="s">
        <v>1836</v>
      </c>
      <c r="I4811" s="1184"/>
      <c r="K4811" s="1217">
        <v>3169</v>
      </c>
      <c r="L4811" s="1218" t="s">
        <v>1549</v>
      </c>
    </row>
    <row r="4812" spans="7:12" ht="28.8" x14ac:dyDescent="0.3">
      <c r="G4812" s="1217">
        <v>5810</v>
      </c>
      <c r="H4812" s="1218" t="s">
        <v>1836</v>
      </c>
      <c r="I4812" s="1184"/>
      <c r="K4812" s="1217">
        <v>3170</v>
      </c>
      <c r="L4812" s="1218" t="s">
        <v>1549</v>
      </c>
    </row>
    <row r="4813" spans="7:12" ht="28.8" x14ac:dyDescent="0.3">
      <c r="G4813" s="1217">
        <v>5811</v>
      </c>
      <c r="H4813" s="1218" t="s">
        <v>1836</v>
      </c>
      <c r="I4813" s="1184"/>
      <c r="K4813" s="1217">
        <v>3171</v>
      </c>
      <c r="L4813" s="1218" t="s">
        <v>1549</v>
      </c>
    </row>
    <row r="4814" spans="7:12" ht="28.8" x14ac:dyDescent="0.3">
      <c r="G4814" s="1217">
        <v>5812</v>
      </c>
      <c r="H4814" s="1218" t="s">
        <v>1836</v>
      </c>
      <c r="I4814" s="1184"/>
      <c r="K4814" s="1217">
        <v>3172</v>
      </c>
      <c r="L4814" s="1218" t="s">
        <v>1549</v>
      </c>
    </row>
    <row r="4815" spans="7:12" ht="28.8" x14ac:dyDescent="0.3">
      <c r="G4815" s="1217">
        <v>5813</v>
      </c>
      <c r="H4815" s="1218" t="s">
        <v>1836</v>
      </c>
      <c r="I4815" s="1184"/>
      <c r="K4815" s="1217">
        <v>3173</v>
      </c>
      <c r="L4815" s="1218" t="s">
        <v>1549</v>
      </c>
    </row>
    <row r="4816" spans="7:12" ht="28.8" x14ac:dyDescent="0.3">
      <c r="G4816" s="1217">
        <v>5814</v>
      </c>
      <c r="H4816" s="1218" t="s">
        <v>1836</v>
      </c>
      <c r="I4816" s="1184"/>
      <c r="K4816" s="1217">
        <v>3174</v>
      </c>
      <c r="L4816" s="1218" t="s">
        <v>1549</v>
      </c>
    </row>
    <row r="4817" spans="7:12" ht="28.8" x14ac:dyDescent="0.3">
      <c r="G4817" s="1217">
        <v>5815</v>
      </c>
      <c r="H4817" s="1218" t="s">
        <v>1836</v>
      </c>
      <c r="I4817" s="1184"/>
      <c r="K4817" s="1217">
        <v>3175</v>
      </c>
      <c r="L4817" s="1218" t="s">
        <v>1549</v>
      </c>
    </row>
    <row r="4818" spans="7:12" ht="28.8" x14ac:dyDescent="0.3">
      <c r="G4818" s="1217">
        <v>5816</v>
      </c>
      <c r="H4818" s="1218" t="s">
        <v>1836</v>
      </c>
      <c r="I4818" s="1184"/>
      <c r="K4818" s="1217">
        <v>3176</v>
      </c>
      <c r="L4818" s="1218" t="s">
        <v>1549</v>
      </c>
    </row>
    <row r="4819" spans="7:12" ht="28.8" x14ac:dyDescent="0.3">
      <c r="G4819" s="1217">
        <v>5817</v>
      </c>
      <c r="H4819" s="1218" t="s">
        <v>1836</v>
      </c>
      <c r="I4819" s="1184"/>
      <c r="K4819" s="1217">
        <v>3177</v>
      </c>
      <c r="L4819" s="1218" t="s">
        <v>1549</v>
      </c>
    </row>
    <row r="4820" spans="7:12" ht="28.8" x14ac:dyDescent="0.3">
      <c r="G4820" s="1217">
        <v>5818</v>
      </c>
      <c r="H4820" s="1218" t="s">
        <v>1836</v>
      </c>
      <c r="I4820" s="1184"/>
      <c r="K4820" s="1217">
        <v>3178</v>
      </c>
      <c r="L4820" s="1218" t="s">
        <v>1549</v>
      </c>
    </row>
    <row r="4821" spans="7:12" ht="28.8" x14ac:dyDescent="0.3">
      <c r="G4821" s="1217">
        <v>5819</v>
      </c>
      <c r="H4821" s="1218" t="s">
        <v>1836</v>
      </c>
      <c r="I4821" s="1184"/>
      <c r="K4821" s="1217">
        <v>3179</v>
      </c>
      <c r="L4821" s="1218" t="s">
        <v>1549</v>
      </c>
    </row>
    <row r="4822" spans="7:12" ht="28.8" x14ac:dyDescent="0.3">
      <c r="G4822" s="1217">
        <v>5820</v>
      </c>
      <c r="H4822" s="1218" t="s">
        <v>1836</v>
      </c>
      <c r="I4822" s="1184"/>
      <c r="K4822" s="1217">
        <v>3180</v>
      </c>
      <c r="L4822" s="1218" t="s">
        <v>1549</v>
      </c>
    </row>
    <row r="4823" spans="7:12" ht="28.8" x14ac:dyDescent="0.3">
      <c r="G4823" s="1217">
        <v>5821</v>
      </c>
      <c r="H4823" s="1218" t="s">
        <v>1836</v>
      </c>
      <c r="I4823" s="1184"/>
      <c r="K4823" s="1217">
        <v>3181</v>
      </c>
      <c r="L4823" s="1218" t="s">
        <v>1549</v>
      </c>
    </row>
    <row r="4824" spans="7:12" ht="28.8" x14ac:dyDescent="0.3">
      <c r="G4824" s="1217">
        <v>5822</v>
      </c>
      <c r="H4824" s="1218" t="s">
        <v>1836</v>
      </c>
      <c r="I4824" s="1184"/>
      <c r="K4824" s="1217">
        <v>3182</v>
      </c>
      <c r="L4824" s="1218" t="s">
        <v>1549</v>
      </c>
    </row>
    <row r="4825" spans="7:12" ht="28.8" x14ac:dyDescent="0.3">
      <c r="G4825" s="1217">
        <v>5823</v>
      </c>
      <c r="H4825" s="1218" t="s">
        <v>1836</v>
      </c>
      <c r="I4825" s="1184"/>
      <c r="K4825" s="1217">
        <v>3183</v>
      </c>
      <c r="L4825" s="1218" t="s">
        <v>1549</v>
      </c>
    </row>
    <row r="4826" spans="7:12" ht="28.8" x14ac:dyDescent="0.3">
      <c r="G4826" s="1217">
        <v>5824</v>
      </c>
      <c r="H4826" s="1218" t="s">
        <v>1836</v>
      </c>
      <c r="I4826" s="1184"/>
      <c r="K4826" s="1217">
        <v>3184</v>
      </c>
      <c r="L4826" s="1218" t="s">
        <v>1549</v>
      </c>
    </row>
    <row r="4827" spans="7:12" ht="28.8" x14ac:dyDescent="0.3">
      <c r="G4827" s="1217">
        <v>5825</v>
      </c>
      <c r="H4827" s="1218" t="s">
        <v>1836</v>
      </c>
      <c r="I4827" s="1184"/>
      <c r="K4827" s="1217">
        <v>3185</v>
      </c>
      <c r="L4827" s="1218" t="s">
        <v>1549</v>
      </c>
    </row>
    <row r="4828" spans="7:12" ht="28.8" x14ac:dyDescent="0.3">
      <c r="G4828" s="1217">
        <v>5826</v>
      </c>
      <c r="H4828" s="1218" t="s">
        <v>1836</v>
      </c>
      <c r="I4828" s="1184"/>
      <c r="K4828" s="1217">
        <v>3186</v>
      </c>
      <c r="L4828" s="1218" t="s">
        <v>1549</v>
      </c>
    </row>
    <row r="4829" spans="7:12" ht="28.8" x14ac:dyDescent="0.3">
      <c r="G4829" s="1217">
        <v>5827</v>
      </c>
      <c r="H4829" s="1218" t="s">
        <v>1836</v>
      </c>
      <c r="I4829" s="1184"/>
      <c r="K4829" s="1217">
        <v>3187</v>
      </c>
      <c r="L4829" s="1218" t="s">
        <v>1549</v>
      </c>
    </row>
    <row r="4830" spans="7:12" ht="28.8" x14ac:dyDescent="0.3">
      <c r="G4830" s="1217">
        <v>5828</v>
      </c>
      <c r="H4830" s="1218" t="s">
        <v>1836</v>
      </c>
      <c r="I4830" s="1184"/>
      <c r="K4830" s="1217">
        <v>3188</v>
      </c>
      <c r="L4830" s="1218" t="s">
        <v>1549</v>
      </c>
    </row>
    <row r="4831" spans="7:12" ht="28.8" x14ac:dyDescent="0.3">
      <c r="G4831" s="1217">
        <v>5829</v>
      </c>
      <c r="H4831" s="1218" t="s">
        <v>1836</v>
      </c>
      <c r="I4831" s="1184"/>
      <c r="K4831" s="1217">
        <v>3189</v>
      </c>
      <c r="L4831" s="1218" t="s">
        <v>1549</v>
      </c>
    </row>
    <row r="4832" spans="7:12" ht="28.8" x14ac:dyDescent="0.3">
      <c r="G4832" s="1217">
        <v>5830</v>
      </c>
      <c r="H4832" s="1218" t="s">
        <v>1836</v>
      </c>
      <c r="I4832" s="1184"/>
      <c r="K4832" s="1217">
        <v>3190</v>
      </c>
      <c r="L4832" s="1218" t="s">
        <v>1549</v>
      </c>
    </row>
    <row r="4833" spans="7:12" ht="28.8" x14ac:dyDescent="0.3">
      <c r="G4833" s="1217">
        <v>5831</v>
      </c>
      <c r="H4833" s="1218" t="s">
        <v>1836</v>
      </c>
      <c r="I4833" s="1184"/>
      <c r="K4833" s="1217">
        <v>3191</v>
      </c>
      <c r="L4833" s="1218" t="s">
        <v>1549</v>
      </c>
    </row>
    <row r="4834" spans="7:12" ht="28.8" x14ac:dyDescent="0.3">
      <c r="G4834" s="1217">
        <v>5832</v>
      </c>
      <c r="H4834" s="1218" t="s">
        <v>1836</v>
      </c>
      <c r="I4834" s="1184"/>
      <c r="K4834" s="1217">
        <v>3192</v>
      </c>
      <c r="L4834" s="1218" t="s">
        <v>1549</v>
      </c>
    </row>
    <row r="4835" spans="7:12" ht="28.8" x14ac:dyDescent="0.3">
      <c r="G4835" s="1217">
        <v>5833</v>
      </c>
      <c r="H4835" s="1218" t="s">
        <v>1836</v>
      </c>
      <c r="I4835" s="1184"/>
      <c r="K4835" s="1217">
        <v>3193</v>
      </c>
      <c r="L4835" s="1218" t="s">
        <v>1549</v>
      </c>
    </row>
    <row r="4836" spans="7:12" ht="28.8" x14ac:dyDescent="0.3">
      <c r="G4836" s="1217">
        <v>5834</v>
      </c>
      <c r="H4836" s="1218" t="s">
        <v>1836</v>
      </c>
      <c r="I4836" s="1184"/>
      <c r="K4836" s="1217">
        <v>3194</v>
      </c>
      <c r="L4836" s="1218" t="s">
        <v>1549</v>
      </c>
    </row>
    <row r="4837" spans="7:12" ht="28.8" x14ac:dyDescent="0.3">
      <c r="G4837" s="1217">
        <v>5835</v>
      </c>
      <c r="H4837" s="1218" t="s">
        <v>1836</v>
      </c>
      <c r="I4837" s="1184"/>
      <c r="K4837" s="1217">
        <v>3195</v>
      </c>
      <c r="L4837" s="1218" t="s">
        <v>1549</v>
      </c>
    </row>
    <row r="4838" spans="7:12" ht="28.8" x14ac:dyDescent="0.3">
      <c r="G4838" s="1217">
        <v>5836</v>
      </c>
      <c r="H4838" s="1218" t="s">
        <v>1836</v>
      </c>
      <c r="I4838" s="1184"/>
      <c r="K4838" s="1217">
        <v>3196</v>
      </c>
      <c r="L4838" s="1218" t="s">
        <v>1549</v>
      </c>
    </row>
    <row r="4839" spans="7:12" ht="28.8" x14ac:dyDescent="0.3">
      <c r="G4839" s="1217">
        <v>5837</v>
      </c>
      <c r="H4839" s="1218" t="s">
        <v>1836</v>
      </c>
      <c r="I4839" s="1184"/>
      <c r="K4839" s="1217">
        <v>3197</v>
      </c>
      <c r="L4839" s="1218" t="s">
        <v>1549</v>
      </c>
    </row>
    <row r="4840" spans="7:12" ht="28.8" x14ac:dyDescent="0.3">
      <c r="G4840" s="1217">
        <v>5838</v>
      </c>
      <c r="H4840" s="1218" t="s">
        <v>1836</v>
      </c>
      <c r="I4840" s="1184"/>
      <c r="K4840" s="1217">
        <v>3198</v>
      </c>
      <c r="L4840" s="1218" t="s">
        <v>1549</v>
      </c>
    </row>
    <row r="4841" spans="7:12" ht="28.8" x14ac:dyDescent="0.3">
      <c r="G4841" s="1217">
        <v>5839</v>
      </c>
      <c r="H4841" s="1218" t="s">
        <v>1836</v>
      </c>
      <c r="I4841" s="1184"/>
      <c r="K4841" s="1217">
        <v>3199</v>
      </c>
      <c r="L4841" s="1218" t="s">
        <v>1549</v>
      </c>
    </row>
    <row r="4842" spans="7:12" ht="15.6" x14ac:dyDescent="0.3">
      <c r="G4842" s="1217">
        <v>5840</v>
      </c>
      <c r="H4842" s="1218" t="s">
        <v>1836</v>
      </c>
      <c r="I4842" s="1184"/>
      <c r="K4842" s="1217">
        <v>3200</v>
      </c>
      <c r="L4842" s="1218" t="s">
        <v>1836</v>
      </c>
    </row>
    <row r="4843" spans="7:12" ht="15.6" x14ac:dyDescent="0.3">
      <c r="G4843" s="1217">
        <v>5841</v>
      </c>
      <c r="H4843" s="1218" t="s">
        <v>1836</v>
      </c>
      <c r="I4843" s="1184"/>
      <c r="K4843" s="1217">
        <v>3201</v>
      </c>
      <c r="L4843" s="1218" t="s">
        <v>1551</v>
      </c>
    </row>
    <row r="4844" spans="7:12" ht="15.6" x14ac:dyDescent="0.3">
      <c r="G4844" s="1217">
        <v>5842</v>
      </c>
      <c r="H4844" s="1218" t="s">
        <v>1836</v>
      </c>
      <c r="I4844" s="1184"/>
      <c r="K4844" s="1217">
        <v>3202</v>
      </c>
      <c r="L4844" s="1218" t="s">
        <v>1551</v>
      </c>
    </row>
    <row r="4845" spans="7:12" ht="15.6" x14ac:dyDescent="0.3">
      <c r="G4845" s="1217">
        <v>5843</v>
      </c>
      <c r="H4845" s="1218" t="s">
        <v>1836</v>
      </c>
      <c r="I4845" s="1184"/>
      <c r="K4845" s="1217">
        <v>3203</v>
      </c>
      <c r="L4845" s="1218" t="s">
        <v>1551</v>
      </c>
    </row>
    <row r="4846" spans="7:12" ht="15.6" x14ac:dyDescent="0.3">
      <c r="G4846" s="1217">
        <v>5844</v>
      </c>
      <c r="H4846" s="1218" t="s">
        <v>1836</v>
      </c>
      <c r="I4846" s="1184"/>
      <c r="K4846" s="1217">
        <v>3204</v>
      </c>
      <c r="L4846" s="1218" t="s">
        <v>1551</v>
      </c>
    </row>
    <row r="4847" spans="7:12" ht="15.6" x14ac:dyDescent="0.3">
      <c r="G4847" s="1217">
        <v>5845</v>
      </c>
      <c r="H4847" s="1218" t="s">
        <v>1836</v>
      </c>
      <c r="I4847" s="1184"/>
      <c r="K4847" s="1217">
        <v>3205</v>
      </c>
      <c r="L4847" s="1218" t="s">
        <v>1551</v>
      </c>
    </row>
    <row r="4848" spans="7:12" ht="15.6" x14ac:dyDescent="0.3">
      <c r="G4848" s="1217">
        <v>5846</v>
      </c>
      <c r="H4848" s="1218" t="s">
        <v>1836</v>
      </c>
      <c r="I4848" s="1184"/>
      <c r="K4848" s="1217">
        <v>3206</v>
      </c>
      <c r="L4848" s="1218" t="s">
        <v>1551</v>
      </c>
    </row>
    <row r="4849" spans="7:12" ht="15.6" x14ac:dyDescent="0.3">
      <c r="G4849" s="1217">
        <v>5847</v>
      </c>
      <c r="H4849" s="1218" t="s">
        <v>1836</v>
      </c>
      <c r="I4849" s="1184"/>
      <c r="K4849" s="1217">
        <v>3207</v>
      </c>
      <c r="L4849" s="1218" t="s">
        <v>1551</v>
      </c>
    </row>
    <row r="4850" spans="7:12" ht="15.6" x14ac:dyDescent="0.3">
      <c r="G4850" s="1217">
        <v>5848</v>
      </c>
      <c r="H4850" s="1218" t="s">
        <v>1836</v>
      </c>
      <c r="I4850" s="1184"/>
      <c r="K4850" s="1217">
        <v>3208</v>
      </c>
      <c r="L4850" s="1218" t="s">
        <v>1551</v>
      </c>
    </row>
    <row r="4851" spans="7:12" ht="15.6" x14ac:dyDescent="0.3">
      <c r="G4851" s="1217">
        <v>5849</v>
      </c>
      <c r="H4851" s="1218" t="s">
        <v>1836</v>
      </c>
      <c r="I4851" s="1184"/>
      <c r="K4851" s="1217">
        <v>3209</v>
      </c>
      <c r="L4851" s="1218" t="s">
        <v>1551</v>
      </c>
    </row>
    <row r="4852" spans="7:12" ht="15.6" x14ac:dyDescent="0.3">
      <c r="G4852" s="1217">
        <v>5850</v>
      </c>
      <c r="H4852" s="1218" t="s">
        <v>1836</v>
      </c>
      <c r="I4852" s="1184"/>
      <c r="K4852" s="1217">
        <v>3210</v>
      </c>
      <c r="L4852" s="1218" t="s">
        <v>1551</v>
      </c>
    </row>
    <row r="4853" spans="7:12" ht="15.6" x14ac:dyDescent="0.3">
      <c r="G4853" s="1217">
        <v>5851</v>
      </c>
      <c r="H4853" s="1218" t="s">
        <v>1836</v>
      </c>
      <c r="I4853" s="1184"/>
      <c r="K4853" s="1217">
        <v>3211</v>
      </c>
      <c r="L4853" s="1218" t="s">
        <v>1551</v>
      </c>
    </row>
    <row r="4854" spans="7:12" ht="15.6" x14ac:dyDescent="0.3">
      <c r="G4854" s="1217">
        <v>5852</v>
      </c>
      <c r="H4854" s="1218" t="s">
        <v>1836</v>
      </c>
      <c r="I4854" s="1184"/>
      <c r="K4854" s="1217">
        <v>3212</v>
      </c>
      <c r="L4854" s="1218" t="s">
        <v>1551</v>
      </c>
    </row>
    <row r="4855" spans="7:12" ht="15.6" x14ac:dyDescent="0.3">
      <c r="G4855" s="1217">
        <v>5853</v>
      </c>
      <c r="H4855" s="1218" t="s">
        <v>1836</v>
      </c>
      <c r="I4855" s="1184"/>
      <c r="K4855" s="1217">
        <v>3213</v>
      </c>
      <c r="L4855" s="1218" t="s">
        <v>1551</v>
      </c>
    </row>
    <row r="4856" spans="7:12" ht="15.6" x14ac:dyDescent="0.3">
      <c r="G4856" s="1217">
        <v>5854</v>
      </c>
      <c r="H4856" s="1218" t="s">
        <v>1836</v>
      </c>
      <c r="I4856" s="1184"/>
      <c r="K4856" s="1217">
        <v>3214</v>
      </c>
      <c r="L4856" s="1218" t="s">
        <v>1551</v>
      </c>
    </row>
    <row r="4857" spans="7:12" ht="15.6" x14ac:dyDescent="0.3">
      <c r="G4857" s="1217">
        <v>5855</v>
      </c>
      <c r="H4857" s="1218" t="s">
        <v>1836</v>
      </c>
      <c r="I4857" s="1184"/>
      <c r="K4857" s="1217">
        <v>3215</v>
      </c>
      <c r="L4857" s="1218" t="s">
        <v>1551</v>
      </c>
    </row>
    <row r="4858" spans="7:12" ht="15.6" x14ac:dyDescent="0.3">
      <c r="G4858" s="1217">
        <v>5856</v>
      </c>
      <c r="H4858" s="1218" t="s">
        <v>1836</v>
      </c>
      <c r="I4858" s="1184"/>
      <c r="K4858" s="1217">
        <v>3216</v>
      </c>
      <c r="L4858" s="1218" t="s">
        <v>1551</v>
      </c>
    </row>
    <row r="4859" spans="7:12" ht="15.6" x14ac:dyDescent="0.3">
      <c r="G4859" s="1217">
        <v>5857</v>
      </c>
      <c r="H4859" s="1218" t="s">
        <v>1836</v>
      </c>
      <c r="I4859" s="1184"/>
      <c r="K4859" s="1217">
        <v>3217</v>
      </c>
      <c r="L4859" s="1218" t="s">
        <v>1551</v>
      </c>
    </row>
    <row r="4860" spans="7:12" ht="15.6" x14ac:dyDescent="0.3">
      <c r="G4860" s="1217">
        <v>5858</v>
      </c>
      <c r="H4860" s="1218" t="s">
        <v>1836</v>
      </c>
      <c r="I4860" s="1184"/>
      <c r="K4860" s="1217">
        <v>3218</v>
      </c>
      <c r="L4860" s="1218" t="s">
        <v>1551</v>
      </c>
    </row>
    <row r="4861" spans="7:12" ht="15.6" x14ac:dyDescent="0.3">
      <c r="G4861" s="1217">
        <v>5859</v>
      </c>
      <c r="H4861" s="1218" t="s">
        <v>1836</v>
      </c>
      <c r="I4861" s="1184"/>
      <c r="K4861" s="1217">
        <v>3219</v>
      </c>
      <c r="L4861" s="1218" t="s">
        <v>1551</v>
      </c>
    </row>
    <row r="4862" spans="7:12" ht="15.6" x14ac:dyDescent="0.3">
      <c r="G4862" s="1217">
        <v>5860</v>
      </c>
      <c r="H4862" s="1218" t="s">
        <v>1836</v>
      </c>
      <c r="I4862" s="1184"/>
      <c r="K4862" s="1217">
        <v>3220</v>
      </c>
      <c r="L4862" s="1218" t="s">
        <v>1551</v>
      </c>
    </row>
    <row r="4863" spans="7:12" ht="15.6" x14ac:dyDescent="0.3">
      <c r="G4863" s="1217">
        <v>5861</v>
      </c>
      <c r="H4863" s="1218" t="s">
        <v>1836</v>
      </c>
      <c r="I4863" s="1184"/>
      <c r="K4863" s="1217">
        <v>3221</v>
      </c>
      <c r="L4863" s="1218" t="s">
        <v>1551</v>
      </c>
    </row>
    <row r="4864" spans="7:12" ht="15.6" x14ac:dyDescent="0.3">
      <c r="G4864" s="1217">
        <v>5862</v>
      </c>
      <c r="H4864" s="1218" t="s">
        <v>1836</v>
      </c>
      <c r="I4864" s="1184"/>
      <c r="K4864" s="1217">
        <v>3222</v>
      </c>
      <c r="L4864" s="1218" t="s">
        <v>1551</v>
      </c>
    </row>
    <row r="4865" spans="7:12" ht="15.6" x14ac:dyDescent="0.3">
      <c r="G4865" s="1217">
        <v>5863</v>
      </c>
      <c r="H4865" s="1218" t="s">
        <v>1836</v>
      </c>
      <c r="I4865" s="1184"/>
      <c r="K4865" s="1217">
        <v>3223</v>
      </c>
      <c r="L4865" s="1218" t="s">
        <v>1551</v>
      </c>
    </row>
    <row r="4866" spans="7:12" ht="15.6" x14ac:dyDescent="0.3">
      <c r="G4866" s="1217">
        <v>5864</v>
      </c>
      <c r="H4866" s="1218" t="s">
        <v>1836</v>
      </c>
      <c r="I4866" s="1184"/>
      <c r="K4866" s="1217">
        <v>3224</v>
      </c>
      <c r="L4866" s="1218" t="s">
        <v>1551</v>
      </c>
    </row>
    <row r="4867" spans="7:12" ht="15.6" x14ac:dyDescent="0.3">
      <c r="G4867" s="1217">
        <v>5865</v>
      </c>
      <c r="H4867" s="1218" t="s">
        <v>1836</v>
      </c>
      <c r="I4867" s="1184"/>
      <c r="K4867" s="1217">
        <v>3225</v>
      </c>
      <c r="L4867" s="1218" t="s">
        <v>1551</v>
      </c>
    </row>
    <row r="4868" spans="7:12" ht="15.6" x14ac:dyDescent="0.3">
      <c r="G4868" s="1217">
        <v>5866</v>
      </c>
      <c r="H4868" s="1218" t="s">
        <v>1836</v>
      </c>
      <c r="I4868" s="1184"/>
      <c r="K4868" s="1217">
        <v>3226</v>
      </c>
      <c r="L4868" s="1218" t="s">
        <v>1551</v>
      </c>
    </row>
    <row r="4869" spans="7:12" ht="15.6" x14ac:dyDescent="0.3">
      <c r="G4869" s="1217">
        <v>5867</v>
      </c>
      <c r="H4869" s="1218" t="s">
        <v>1836</v>
      </c>
      <c r="I4869" s="1184"/>
      <c r="K4869" s="1217">
        <v>3227</v>
      </c>
      <c r="L4869" s="1218" t="s">
        <v>1551</v>
      </c>
    </row>
    <row r="4870" spans="7:12" ht="15.6" x14ac:dyDescent="0.3">
      <c r="G4870" s="1217">
        <v>5868</v>
      </c>
      <c r="H4870" s="1218" t="s">
        <v>1836</v>
      </c>
      <c r="I4870" s="1184"/>
      <c r="K4870" s="1217">
        <v>3228</v>
      </c>
      <c r="L4870" s="1218" t="s">
        <v>1551</v>
      </c>
    </row>
    <row r="4871" spans="7:12" ht="15.6" x14ac:dyDescent="0.3">
      <c r="G4871" s="1217">
        <v>5869</v>
      </c>
      <c r="H4871" s="1218" t="s">
        <v>1836</v>
      </c>
      <c r="I4871" s="1184"/>
      <c r="K4871" s="1217">
        <v>3229</v>
      </c>
      <c r="L4871" s="1218" t="s">
        <v>1551</v>
      </c>
    </row>
    <row r="4872" spans="7:12" ht="15.6" x14ac:dyDescent="0.3">
      <c r="G4872" s="1217">
        <v>5870</v>
      </c>
      <c r="H4872" s="1218" t="s">
        <v>1836</v>
      </c>
      <c r="I4872" s="1184"/>
      <c r="K4872" s="1217">
        <v>3230</v>
      </c>
      <c r="L4872" s="1218" t="s">
        <v>1551</v>
      </c>
    </row>
    <row r="4873" spans="7:12" ht="15.6" x14ac:dyDescent="0.3">
      <c r="G4873" s="1217">
        <v>5871</v>
      </c>
      <c r="H4873" s="1218" t="s">
        <v>1836</v>
      </c>
      <c r="I4873" s="1184"/>
      <c r="K4873" s="1217">
        <v>3231</v>
      </c>
      <c r="L4873" s="1218" t="s">
        <v>1551</v>
      </c>
    </row>
    <row r="4874" spans="7:12" ht="15.6" x14ac:dyDescent="0.3">
      <c r="G4874" s="1217">
        <v>5872</v>
      </c>
      <c r="H4874" s="1218" t="s">
        <v>1836</v>
      </c>
      <c r="I4874" s="1184"/>
      <c r="K4874" s="1217">
        <v>3232</v>
      </c>
      <c r="L4874" s="1218" t="s">
        <v>1551</v>
      </c>
    </row>
    <row r="4875" spans="7:12" ht="15.6" x14ac:dyDescent="0.3">
      <c r="G4875" s="1217">
        <v>5873</v>
      </c>
      <c r="H4875" s="1218" t="s">
        <v>1836</v>
      </c>
      <c r="I4875" s="1184"/>
      <c r="K4875" s="1217">
        <v>3233</v>
      </c>
      <c r="L4875" s="1218" t="s">
        <v>1551</v>
      </c>
    </row>
    <row r="4876" spans="7:12" ht="15.6" x14ac:dyDescent="0.3">
      <c r="G4876" s="1217">
        <v>5874</v>
      </c>
      <c r="H4876" s="1218" t="s">
        <v>1836</v>
      </c>
      <c r="I4876" s="1184"/>
      <c r="K4876" s="1217">
        <v>3234</v>
      </c>
      <c r="L4876" s="1218" t="s">
        <v>1551</v>
      </c>
    </row>
    <row r="4877" spans="7:12" ht="15.6" x14ac:dyDescent="0.3">
      <c r="G4877" s="1217">
        <v>5875</v>
      </c>
      <c r="H4877" s="1218" t="s">
        <v>1836</v>
      </c>
      <c r="I4877" s="1184"/>
      <c r="K4877" s="1217">
        <v>3235</v>
      </c>
      <c r="L4877" s="1218" t="s">
        <v>1551</v>
      </c>
    </row>
    <row r="4878" spans="7:12" ht="15.6" x14ac:dyDescent="0.3">
      <c r="G4878" s="1217">
        <v>5876</v>
      </c>
      <c r="H4878" s="1218" t="s">
        <v>1836</v>
      </c>
      <c r="I4878" s="1184"/>
      <c r="K4878" s="1217">
        <v>3236</v>
      </c>
      <c r="L4878" s="1218" t="s">
        <v>1551</v>
      </c>
    </row>
    <row r="4879" spans="7:12" ht="15.6" x14ac:dyDescent="0.3">
      <c r="G4879" s="1217">
        <v>5877</v>
      </c>
      <c r="H4879" s="1218" t="s">
        <v>1836</v>
      </c>
      <c r="I4879" s="1184"/>
      <c r="K4879" s="1217">
        <v>3237</v>
      </c>
      <c r="L4879" s="1218" t="s">
        <v>1551</v>
      </c>
    </row>
    <row r="4880" spans="7:12" ht="15.6" x14ac:dyDescent="0.3">
      <c r="G4880" s="1217">
        <v>5878</v>
      </c>
      <c r="H4880" s="1218" t="s">
        <v>1836</v>
      </c>
      <c r="I4880" s="1184"/>
      <c r="K4880" s="1217">
        <v>3238</v>
      </c>
      <c r="L4880" s="1218" t="s">
        <v>1551</v>
      </c>
    </row>
    <row r="4881" spans="7:12" ht="15.6" x14ac:dyDescent="0.3">
      <c r="G4881" s="1217">
        <v>5879</v>
      </c>
      <c r="H4881" s="1218" t="s">
        <v>1836</v>
      </c>
      <c r="I4881" s="1184"/>
      <c r="K4881" s="1217">
        <v>3239</v>
      </c>
      <c r="L4881" s="1218" t="s">
        <v>1551</v>
      </c>
    </row>
    <row r="4882" spans="7:12" ht="15.6" x14ac:dyDescent="0.3">
      <c r="G4882" s="1217">
        <v>5880</v>
      </c>
      <c r="H4882" s="1218" t="s">
        <v>1836</v>
      </c>
      <c r="I4882" s="1184"/>
      <c r="K4882" s="1217">
        <v>3240</v>
      </c>
      <c r="L4882" s="1218" t="s">
        <v>1551</v>
      </c>
    </row>
    <row r="4883" spans="7:12" ht="15.6" x14ac:dyDescent="0.3">
      <c r="G4883" s="1217">
        <v>5881</v>
      </c>
      <c r="H4883" s="1218" t="s">
        <v>1836</v>
      </c>
      <c r="I4883" s="1184"/>
      <c r="K4883" s="1217">
        <v>3241</v>
      </c>
      <c r="L4883" s="1218" t="s">
        <v>1551</v>
      </c>
    </row>
    <row r="4884" spans="7:12" ht="15.6" x14ac:dyDescent="0.3">
      <c r="G4884" s="1217">
        <v>5882</v>
      </c>
      <c r="H4884" s="1218" t="s">
        <v>1836</v>
      </c>
      <c r="I4884" s="1184"/>
      <c r="K4884" s="1217">
        <v>3242</v>
      </c>
      <c r="L4884" s="1218" t="s">
        <v>1551</v>
      </c>
    </row>
    <row r="4885" spans="7:12" ht="15.6" x14ac:dyDescent="0.3">
      <c r="G4885" s="1217">
        <v>5883</v>
      </c>
      <c r="H4885" s="1218" t="s">
        <v>1836</v>
      </c>
      <c r="I4885" s="1184"/>
      <c r="K4885" s="1217">
        <v>3243</v>
      </c>
      <c r="L4885" s="1218" t="s">
        <v>1551</v>
      </c>
    </row>
    <row r="4886" spans="7:12" ht="15.6" x14ac:dyDescent="0.3">
      <c r="G4886" s="1217">
        <v>5884</v>
      </c>
      <c r="H4886" s="1218" t="s">
        <v>1836</v>
      </c>
      <c r="I4886" s="1184"/>
      <c r="K4886" s="1217">
        <v>3244</v>
      </c>
      <c r="L4886" s="1218" t="s">
        <v>1551</v>
      </c>
    </row>
    <row r="4887" spans="7:12" ht="15.6" x14ac:dyDescent="0.3">
      <c r="G4887" s="1217">
        <v>5885</v>
      </c>
      <c r="H4887" s="1218" t="s">
        <v>1836</v>
      </c>
      <c r="I4887" s="1184"/>
      <c r="K4887" s="1217">
        <v>3245</v>
      </c>
      <c r="L4887" s="1218" t="s">
        <v>1551</v>
      </c>
    </row>
    <row r="4888" spans="7:12" ht="15.6" x14ac:dyDescent="0.3">
      <c r="G4888" s="1217">
        <v>5886</v>
      </c>
      <c r="H4888" s="1218" t="s">
        <v>1836</v>
      </c>
      <c r="I4888" s="1184"/>
      <c r="K4888" s="1217">
        <v>3246</v>
      </c>
      <c r="L4888" s="1218" t="s">
        <v>1551</v>
      </c>
    </row>
    <row r="4889" spans="7:12" ht="15.6" x14ac:dyDescent="0.3">
      <c r="G4889" s="1217">
        <v>5887</v>
      </c>
      <c r="H4889" s="1218" t="s">
        <v>1836</v>
      </c>
      <c r="I4889" s="1184"/>
      <c r="K4889" s="1217">
        <v>3247</v>
      </c>
      <c r="L4889" s="1218" t="s">
        <v>1551</v>
      </c>
    </row>
    <row r="4890" spans="7:12" ht="15.6" x14ac:dyDescent="0.3">
      <c r="G4890" s="1217">
        <v>5888</v>
      </c>
      <c r="H4890" s="1218" t="s">
        <v>1836</v>
      </c>
      <c r="I4890" s="1184"/>
      <c r="K4890" s="1217">
        <v>3248</v>
      </c>
      <c r="L4890" s="1218" t="s">
        <v>1551</v>
      </c>
    </row>
    <row r="4891" spans="7:12" ht="15.6" x14ac:dyDescent="0.3">
      <c r="G4891" s="1217">
        <v>5889</v>
      </c>
      <c r="H4891" s="1218" t="s">
        <v>1836</v>
      </c>
      <c r="I4891" s="1184"/>
      <c r="K4891" s="1217">
        <v>3249</v>
      </c>
      <c r="L4891" s="1218" t="s">
        <v>1551</v>
      </c>
    </row>
    <row r="4892" spans="7:12" ht="15.6" x14ac:dyDescent="0.3">
      <c r="G4892" s="1217">
        <v>5890</v>
      </c>
      <c r="H4892" s="1218" t="s">
        <v>1836</v>
      </c>
      <c r="I4892" s="1184"/>
      <c r="K4892" s="1217">
        <v>3250</v>
      </c>
      <c r="L4892" s="1218" t="s">
        <v>1551</v>
      </c>
    </row>
    <row r="4893" spans="7:12" ht="15.6" x14ac:dyDescent="0.3">
      <c r="G4893" s="1217">
        <v>5891</v>
      </c>
      <c r="H4893" s="1218" t="s">
        <v>1836</v>
      </c>
      <c r="I4893" s="1184"/>
      <c r="K4893" s="1217">
        <v>3251</v>
      </c>
      <c r="L4893" s="1218" t="s">
        <v>1551</v>
      </c>
    </row>
    <row r="4894" spans="7:12" ht="15.6" x14ac:dyDescent="0.3">
      <c r="G4894" s="1217">
        <v>5892</v>
      </c>
      <c r="H4894" s="1218" t="s">
        <v>1836</v>
      </c>
      <c r="I4894" s="1184"/>
      <c r="K4894" s="1217">
        <v>3252</v>
      </c>
      <c r="L4894" s="1218" t="s">
        <v>1551</v>
      </c>
    </row>
    <row r="4895" spans="7:12" ht="15.6" x14ac:dyDescent="0.3">
      <c r="G4895" s="1217">
        <v>5893</v>
      </c>
      <c r="H4895" s="1218" t="s">
        <v>1836</v>
      </c>
      <c r="I4895" s="1184"/>
      <c r="K4895" s="1217">
        <v>3253</v>
      </c>
      <c r="L4895" s="1218" t="s">
        <v>1551</v>
      </c>
    </row>
    <row r="4896" spans="7:12" ht="15.6" x14ac:dyDescent="0.3">
      <c r="G4896" s="1217">
        <v>5894</v>
      </c>
      <c r="H4896" s="1218" t="s">
        <v>1836</v>
      </c>
      <c r="I4896" s="1184"/>
      <c r="K4896" s="1217">
        <v>3254</v>
      </c>
      <c r="L4896" s="1218" t="s">
        <v>1551</v>
      </c>
    </row>
    <row r="4897" spans="7:12" ht="15.6" x14ac:dyDescent="0.3">
      <c r="G4897" s="1217">
        <v>5895</v>
      </c>
      <c r="H4897" s="1218" t="s">
        <v>1836</v>
      </c>
      <c r="I4897" s="1184"/>
      <c r="K4897" s="1217">
        <v>3255</v>
      </c>
      <c r="L4897" s="1218" t="s">
        <v>1551</v>
      </c>
    </row>
    <row r="4898" spans="7:12" ht="15.6" x14ac:dyDescent="0.3">
      <c r="G4898" s="1217">
        <v>5896</v>
      </c>
      <c r="H4898" s="1218" t="s">
        <v>1836</v>
      </c>
      <c r="I4898" s="1184"/>
      <c r="K4898" s="1217">
        <v>3256</v>
      </c>
      <c r="L4898" s="1218" t="s">
        <v>1551</v>
      </c>
    </row>
    <row r="4899" spans="7:12" ht="15.6" x14ac:dyDescent="0.3">
      <c r="G4899" s="1217">
        <v>5897</v>
      </c>
      <c r="H4899" s="1218" t="s">
        <v>1836</v>
      </c>
      <c r="I4899" s="1184"/>
      <c r="K4899" s="1217">
        <v>3257</v>
      </c>
      <c r="L4899" s="1218" t="s">
        <v>1551</v>
      </c>
    </row>
    <row r="4900" spans="7:12" ht="15.6" x14ac:dyDescent="0.3">
      <c r="G4900" s="1217">
        <v>5898</v>
      </c>
      <c r="H4900" s="1218" t="s">
        <v>1836</v>
      </c>
      <c r="I4900" s="1184"/>
      <c r="K4900" s="1217">
        <v>3258</v>
      </c>
      <c r="L4900" s="1218" t="s">
        <v>1551</v>
      </c>
    </row>
    <row r="4901" spans="7:12" ht="15.6" x14ac:dyDescent="0.3">
      <c r="G4901" s="1217">
        <v>5899</v>
      </c>
      <c r="H4901" s="1218" t="s">
        <v>1836</v>
      </c>
      <c r="I4901" s="1184"/>
      <c r="K4901" s="1217">
        <v>3259</v>
      </c>
      <c r="L4901" s="1218" t="s">
        <v>1551</v>
      </c>
    </row>
    <row r="4902" spans="7:12" ht="15.6" x14ac:dyDescent="0.3">
      <c r="G4902" s="1217">
        <v>5900</v>
      </c>
      <c r="H4902" s="1218" t="s">
        <v>1836</v>
      </c>
      <c r="I4902" s="1184"/>
      <c r="K4902" s="1217">
        <v>3260</v>
      </c>
      <c r="L4902" s="1218" t="s">
        <v>1551</v>
      </c>
    </row>
    <row r="4903" spans="7:12" ht="15.6" x14ac:dyDescent="0.3">
      <c r="G4903" s="1217">
        <v>5901</v>
      </c>
      <c r="H4903" s="1218" t="s">
        <v>1836</v>
      </c>
      <c r="I4903" s="1184"/>
      <c r="K4903" s="1217">
        <v>3261</v>
      </c>
      <c r="L4903" s="1218" t="s">
        <v>1551</v>
      </c>
    </row>
    <row r="4904" spans="7:12" ht="15.6" x14ac:dyDescent="0.3">
      <c r="G4904" s="1217">
        <v>5902</v>
      </c>
      <c r="H4904" s="1218" t="s">
        <v>1836</v>
      </c>
      <c r="I4904" s="1184"/>
      <c r="K4904" s="1217">
        <v>3262</v>
      </c>
      <c r="L4904" s="1218" t="s">
        <v>1551</v>
      </c>
    </row>
    <row r="4905" spans="7:12" ht="15.6" x14ac:dyDescent="0.3">
      <c r="G4905" s="1217">
        <v>5903</v>
      </c>
      <c r="H4905" s="1218" t="s">
        <v>1836</v>
      </c>
      <c r="I4905" s="1184"/>
      <c r="K4905" s="1217">
        <v>3263</v>
      </c>
      <c r="L4905" s="1218" t="s">
        <v>1551</v>
      </c>
    </row>
    <row r="4906" spans="7:12" ht="15.6" x14ac:dyDescent="0.3">
      <c r="G4906" s="1217">
        <v>5904</v>
      </c>
      <c r="H4906" s="1218" t="s">
        <v>1836</v>
      </c>
      <c r="I4906" s="1184"/>
      <c r="K4906" s="1217">
        <v>3264</v>
      </c>
      <c r="L4906" s="1218" t="s">
        <v>1551</v>
      </c>
    </row>
    <row r="4907" spans="7:12" ht="15.6" x14ac:dyDescent="0.3">
      <c r="G4907" s="1217">
        <v>5905</v>
      </c>
      <c r="H4907" s="1218" t="s">
        <v>1836</v>
      </c>
      <c r="I4907" s="1184"/>
      <c r="K4907" s="1217">
        <v>3265</v>
      </c>
      <c r="L4907" s="1218" t="s">
        <v>1551</v>
      </c>
    </row>
    <row r="4908" spans="7:12" ht="15.6" x14ac:dyDescent="0.3">
      <c r="G4908" s="1217">
        <v>5906</v>
      </c>
      <c r="H4908" s="1218" t="s">
        <v>1836</v>
      </c>
      <c r="I4908" s="1184"/>
      <c r="K4908" s="1217">
        <v>3266</v>
      </c>
      <c r="L4908" s="1218" t="s">
        <v>1551</v>
      </c>
    </row>
    <row r="4909" spans="7:12" ht="15.6" x14ac:dyDescent="0.3">
      <c r="G4909" s="1217">
        <v>5907</v>
      </c>
      <c r="H4909" s="1218" t="s">
        <v>1836</v>
      </c>
      <c r="I4909" s="1184"/>
      <c r="K4909" s="1217">
        <v>3267</v>
      </c>
      <c r="L4909" s="1218" t="s">
        <v>1551</v>
      </c>
    </row>
    <row r="4910" spans="7:12" ht="15.6" x14ac:dyDescent="0.3">
      <c r="G4910" s="1217">
        <v>5908</v>
      </c>
      <c r="H4910" s="1218" t="s">
        <v>1836</v>
      </c>
      <c r="I4910" s="1184"/>
      <c r="K4910" s="1217">
        <v>3268</v>
      </c>
      <c r="L4910" s="1218" t="s">
        <v>1551</v>
      </c>
    </row>
    <row r="4911" spans="7:12" ht="15.6" x14ac:dyDescent="0.3">
      <c r="G4911" s="1217">
        <v>5909</v>
      </c>
      <c r="H4911" s="1218" t="s">
        <v>1836</v>
      </c>
      <c r="I4911" s="1184"/>
      <c r="K4911" s="1217">
        <v>3269</v>
      </c>
      <c r="L4911" s="1218" t="s">
        <v>1551</v>
      </c>
    </row>
    <row r="4912" spans="7:12" ht="15.6" x14ac:dyDescent="0.3">
      <c r="G4912" s="1217">
        <v>5910</v>
      </c>
      <c r="H4912" s="1218" t="s">
        <v>1836</v>
      </c>
      <c r="I4912" s="1184"/>
      <c r="K4912" s="1217">
        <v>3270</v>
      </c>
      <c r="L4912" s="1218" t="s">
        <v>1551</v>
      </c>
    </row>
    <row r="4913" spans="7:12" ht="15.6" x14ac:dyDescent="0.3">
      <c r="G4913" s="1217">
        <v>5911</v>
      </c>
      <c r="H4913" s="1218" t="s">
        <v>1836</v>
      </c>
      <c r="I4913" s="1184"/>
      <c r="K4913" s="1217">
        <v>3271</v>
      </c>
      <c r="L4913" s="1218" t="s">
        <v>1551</v>
      </c>
    </row>
    <row r="4914" spans="7:12" ht="15.6" x14ac:dyDescent="0.3">
      <c r="G4914" s="1217">
        <v>5912</v>
      </c>
      <c r="H4914" s="1218" t="s">
        <v>1836</v>
      </c>
      <c r="I4914" s="1184"/>
      <c r="K4914" s="1217">
        <v>3272</v>
      </c>
      <c r="L4914" s="1218" t="s">
        <v>1551</v>
      </c>
    </row>
    <row r="4915" spans="7:12" ht="15.6" x14ac:dyDescent="0.3">
      <c r="G4915" s="1217">
        <v>5913</v>
      </c>
      <c r="H4915" s="1218" t="s">
        <v>1836</v>
      </c>
      <c r="I4915" s="1184"/>
      <c r="K4915" s="1217">
        <v>3273</v>
      </c>
      <c r="L4915" s="1218" t="s">
        <v>1551</v>
      </c>
    </row>
    <row r="4916" spans="7:12" ht="15.6" x14ac:dyDescent="0.3">
      <c r="G4916" s="1217">
        <v>5914</v>
      </c>
      <c r="H4916" s="1218" t="s">
        <v>1836</v>
      </c>
      <c r="I4916" s="1184"/>
      <c r="K4916" s="1217">
        <v>3274</v>
      </c>
      <c r="L4916" s="1218" t="s">
        <v>1551</v>
      </c>
    </row>
    <row r="4917" spans="7:12" ht="15.6" x14ac:dyDescent="0.3">
      <c r="G4917" s="1217">
        <v>5915</v>
      </c>
      <c r="H4917" s="1218" t="s">
        <v>1836</v>
      </c>
      <c r="I4917" s="1184"/>
      <c r="K4917" s="1217">
        <v>3275</v>
      </c>
      <c r="L4917" s="1218" t="s">
        <v>1551</v>
      </c>
    </row>
    <row r="4918" spans="7:12" ht="15.6" x14ac:dyDescent="0.3">
      <c r="G4918" s="1217">
        <v>5916</v>
      </c>
      <c r="H4918" s="1218" t="s">
        <v>1836</v>
      </c>
      <c r="I4918" s="1184"/>
      <c r="K4918" s="1217">
        <v>3276</v>
      </c>
      <c r="L4918" s="1218" t="s">
        <v>1551</v>
      </c>
    </row>
    <row r="4919" spans="7:12" ht="15.6" x14ac:dyDescent="0.3">
      <c r="G4919" s="1217">
        <v>5917</v>
      </c>
      <c r="H4919" s="1218" t="s">
        <v>1836</v>
      </c>
      <c r="I4919" s="1184"/>
      <c r="K4919" s="1217">
        <v>3277</v>
      </c>
      <c r="L4919" s="1218" t="s">
        <v>1551</v>
      </c>
    </row>
    <row r="4920" spans="7:12" ht="15.6" x14ac:dyDescent="0.3">
      <c r="G4920" s="1217">
        <v>5918</v>
      </c>
      <c r="H4920" s="1218" t="s">
        <v>1836</v>
      </c>
      <c r="I4920" s="1184"/>
      <c r="K4920" s="1217">
        <v>3278</v>
      </c>
      <c r="L4920" s="1218" t="s">
        <v>1551</v>
      </c>
    </row>
    <row r="4921" spans="7:12" ht="15.6" x14ac:dyDescent="0.3">
      <c r="G4921" s="1217">
        <v>5919</v>
      </c>
      <c r="H4921" s="1218" t="s">
        <v>1836</v>
      </c>
      <c r="I4921" s="1184"/>
      <c r="K4921" s="1217">
        <v>3279</v>
      </c>
      <c r="L4921" s="1218" t="s">
        <v>1551</v>
      </c>
    </row>
    <row r="4922" spans="7:12" ht="15.6" x14ac:dyDescent="0.3">
      <c r="G4922" s="1217">
        <v>5920</v>
      </c>
      <c r="H4922" s="1218" t="s">
        <v>1836</v>
      </c>
      <c r="I4922" s="1184"/>
      <c r="K4922" s="1217">
        <v>3280</v>
      </c>
      <c r="L4922" s="1218" t="s">
        <v>1551</v>
      </c>
    </row>
    <row r="4923" spans="7:12" ht="15.6" x14ac:dyDescent="0.3">
      <c r="G4923" s="1217">
        <v>5921</v>
      </c>
      <c r="H4923" s="1218" t="s">
        <v>1836</v>
      </c>
      <c r="I4923" s="1184"/>
      <c r="K4923" s="1217">
        <v>3281</v>
      </c>
      <c r="L4923" s="1218" t="s">
        <v>1551</v>
      </c>
    </row>
    <row r="4924" spans="7:12" ht="15.6" x14ac:dyDescent="0.3">
      <c r="G4924" s="1217">
        <v>5922</v>
      </c>
      <c r="H4924" s="1218" t="s">
        <v>1836</v>
      </c>
      <c r="I4924" s="1184"/>
      <c r="K4924" s="1217">
        <v>3282</v>
      </c>
      <c r="L4924" s="1218" t="s">
        <v>1551</v>
      </c>
    </row>
    <row r="4925" spans="7:12" ht="15.6" x14ac:dyDescent="0.3">
      <c r="G4925" s="1217">
        <v>5923</v>
      </c>
      <c r="H4925" s="1218" t="s">
        <v>1836</v>
      </c>
      <c r="I4925" s="1184"/>
      <c r="K4925" s="1217">
        <v>3283</v>
      </c>
      <c r="L4925" s="1218" t="s">
        <v>1551</v>
      </c>
    </row>
    <row r="4926" spans="7:12" ht="15.6" x14ac:dyDescent="0.3">
      <c r="G4926" s="1217">
        <v>5924</v>
      </c>
      <c r="H4926" s="1218" t="s">
        <v>1836</v>
      </c>
      <c r="I4926" s="1184"/>
      <c r="K4926" s="1217">
        <v>3284</v>
      </c>
      <c r="L4926" s="1218" t="s">
        <v>1551</v>
      </c>
    </row>
    <row r="4927" spans="7:12" ht="15.6" x14ac:dyDescent="0.3">
      <c r="G4927" s="1217">
        <v>5925</v>
      </c>
      <c r="H4927" s="1218" t="s">
        <v>1836</v>
      </c>
      <c r="I4927" s="1184"/>
      <c r="K4927" s="1217">
        <v>3285</v>
      </c>
      <c r="L4927" s="1218" t="s">
        <v>1551</v>
      </c>
    </row>
    <row r="4928" spans="7:12" ht="15.6" x14ac:dyDescent="0.3">
      <c r="G4928" s="1217">
        <v>5926</v>
      </c>
      <c r="H4928" s="1218" t="s">
        <v>1836</v>
      </c>
      <c r="I4928" s="1184"/>
      <c r="K4928" s="1217">
        <v>3286</v>
      </c>
      <c r="L4928" s="1218" t="s">
        <v>1551</v>
      </c>
    </row>
    <row r="4929" spans="7:12" ht="15.6" x14ac:dyDescent="0.3">
      <c r="G4929" s="1217">
        <v>5927</v>
      </c>
      <c r="H4929" s="1218" t="s">
        <v>1836</v>
      </c>
      <c r="I4929" s="1184"/>
      <c r="K4929" s="1217">
        <v>3287</v>
      </c>
      <c r="L4929" s="1218" t="s">
        <v>1551</v>
      </c>
    </row>
    <row r="4930" spans="7:12" ht="15.6" x14ac:dyDescent="0.3">
      <c r="G4930" s="1217">
        <v>5928</v>
      </c>
      <c r="H4930" s="1218" t="s">
        <v>1836</v>
      </c>
      <c r="I4930" s="1184"/>
      <c r="K4930" s="1217">
        <v>3288</v>
      </c>
      <c r="L4930" s="1218" t="s">
        <v>1551</v>
      </c>
    </row>
    <row r="4931" spans="7:12" ht="15.6" x14ac:dyDescent="0.3">
      <c r="G4931" s="1217">
        <v>5929</v>
      </c>
      <c r="H4931" s="1218" t="s">
        <v>1836</v>
      </c>
      <c r="I4931" s="1184"/>
      <c r="K4931" s="1217">
        <v>3289</v>
      </c>
      <c r="L4931" s="1218" t="s">
        <v>1551</v>
      </c>
    </row>
    <row r="4932" spans="7:12" ht="15.6" x14ac:dyDescent="0.3">
      <c r="G4932" s="1217">
        <v>5930</v>
      </c>
      <c r="H4932" s="1218" t="s">
        <v>1836</v>
      </c>
      <c r="I4932" s="1184"/>
      <c r="K4932" s="1217">
        <v>3290</v>
      </c>
      <c r="L4932" s="1218" t="s">
        <v>1551</v>
      </c>
    </row>
    <row r="4933" spans="7:12" ht="15.6" x14ac:dyDescent="0.3">
      <c r="G4933" s="1217">
        <v>5931</v>
      </c>
      <c r="H4933" s="1218" t="s">
        <v>1836</v>
      </c>
      <c r="I4933" s="1184"/>
      <c r="K4933" s="1217">
        <v>3291</v>
      </c>
      <c r="L4933" s="1218" t="s">
        <v>1551</v>
      </c>
    </row>
    <row r="4934" spans="7:12" ht="15.6" x14ac:dyDescent="0.3">
      <c r="G4934" s="1217">
        <v>5932</v>
      </c>
      <c r="H4934" s="1218" t="s">
        <v>1836</v>
      </c>
      <c r="I4934" s="1184"/>
      <c r="K4934" s="1217">
        <v>3292</v>
      </c>
      <c r="L4934" s="1218" t="s">
        <v>1551</v>
      </c>
    </row>
    <row r="4935" spans="7:12" ht="15.6" x14ac:dyDescent="0.3">
      <c r="G4935" s="1217">
        <v>5933</v>
      </c>
      <c r="H4935" s="1218" t="s">
        <v>1836</v>
      </c>
      <c r="I4935" s="1184"/>
      <c r="K4935" s="1217">
        <v>3293</v>
      </c>
      <c r="L4935" s="1218" t="s">
        <v>1551</v>
      </c>
    </row>
    <row r="4936" spans="7:12" ht="15.6" x14ac:dyDescent="0.3">
      <c r="G4936" s="1217">
        <v>5934</v>
      </c>
      <c r="H4936" s="1218" t="s">
        <v>1836</v>
      </c>
      <c r="I4936" s="1184"/>
      <c r="K4936" s="1217">
        <v>3294</v>
      </c>
      <c r="L4936" s="1218" t="s">
        <v>1551</v>
      </c>
    </row>
    <row r="4937" spans="7:12" ht="15.6" x14ac:dyDescent="0.3">
      <c r="G4937" s="1217">
        <v>5935</v>
      </c>
      <c r="H4937" s="1218" t="s">
        <v>1836</v>
      </c>
      <c r="I4937" s="1184"/>
      <c r="K4937" s="1217">
        <v>3295</v>
      </c>
      <c r="L4937" s="1218" t="s">
        <v>1551</v>
      </c>
    </row>
    <row r="4938" spans="7:12" ht="15.6" x14ac:dyDescent="0.3">
      <c r="G4938" s="1217">
        <v>5936</v>
      </c>
      <c r="H4938" s="1218" t="s">
        <v>1836</v>
      </c>
      <c r="I4938" s="1184"/>
      <c r="K4938" s="1217">
        <v>3296</v>
      </c>
      <c r="L4938" s="1218" t="s">
        <v>1551</v>
      </c>
    </row>
    <row r="4939" spans="7:12" ht="15.6" x14ac:dyDescent="0.3">
      <c r="G4939" s="1217">
        <v>5937</v>
      </c>
      <c r="H4939" s="1218" t="s">
        <v>1836</v>
      </c>
      <c r="I4939" s="1184"/>
      <c r="K4939" s="1217">
        <v>3297</v>
      </c>
      <c r="L4939" s="1218" t="s">
        <v>1551</v>
      </c>
    </row>
    <row r="4940" spans="7:12" ht="15.6" x14ac:dyDescent="0.3">
      <c r="G4940" s="1217">
        <v>5938</v>
      </c>
      <c r="H4940" s="1218" t="s">
        <v>1836</v>
      </c>
      <c r="I4940" s="1184"/>
      <c r="K4940" s="1217">
        <v>3298</v>
      </c>
      <c r="L4940" s="1218" t="s">
        <v>1551</v>
      </c>
    </row>
    <row r="4941" spans="7:12" ht="15.6" x14ac:dyDescent="0.3">
      <c r="G4941" s="1217">
        <v>5939</v>
      </c>
      <c r="H4941" s="1218" t="s">
        <v>1836</v>
      </c>
      <c r="I4941" s="1184"/>
      <c r="K4941" s="1217">
        <v>3299</v>
      </c>
      <c r="L4941" s="1218" t="s">
        <v>1551</v>
      </c>
    </row>
    <row r="4942" spans="7:12" ht="15.6" x14ac:dyDescent="0.3">
      <c r="G4942" s="1217">
        <v>5940</v>
      </c>
      <c r="H4942" s="1218" t="s">
        <v>1836</v>
      </c>
      <c r="I4942" s="1184"/>
      <c r="K4942" s="1217">
        <v>3300</v>
      </c>
      <c r="L4942" s="1218" t="s">
        <v>1552</v>
      </c>
    </row>
    <row r="4943" spans="7:12" ht="15.6" x14ac:dyDescent="0.3">
      <c r="G4943" s="1217">
        <v>5941</v>
      </c>
      <c r="H4943" s="1218" t="s">
        <v>1836</v>
      </c>
      <c r="I4943" s="1184"/>
      <c r="K4943" s="1217">
        <v>3301</v>
      </c>
      <c r="L4943" s="1218" t="s">
        <v>1552</v>
      </c>
    </row>
    <row r="4944" spans="7:12" ht="15.6" x14ac:dyDescent="0.3">
      <c r="G4944" s="1217">
        <v>5942</v>
      </c>
      <c r="H4944" s="1218" t="s">
        <v>1836</v>
      </c>
      <c r="I4944" s="1184"/>
      <c r="K4944" s="1217">
        <v>3302</v>
      </c>
      <c r="L4944" s="1218" t="s">
        <v>1552</v>
      </c>
    </row>
    <row r="4945" spans="7:12" ht="15.6" x14ac:dyDescent="0.3">
      <c r="G4945" s="1217">
        <v>5943</v>
      </c>
      <c r="H4945" s="1218" t="s">
        <v>1836</v>
      </c>
      <c r="I4945" s="1184"/>
      <c r="K4945" s="1217">
        <v>3303</v>
      </c>
      <c r="L4945" s="1218" t="s">
        <v>1552</v>
      </c>
    </row>
    <row r="4946" spans="7:12" ht="15.6" x14ac:dyDescent="0.3">
      <c r="G4946" s="1217">
        <v>5944</v>
      </c>
      <c r="H4946" s="1218" t="s">
        <v>1836</v>
      </c>
      <c r="I4946" s="1184"/>
      <c r="K4946" s="1217">
        <v>3304</v>
      </c>
      <c r="L4946" s="1218" t="s">
        <v>1552</v>
      </c>
    </row>
    <row r="4947" spans="7:12" ht="15.6" x14ac:dyDescent="0.3">
      <c r="G4947" s="1217">
        <v>5945</v>
      </c>
      <c r="H4947" s="1218" t="s">
        <v>1836</v>
      </c>
      <c r="I4947" s="1184"/>
      <c r="K4947" s="1217">
        <v>3305</v>
      </c>
      <c r="L4947" s="1218" t="s">
        <v>1552</v>
      </c>
    </row>
    <row r="4948" spans="7:12" ht="15.6" x14ac:dyDescent="0.3">
      <c r="G4948" s="1217">
        <v>5946</v>
      </c>
      <c r="H4948" s="1218" t="s">
        <v>1836</v>
      </c>
      <c r="I4948" s="1184"/>
      <c r="K4948" s="1217">
        <v>3306</v>
      </c>
      <c r="L4948" s="1218" t="s">
        <v>1552</v>
      </c>
    </row>
    <row r="4949" spans="7:12" ht="15.6" x14ac:dyDescent="0.3">
      <c r="G4949" s="1217">
        <v>5947</v>
      </c>
      <c r="H4949" s="1218" t="s">
        <v>1836</v>
      </c>
      <c r="I4949" s="1184"/>
      <c r="K4949" s="1217">
        <v>3307</v>
      </c>
      <c r="L4949" s="1218" t="s">
        <v>1552</v>
      </c>
    </row>
    <row r="4950" spans="7:12" ht="15.6" x14ac:dyDescent="0.3">
      <c r="G4950" s="1217">
        <v>5948</v>
      </c>
      <c r="H4950" s="1218" t="s">
        <v>1836</v>
      </c>
      <c r="I4950" s="1184"/>
      <c r="K4950" s="1217">
        <v>3308</v>
      </c>
      <c r="L4950" s="1218" t="s">
        <v>1552</v>
      </c>
    </row>
    <row r="4951" spans="7:12" ht="15.6" x14ac:dyDescent="0.3">
      <c r="G4951" s="1217">
        <v>5949</v>
      </c>
      <c r="H4951" s="1218" t="s">
        <v>1836</v>
      </c>
      <c r="I4951" s="1184"/>
      <c r="K4951" s="1217">
        <v>3309</v>
      </c>
      <c r="L4951" s="1218" t="s">
        <v>1552</v>
      </c>
    </row>
    <row r="4952" spans="7:12" ht="15.6" x14ac:dyDescent="0.3">
      <c r="G4952" s="1217">
        <v>5950</v>
      </c>
      <c r="H4952" s="1218" t="s">
        <v>1836</v>
      </c>
      <c r="I4952" s="1184"/>
      <c r="K4952" s="1217">
        <v>3310</v>
      </c>
      <c r="L4952" s="1218" t="s">
        <v>1552</v>
      </c>
    </row>
    <row r="4953" spans="7:12" ht="15.6" x14ac:dyDescent="0.3">
      <c r="G4953" s="1217">
        <v>5951</v>
      </c>
      <c r="H4953" s="1218" t="s">
        <v>1836</v>
      </c>
      <c r="I4953" s="1184"/>
      <c r="K4953" s="1217">
        <v>3311</v>
      </c>
      <c r="L4953" s="1218" t="s">
        <v>1552</v>
      </c>
    </row>
    <row r="4954" spans="7:12" ht="15.6" x14ac:dyDescent="0.3">
      <c r="G4954" s="1217">
        <v>5952</v>
      </c>
      <c r="H4954" s="1218" t="s">
        <v>1836</v>
      </c>
      <c r="I4954" s="1184"/>
      <c r="K4954" s="1217">
        <v>3312</v>
      </c>
      <c r="L4954" s="1218" t="s">
        <v>1552</v>
      </c>
    </row>
    <row r="4955" spans="7:12" ht="15.6" x14ac:dyDescent="0.3">
      <c r="G4955" s="1217">
        <v>5953</v>
      </c>
      <c r="H4955" s="1218" t="s">
        <v>1836</v>
      </c>
      <c r="I4955" s="1184"/>
      <c r="K4955" s="1217">
        <v>3313</v>
      </c>
      <c r="L4955" s="1218" t="s">
        <v>1552</v>
      </c>
    </row>
    <row r="4956" spans="7:12" ht="15.6" x14ac:dyDescent="0.3">
      <c r="G4956" s="1217">
        <v>5954</v>
      </c>
      <c r="H4956" s="1218" t="s">
        <v>1836</v>
      </c>
      <c r="I4956" s="1184"/>
      <c r="K4956" s="1217">
        <v>3314</v>
      </c>
      <c r="L4956" s="1218" t="s">
        <v>1552</v>
      </c>
    </row>
    <row r="4957" spans="7:12" ht="15.6" x14ac:dyDescent="0.3">
      <c r="G4957" s="1217">
        <v>5955</v>
      </c>
      <c r="H4957" s="1218" t="s">
        <v>1836</v>
      </c>
      <c r="I4957" s="1184"/>
      <c r="K4957" s="1217">
        <v>3315</v>
      </c>
      <c r="L4957" s="1218" t="s">
        <v>1552</v>
      </c>
    </row>
    <row r="4958" spans="7:12" ht="15.6" x14ac:dyDescent="0.3">
      <c r="G4958" s="1217">
        <v>5956</v>
      </c>
      <c r="H4958" s="1218" t="s">
        <v>1836</v>
      </c>
      <c r="I4958" s="1184"/>
      <c r="K4958" s="1217">
        <v>3316</v>
      </c>
      <c r="L4958" s="1218" t="s">
        <v>1552</v>
      </c>
    </row>
    <row r="4959" spans="7:12" ht="15.6" x14ac:dyDescent="0.3">
      <c r="G4959" s="1217">
        <v>5957</v>
      </c>
      <c r="H4959" s="1218" t="s">
        <v>1836</v>
      </c>
      <c r="I4959" s="1184"/>
      <c r="K4959" s="1217">
        <v>3317</v>
      </c>
      <c r="L4959" s="1218" t="s">
        <v>1552</v>
      </c>
    </row>
    <row r="4960" spans="7:12" ht="15.6" x14ac:dyDescent="0.3">
      <c r="G4960" s="1217">
        <v>5958</v>
      </c>
      <c r="H4960" s="1218" t="s">
        <v>1836</v>
      </c>
      <c r="I4960" s="1184"/>
      <c r="K4960" s="1217">
        <v>3318</v>
      </c>
      <c r="L4960" s="1218" t="s">
        <v>1552</v>
      </c>
    </row>
    <row r="4961" spans="7:12" ht="15.6" x14ac:dyDescent="0.3">
      <c r="G4961" s="1217">
        <v>5959</v>
      </c>
      <c r="H4961" s="1218" t="s">
        <v>1836</v>
      </c>
      <c r="I4961" s="1184"/>
      <c r="K4961" s="1217">
        <v>3319</v>
      </c>
      <c r="L4961" s="1218" t="s">
        <v>1552</v>
      </c>
    </row>
    <row r="4962" spans="7:12" ht="15.6" x14ac:dyDescent="0.3">
      <c r="G4962" s="1217">
        <v>5960</v>
      </c>
      <c r="H4962" s="1218" t="s">
        <v>1836</v>
      </c>
      <c r="I4962" s="1184"/>
      <c r="K4962" s="1217">
        <v>3320</v>
      </c>
      <c r="L4962" s="1218" t="s">
        <v>1552</v>
      </c>
    </row>
    <row r="4963" spans="7:12" ht="15.6" x14ac:dyDescent="0.3">
      <c r="G4963" s="1217">
        <v>5961</v>
      </c>
      <c r="H4963" s="1218" t="s">
        <v>1836</v>
      </c>
      <c r="I4963" s="1184"/>
      <c r="K4963" s="1217">
        <v>3321</v>
      </c>
      <c r="L4963" s="1218" t="s">
        <v>1552</v>
      </c>
    </row>
    <row r="4964" spans="7:12" ht="15.6" x14ac:dyDescent="0.3">
      <c r="G4964" s="1217">
        <v>5962</v>
      </c>
      <c r="H4964" s="1218" t="s">
        <v>1836</v>
      </c>
      <c r="I4964" s="1184"/>
      <c r="K4964" s="1217">
        <v>3322</v>
      </c>
      <c r="L4964" s="1218" t="s">
        <v>1552</v>
      </c>
    </row>
    <row r="4965" spans="7:12" ht="15.6" x14ac:dyDescent="0.3">
      <c r="G4965" s="1217">
        <v>5963</v>
      </c>
      <c r="H4965" s="1218" t="s">
        <v>1836</v>
      </c>
      <c r="I4965" s="1184"/>
      <c r="K4965" s="1217">
        <v>3323</v>
      </c>
      <c r="L4965" s="1218" t="s">
        <v>1552</v>
      </c>
    </row>
    <row r="4966" spans="7:12" ht="15.6" x14ac:dyDescent="0.3">
      <c r="G4966" s="1217">
        <v>5964</v>
      </c>
      <c r="H4966" s="1218" t="s">
        <v>1836</v>
      </c>
      <c r="I4966" s="1184"/>
      <c r="K4966" s="1217">
        <v>3324</v>
      </c>
      <c r="L4966" s="1218" t="s">
        <v>1552</v>
      </c>
    </row>
    <row r="4967" spans="7:12" ht="15.6" x14ac:dyDescent="0.3">
      <c r="G4967" s="1217">
        <v>5965</v>
      </c>
      <c r="H4967" s="1218" t="s">
        <v>1836</v>
      </c>
      <c r="I4967" s="1184"/>
      <c r="K4967" s="1217">
        <v>3325</v>
      </c>
      <c r="L4967" s="1218" t="s">
        <v>1552</v>
      </c>
    </row>
    <row r="4968" spans="7:12" ht="15.6" x14ac:dyDescent="0.3">
      <c r="G4968" s="1217">
        <v>5966</v>
      </c>
      <c r="H4968" s="1218" t="s">
        <v>1836</v>
      </c>
      <c r="I4968" s="1184"/>
      <c r="K4968" s="1217">
        <v>3326</v>
      </c>
      <c r="L4968" s="1218" t="s">
        <v>1552</v>
      </c>
    </row>
    <row r="4969" spans="7:12" ht="15.6" x14ac:dyDescent="0.3">
      <c r="G4969" s="1217">
        <v>5967</v>
      </c>
      <c r="H4969" s="1218" t="s">
        <v>1836</v>
      </c>
      <c r="I4969" s="1184"/>
      <c r="K4969" s="1217">
        <v>3327</v>
      </c>
      <c r="L4969" s="1218" t="s">
        <v>1552</v>
      </c>
    </row>
    <row r="4970" spans="7:12" ht="15.6" x14ac:dyDescent="0.3">
      <c r="G4970" s="1217">
        <v>5968</v>
      </c>
      <c r="H4970" s="1218" t="s">
        <v>1836</v>
      </c>
      <c r="I4970" s="1184"/>
      <c r="K4970" s="1217">
        <v>3328</v>
      </c>
      <c r="L4970" s="1218" t="s">
        <v>1552</v>
      </c>
    </row>
    <row r="4971" spans="7:12" ht="15.6" x14ac:dyDescent="0.3">
      <c r="G4971" s="1217">
        <v>5969</v>
      </c>
      <c r="H4971" s="1218" t="s">
        <v>1836</v>
      </c>
      <c r="I4971" s="1184"/>
      <c r="K4971" s="1217">
        <v>3329</v>
      </c>
      <c r="L4971" s="1218" t="s">
        <v>1552</v>
      </c>
    </row>
    <row r="4972" spans="7:12" ht="15.6" x14ac:dyDescent="0.3">
      <c r="G4972" s="1217">
        <v>5970</v>
      </c>
      <c r="H4972" s="1218" t="s">
        <v>1836</v>
      </c>
      <c r="I4972" s="1184"/>
      <c r="K4972" s="1217">
        <v>3330</v>
      </c>
      <c r="L4972" s="1218" t="s">
        <v>1552</v>
      </c>
    </row>
    <row r="4973" spans="7:12" ht="15.6" x14ac:dyDescent="0.3">
      <c r="G4973" s="1217">
        <v>5971</v>
      </c>
      <c r="H4973" s="1218" t="s">
        <v>1836</v>
      </c>
      <c r="I4973" s="1184"/>
      <c r="K4973" s="1217">
        <v>3331</v>
      </c>
      <c r="L4973" s="1218" t="s">
        <v>1552</v>
      </c>
    </row>
    <row r="4974" spans="7:12" ht="15.6" x14ac:dyDescent="0.3">
      <c r="G4974" s="1217">
        <v>5972</v>
      </c>
      <c r="H4974" s="1218" t="s">
        <v>1836</v>
      </c>
      <c r="I4974" s="1184"/>
      <c r="K4974" s="1217">
        <v>3332</v>
      </c>
      <c r="L4974" s="1218" t="s">
        <v>1552</v>
      </c>
    </row>
    <row r="4975" spans="7:12" ht="15.6" x14ac:dyDescent="0.3">
      <c r="G4975" s="1217">
        <v>5973</v>
      </c>
      <c r="H4975" s="1218" t="s">
        <v>1836</v>
      </c>
      <c r="I4975" s="1184"/>
      <c r="K4975" s="1217">
        <v>3333</v>
      </c>
      <c r="L4975" s="1218" t="s">
        <v>1552</v>
      </c>
    </row>
    <row r="4976" spans="7:12" ht="15.6" x14ac:dyDescent="0.3">
      <c r="G4976" s="1217">
        <v>5974</v>
      </c>
      <c r="H4976" s="1218" t="s">
        <v>1836</v>
      </c>
      <c r="I4976" s="1184"/>
      <c r="K4976" s="1217">
        <v>3334</v>
      </c>
      <c r="L4976" s="1218" t="s">
        <v>1552</v>
      </c>
    </row>
    <row r="4977" spans="7:12" ht="15.6" x14ac:dyDescent="0.3">
      <c r="G4977" s="1217">
        <v>5975</v>
      </c>
      <c r="H4977" s="1218" t="s">
        <v>1836</v>
      </c>
      <c r="I4977" s="1184"/>
      <c r="K4977" s="1217">
        <v>3335</v>
      </c>
      <c r="L4977" s="1218" t="s">
        <v>1552</v>
      </c>
    </row>
    <row r="4978" spans="7:12" ht="15.6" x14ac:dyDescent="0.3">
      <c r="G4978" s="1217">
        <v>5976</v>
      </c>
      <c r="H4978" s="1218" t="s">
        <v>1836</v>
      </c>
      <c r="I4978" s="1184"/>
      <c r="K4978" s="1217">
        <v>3336</v>
      </c>
      <c r="L4978" s="1218" t="s">
        <v>1552</v>
      </c>
    </row>
    <row r="4979" spans="7:12" ht="15.6" x14ac:dyDescent="0.3">
      <c r="G4979" s="1217">
        <v>5977</v>
      </c>
      <c r="H4979" s="1218" t="s">
        <v>1836</v>
      </c>
      <c r="I4979" s="1184"/>
      <c r="K4979" s="1217">
        <v>3337</v>
      </c>
      <c r="L4979" s="1218" t="s">
        <v>1552</v>
      </c>
    </row>
    <row r="4980" spans="7:12" ht="15.6" x14ac:dyDescent="0.3">
      <c r="G4980" s="1217">
        <v>5978</v>
      </c>
      <c r="H4980" s="1218" t="s">
        <v>1836</v>
      </c>
      <c r="I4980" s="1184"/>
      <c r="K4980" s="1217">
        <v>3338</v>
      </c>
      <c r="L4980" s="1218" t="s">
        <v>1552</v>
      </c>
    </row>
    <row r="4981" spans="7:12" ht="15.6" x14ac:dyDescent="0.3">
      <c r="G4981" s="1217">
        <v>5979</v>
      </c>
      <c r="H4981" s="1218" t="s">
        <v>1836</v>
      </c>
      <c r="I4981" s="1184"/>
      <c r="K4981" s="1217">
        <v>3339</v>
      </c>
      <c r="L4981" s="1218" t="s">
        <v>1552</v>
      </c>
    </row>
    <row r="4982" spans="7:12" ht="15.6" x14ac:dyDescent="0.3">
      <c r="G4982" s="1217">
        <v>5980</v>
      </c>
      <c r="H4982" s="1218" t="s">
        <v>1836</v>
      </c>
      <c r="I4982" s="1184"/>
      <c r="K4982" s="1217">
        <v>3340</v>
      </c>
      <c r="L4982" s="1218" t="s">
        <v>1552</v>
      </c>
    </row>
    <row r="4983" spans="7:12" ht="15.6" x14ac:dyDescent="0.3">
      <c r="G4983" s="1217">
        <v>5981</v>
      </c>
      <c r="H4983" s="1218" t="s">
        <v>1836</v>
      </c>
      <c r="I4983" s="1184"/>
      <c r="K4983" s="1217">
        <v>3341</v>
      </c>
      <c r="L4983" s="1218" t="s">
        <v>1552</v>
      </c>
    </row>
    <row r="4984" spans="7:12" ht="15.6" x14ac:dyDescent="0.3">
      <c r="G4984" s="1217">
        <v>5982</v>
      </c>
      <c r="H4984" s="1218" t="s">
        <v>1836</v>
      </c>
      <c r="I4984" s="1184"/>
      <c r="K4984" s="1217">
        <v>3342</v>
      </c>
      <c r="L4984" s="1218" t="s">
        <v>1552</v>
      </c>
    </row>
    <row r="4985" spans="7:12" ht="15.6" x14ac:dyDescent="0.3">
      <c r="G4985" s="1217">
        <v>5983</v>
      </c>
      <c r="H4985" s="1218" t="s">
        <v>1836</v>
      </c>
      <c r="I4985" s="1184"/>
      <c r="K4985" s="1217">
        <v>3343</v>
      </c>
      <c r="L4985" s="1218" t="s">
        <v>1552</v>
      </c>
    </row>
    <row r="4986" spans="7:12" ht="15.6" x14ac:dyDescent="0.3">
      <c r="G4986" s="1217">
        <v>5984</v>
      </c>
      <c r="H4986" s="1218" t="s">
        <v>1836</v>
      </c>
      <c r="I4986" s="1184"/>
      <c r="K4986" s="1217">
        <v>3344</v>
      </c>
      <c r="L4986" s="1218" t="s">
        <v>1552</v>
      </c>
    </row>
    <row r="4987" spans="7:12" ht="15.6" x14ac:dyDescent="0.3">
      <c r="G4987" s="1217">
        <v>5985</v>
      </c>
      <c r="H4987" s="1218" t="s">
        <v>1836</v>
      </c>
      <c r="I4987" s="1184"/>
      <c r="K4987" s="1217">
        <v>3345</v>
      </c>
      <c r="L4987" s="1218" t="s">
        <v>1552</v>
      </c>
    </row>
    <row r="4988" spans="7:12" ht="15.6" x14ac:dyDescent="0.3">
      <c r="G4988" s="1217">
        <v>5986</v>
      </c>
      <c r="H4988" s="1218" t="s">
        <v>1836</v>
      </c>
      <c r="I4988" s="1184"/>
      <c r="K4988" s="1217">
        <v>3346</v>
      </c>
      <c r="L4988" s="1218" t="s">
        <v>1552</v>
      </c>
    </row>
    <row r="4989" spans="7:12" ht="15.6" x14ac:dyDescent="0.3">
      <c r="G4989" s="1217">
        <v>5987</v>
      </c>
      <c r="H4989" s="1218" t="s">
        <v>1836</v>
      </c>
      <c r="I4989" s="1184"/>
      <c r="K4989" s="1217">
        <v>3347</v>
      </c>
      <c r="L4989" s="1218" t="s">
        <v>1552</v>
      </c>
    </row>
    <row r="4990" spans="7:12" ht="15.6" x14ac:dyDescent="0.3">
      <c r="G4990" s="1217">
        <v>5988</v>
      </c>
      <c r="H4990" s="1218" t="s">
        <v>1836</v>
      </c>
      <c r="I4990" s="1184"/>
      <c r="K4990" s="1217">
        <v>3348</v>
      </c>
      <c r="L4990" s="1218" t="s">
        <v>1552</v>
      </c>
    </row>
    <row r="4991" spans="7:12" ht="15.6" x14ac:dyDescent="0.3">
      <c r="G4991" s="1217">
        <v>5989</v>
      </c>
      <c r="H4991" s="1218" t="s">
        <v>1836</v>
      </c>
      <c r="I4991" s="1184"/>
      <c r="K4991" s="1217">
        <v>3349</v>
      </c>
      <c r="L4991" s="1218" t="s">
        <v>1552</v>
      </c>
    </row>
    <row r="4992" spans="7:12" ht="15.6" x14ac:dyDescent="0.3">
      <c r="G4992" s="1217">
        <v>5990</v>
      </c>
      <c r="H4992" s="1218" t="s">
        <v>1836</v>
      </c>
      <c r="I4992" s="1184"/>
      <c r="K4992" s="1217">
        <v>3350</v>
      </c>
      <c r="L4992" s="1218" t="s">
        <v>1552</v>
      </c>
    </row>
    <row r="4993" spans="7:12" ht="15.6" x14ac:dyDescent="0.3">
      <c r="G4993" s="1217">
        <v>5991</v>
      </c>
      <c r="H4993" s="1218" t="s">
        <v>1836</v>
      </c>
      <c r="I4993" s="1184"/>
      <c r="K4993" s="1217">
        <v>3351</v>
      </c>
      <c r="L4993" s="1218" t="s">
        <v>1552</v>
      </c>
    </row>
    <row r="4994" spans="7:12" ht="15.6" x14ac:dyDescent="0.3">
      <c r="G4994" s="1217">
        <v>5992</v>
      </c>
      <c r="H4994" s="1218" t="s">
        <v>1836</v>
      </c>
      <c r="I4994" s="1184"/>
      <c r="K4994" s="1217">
        <v>3352</v>
      </c>
      <c r="L4994" s="1218" t="s">
        <v>1552</v>
      </c>
    </row>
    <row r="4995" spans="7:12" ht="15.6" x14ac:dyDescent="0.3">
      <c r="G4995" s="1217">
        <v>5993</v>
      </c>
      <c r="H4995" s="1218" t="s">
        <v>1836</v>
      </c>
      <c r="I4995" s="1184"/>
      <c r="K4995" s="1217">
        <v>3353</v>
      </c>
      <c r="L4995" s="1218" t="s">
        <v>1552</v>
      </c>
    </row>
    <row r="4996" spans="7:12" ht="15.6" x14ac:dyDescent="0.3">
      <c r="G4996" s="1217">
        <v>5994</v>
      </c>
      <c r="H4996" s="1218" t="s">
        <v>1836</v>
      </c>
      <c r="I4996" s="1184"/>
      <c r="K4996" s="1217">
        <v>3354</v>
      </c>
      <c r="L4996" s="1218" t="s">
        <v>1552</v>
      </c>
    </row>
    <row r="4997" spans="7:12" ht="15.6" x14ac:dyDescent="0.3">
      <c r="G4997" s="1217">
        <v>5995</v>
      </c>
      <c r="H4997" s="1218" t="s">
        <v>1836</v>
      </c>
      <c r="I4997" s="1184"/>
      <c r="K4997" s="1217">
        <v>3355</v>
      </c>
      <c r="L4997" s="1218" t="s">
        <v>1552</v>
      </c>
    </row>
    <row r="4998" spans="7:12" ht="15.6" x14ac:dyDescent="0.3">
      <c r="G4998" s="1217">
        <v>5996</v>
      </c>
      <c r="H4998" s="1218" t="s">
        <v>1836</v>
      </c>
      <c r="I4998" s="1184"/>
      <c r="K4998" s="1217">
        <v>3356</v>
      </c>
      <c r="L4998" s="1218" t="s">
        <v>1552</v>
      </c>
    </row>
    <row r="4999" spans="7:12" ht="15.6" x14ac:dyDescent="0.3">
      <c r="G4999" s="1217">
        <v>5997</v>
      </c>
      <c r="H4999" s="1218" t="s">
        <v>1836</v>
      </c>
      <c r="I4999" s="1184"/>
      <c r="K4999" s="1217">
        <v>3357</v>
      </c>
      <c r="L4999" s="1218" t="s">
        <v>1552</v>
      </c>
    </row>
    <row r="5000" spans="7:12" ht="15.6" x14ac:dyDescent="0.3">
      <c r="G5000" s="1217">
        <v>5998</v>
      </c>
      <c r="H5000" s="1218" t="s">
        <v>1836</v>
      </c>
      <c r="I5000" s="1184"/>
      <c r="K5000" s="1217">
        <v>3358</v>
      </c>
      <c r="L5000" s="1218" t="s">
        <v>1552</v>
      </c>
    </row>
    <row r="5001" spans="7:12" ht="15.6" x14ac:dyDescent="0.3">
      <c r="G5001" s="1217">
        <v>5999</v>
      </c>
      <c r="H5001" s="1218" t="s">
        <v>1836</v>
      </c>
      <c r="I5001" s="1184"/>
      <c r="K5001" s="1217">
        <v>3359</v>
      </c>
      <c r="L5001" s="1218" t="s">
        <v>1552</v>
      </c>
    </row>
    <row r="5002" spans="7:12" ht="15.6" x14ac:dyDescent="0.3">
      <c r="G5002" s="1217">
        <v>6000</v>
      </c>
      <c r="H5002" s="1218" t="s">
        <v>1566</v>
      </c>
      <c r="I5002" s="1184"/>
      <c r="K5002" s="1217">
        <v>3360</v>
      </c>
      <c r="L5002" s="1218" t="s">
        <v>1552</v>
      </c>
    </row>
    <row r="5003" spans="7:12" ht="15.6" x14ac:dyDescent="0.3">
      <c r="G5003" s="1217">
        <v>6001</v>
      </c>
      <c r="H5003" s="1218" t="s">
        <v>1566</v>
      </c>
      <c r="I5003" s="1184"/>
      <c r="K5003" s="1217">
        <v>3361</v>
      </c>
      <c r="L5003" s="1218" t="s">
        <v>1552</v>
      </c>
    </row>
    <row r="5004" spans="7:12" ht="15.6" x14ac:dyDescent="0.3">
      <c r="G5004" s="1217">
        <v>6002</v>
      </c>
      <c r="H5004" s="1218" t="s">
        <v>1566</v>
      </c>
      <c r="I5004" s="1184"/>
      <c r="K5004" s="1217">
        <v>3362</v>
      </c>
      <c r="L5004" s="1218" t="s">
        <v>1552</v>
      </c>
    </row>
    <row r="5005" spans="7:12" ht="15.6" x14ac:dyDescent="0.3">
      <c r="G5005" s="1217">
        <v>6003</v>
      </c>
      <c r="H5005" s="1218" t="s">
        <v>1566</v>
      </c>
      <c r="I5005" s="1184"/>
      <c r="K5005" s="1217">
        <v>3363</v>
      </c>
      <c r="L5005" s="1218" t="s">
        <v>1552</v>
      </c>
    </row>
    <row r="5006" spans="7:12" ht="15.6" x14ac:dyDescent="0.3">
      <c r="G5006" s="1217">
        <v>6004</v>
      </c>
      <c r="H5006" s="1218" t="s">
        <v>1566</v>
      </c>
      <c r="I5006" s="1184"/>
      <c r="K5006" s="1217">
        <v>3364</v>
      </c>
      <c r="L5006" s="1218" t="s">
        <v>1552</v>
      </c>
    </row>
    <row r="5007" spans="7:12" ht="15.6" x14ac:dyDescent="0.3">
      <c r="G5007" s="1217">
        <v>6005</v>
      </c>
      <c r="H5007" s="1218" t="s">
        <v>1566</v>
      </c>
      <c r="I5007" s="1184"/>
      <c r="K5007" s="1217">
        <v>3365</v>
      </c>
      <c r="L5007" s="1218" t="s">
        <v>1552</v>
      </c>
    </row>
    <row r="5008" spans="7:12" ht="15.6" x14ac:dyDescent="0.3">
      <c r="G5008" s="1217">
        <v>6006</v>
      </c>
      <c r="H5008" s="1218" t="s">
        <v>1566</v>
      </c>
      <c r="I5008" s="1184"/>
      <c r="K5008" s="1217">
        <v>3366</v>
      </c>
      <c r="L5008" s="1218" t="s">
        <v>1552</v>
      </c>
    </row>
    <row r="5009" spans="7:12" ht="15.6" x14ac:dyDescent="0.3">
      <c r="G5009" s="1217">
        <v>6007</v>
      </c>
      <c r="H5009" s="1218" t="s">
        <v>1566</v>
      </c>
      <c r="I5009" s="1184"/>
      <c r="K5009" s="1217">
        <v>3367</v>
      </c>
      <c r="L5009" s="1218" t="s">
        <v>1552</v>
      </c>
    </row>
    <row r="5010" spans="7:12" ht="15.6" x14ac:dyDescent="0.3">
      <c r="G5010" s="1217">
        <v>6008</v>
      </c>
      <c r="H5010" s="1218" t="s">
        <v>1566</v>
      </c>
      <c r="I5010" s="1184"/>
      <c r="K5010" s="1217">
        <v>3368</v>
      </c>
      <c r="L5010" s="1218" t="s">
        <v>1552</v>
      </c>
    </row>
    <row r="5011" spans="7:12" ht="15.6" x14ac:dyDescent="0.3">
      <c r="G5011" s="1217">
        <v>6009</v>
      </c>
      <c r="H5011" s="1218" t="s">
        <v>1566</v>
      </c>
      <c r="I5011" s="1184"/>
      <c r="K5011" s="1217">
        <v>3369</v>
      </c>
      <c r="L5011" s="1218" t="s">
        <v>1552</v>
      </c>
    </row>
    <row r="5012" spans="7:12" ht="15.6" x14ac:dyDescent="0.3">
      <c r="G5012" s="1217">
        <v>6010</v>
      </c>
      <c r="H5012" s="1218" t="s">
        <v>1567</v>
      </c>
      <c r="I5012" s="1184"/>
      <c r="K5012" s="1217">
        <v>3370</v>
      </c>
      <c r="L5012" s="1218" t="s">
        <v>1552</v>
      </c>
    </row>
    <row r="5013" spans="7:12" ht="15.6" x14ac:dyDescent="0.3">
      <c r="G5013" s="1217">
        <v>6011</v>
      </c>
      <c r="H5013" s="1218" t="s">
        <v>1566</v>
      </c>
      <c r="I5013" s="1184"/>
      <c r="K5013" s="1217">
        <v>3371</v>
      </c>
      <c r="L5013" s="1218" t="s">
        <v>1552</v>
      </c>
    </row>
    <row r="5014" spans="7:12" ht="15.6" x14ac:dyDescent="0.3">
      <c r="G5014" s="1217">
        <v>6012</v>
      </c>
      <c r="H5014" s="1218" t="s">
        <v>1566</v>
      </c>
      <c r="I5014" s="1184"/>
      <c r="K5014" s="1217">
        <v>3372</v>
      </c>
      <c r="L5014" s="1218" t="s">
        <v>1552</v>
      </c>
    </row>
    <row r="5015" spans="7:12" ht="15.6" x14ac:dyDescent="0.3">
      <c r="G5015" s="1217">
        <v>6013</v>
      </c>
      <c r="H5015" s="1218" t="s">
        <v>1566</v>
      </c>
      <c r="I5015" s="1184"/>
      <c r="K5015" s="1217">
        <v>3373</v>
      </c>
      <c r="L5015" s="1218" t="s">
        <v>1552</v>
      </c>
    </row>
    <row r="5016" spans="7:12" ht="15.6" x14ac:dyDescent="0.3">
      <c r="G5016" s="1217">
        <v>6014</v>
      </c>
      <c r="H5016" s="1218" t="s">
        <v>1566</v>
      </c>
      <c r="I5016" s="1184"/>
      <c r="K5016" s="1217">
        <v>3374</v>
      </c>
      <c r="L5016" s="1218" t="s">
        <v>1552</v>
      </c>
    </row>
    <row r="5017" spans="7:12" ht="15.6" x14ac:dyDescent="0.3">
      <c r="G5017" s="1217">
        <v>6015</v>
      </c>
      <c r="H5017" s="1218" t="s">
        <v>1566</v>
      </c>
      <c r="I5017" s="1184"/>
      <c r="K5017" s="1217">
        <v>3375</v>
      </c>
      <c r="L5017" s="1218" t="s">
        <v>1552</v>
      </c>
    </row>
    <row r="5018" spans="7:12" ht="15.6" x14ac:dyDescent="0.3">
      <c r="G5018" s="1217">
        <v>6016</v>
      </c>
      <c r="H5018" s="1218" t="s">
        <v>1566</v>
      </c>
      <c r="I5018" s="1184"/>
      <c r="K5018" s="1217">
        <v>3376</v>
      </c>
      <c r="L5018" s="1218" t="s">
        <v>1552</v>
      </c>
    </row>
    <row r="5019" spans="7:12" ht="15.6" x14ac:dyDescent="0.3">
      <c r="G5019" s="1217">
        <v>6017</v>
      </c>
      <c r="H5019" s="1218" t="s">
        <v>1566</v>
      </c>
      <c r="I5019" s="1184"/>
      <c r="K5019" s="1217">
        <v>3377</v>
      </c>
      <c r="L5019" s="1218" t="s">
        <v>1552</v>
      </c>
    </row>
    <row r="5020" spans="7:12" ht="15.6" x14ac:dyDescent="0.3">
      <c r="G5020" s="1217">
        <v>6018</v>
      </c>
      <c r="H5020" s="1218" t="s">
        <v>1566</v>
      </c>
      <c r="I5020" s="1184"/>
      <c r="K5020" s="1217">
        <v>3378</v>
      </c>
      <c r="L5020" s="1218" t="s">
        <v>1552</v>
      </c>
    </row>
    <row r="5021" spans="7:12" ht="15.6" x14ac:dyDescent="0.3">
      <c r="G5021" s="1217">
        <v>6019</v>
      </c>
      <c r="H5021" s="1218" t="s">
        <v>1566</v>
      </c>
      <c r="I5021" s="1184"/>
      <c r="K5021" s="1217">
        <v>3379</v>
      </c>
      <c r="L5021" s="1218" t="s">
        <v>1552</v>
      </c>
    </row>
    <row r="5022" spans="7:12" ht="15.6" x14ac:dyDescent="0.3">
      <c r="G5022" s="1217">
        <v>6020</v>
      </c>
      <c r="H5022" s="1218" t="s">
        <v>1568</v>
      </c>
      <c r="I5022" s="1184"/>
      <c r="K5022" s="1217">
        <v>3380</v>
      </c>
      <c r="L5022" s="1218" t="s">
        <v>1552</v>
      </c>
    </row>
    <row r="5023" spans="7:12" ht="15.6" x14ac:dyDescent="0.3">
      <c r="G5023" s="1217">
        <v>6021</v>
      </c>
      <c r="H5023" s="1218" t="s">
        <v>1566</v>
      </c>
      <c r="I5023" s="1184"/>
      <c r="K5023" s="1217">
        <v>3381</v>
      </c>
      <c r="L5023" s="1218" t="s">
        <v>1552</v>
      </c>
    </row>
    <row r="5024" spans="7:12" ht="15.6" x14ac:dyDescent="0.3">
      <c r="G5024" s="1217">
        <v>6022</v>
      </c>
      <c r="H5024" s="1218" t="s">
        <v>1566</v>
      </c>
      <c r="I5024" s="1184"/>
      <c r="K5024" s="1217">
        <v>3382</v>
      </c>
      <c r="L5024" s="1218" t="s">
        <v>1552</v>
      </c>
    </row>
    <row r="5025" spans="7:12" ht="15.6" x14ac:dyDescent="0.3">
      <c r="G5025" s="1217">
        <v>6023</v>
      </c>
      <c r="H5025" s="1218" t="s">
        <v>1566</v>
      </c>
      <c r="I5025" s="1184"/>
      <c r="K5025" s="1217">
        <v>3383</v>
      </c>
      <c r="L5025" s="1218" t="s">
        <v>1552</v>
      </c>
    </row>
    <row r="5026" spans="7:12" ht="15.6" x14ac:dyDescent="0.3">
      <c r="G5026" s="1217">
        <v>6024</v>
      </c>
      <c r="H5026" s="1218" t="s">
        <v>1566</v>
      </c>
      <c r="I5026" s="1184"/>
      <c r="K5026" s="1217">
        <v>3384</v>
      </c>
      <c r="L5026" s="1218" t="s">
        <v>1552</v>
      </c>
    </row>
    <row r="5027" spans="7:12" ht="15.6" x14ac:dyDescent="0.3">
      <c r="G5027" s="1217">
        <v>6025</v>
      </c>
      <c r="H5027" s="1218" t="s">
        <v>1566</v>
      </c>
      <c r="I5027" s="1184"/>
      <c r="K5027" s="1217">
        <v>3385</v>
      </c>
      <c r="L5027" s="1218" t="s">
        <v>1552</v>
      </c>
    </row>
    <row r="5028" spans="7:12" ht="15.6" x14ac:dyDescent="0.3">
      <c r="G5028" s="1217">
        <v>6026</v>
      </c>
      <c r="H5028" s="1218" t="s">
        <v>1566</v>
      </c>
      <c r="I5028" s="1184"/>
      <c r="K5028" s="1217">
        <v>3386</v>
      </c>
      <c r="L5028" s="1218" t="s">
        <v>1552</v>
      </c>
    </row>
    <row r="5029" spans="7:12" ht="15.6" x14ac:dyDescent="0.3">
      <c r="G5029" s="1217">
        <v>6027</v>
      </c>
      <c r="H5029" s="1218" t="s">
        <v>1566</v>
      </c>
      <c r="I5029" s="1184"/>
      <c r="K5029" s="1217">
        <v>3387</v>
      </c>
      <c r="L5029" s="1218" t="s">
        <v>1552</v>
      </c>
    </row>
    <row r="5030" spans="7:12" ht="15.6" x14ac:dyDescent="0.3">
      <c r="G5030" s="1217">
        <v>6028</v>
      </c>
      <c r="H5030" s="1218" t="s">
        <v>1566</v>
      </c>
      <c r="I5030" s="1184"/>
      <c r="K5030" s="1217">
        <v>3388</v>
      </c>
      <c r="L5030" s="1218" t="s">
        <v>1552</v>
      </c>
    </row>
    <row r="5031" spans="7:12" ht="15.6" x14ac:dyDescent="0.3">
      <c r="G5031" s="1217">
        <v>6029</v>
      </c>
      <c r="H5031" s="1218" t="s">
        <v>1566</v>
      </c>
      <c r="I5031" s="1184"/>
      <c r="K5031" s="1217">
        <v>3389</v>
      </c>
      <c r="L5031" s="1218" t="s">
        <v>1552</v>
      </c>
    </row>
    <row r="5032" spans="7:12" ht="15.6" x14ac:dyDescent="0.3">
      <c r="G5032" s="1217">
        <v>6030</v>
      </c>
      <c r="H5032" s="1218" t="s">
        <v>1569</v>
      </c>
      <c r="I5032" s="1184"/>
      <c r="K5032" s="1217">
        <v>3390</v>
      </c>
      <c r="L5032" s="1218" t="s">
        <v>1552</v>
      </c>
    </row>
    <row r="5033" spans="7:12" ht="15.6" x14ac:dyDescent="0.3">
      <c r="G5033" s="1217">
        <v>6031</v>
      </c>
      <c r="H5033" s="1218" t="s">
        <v>1566</v>
      </c>
      <c r="I5033" s="1184"/>
      <c r="K5033" s="1217">
        <v>3391</v>
      </c>
      <c r="L5033" s="1218" t="s">
        <v>1552</v>
      </c>
    </row>
    <row r="5034" spans="7:12" ht="15.6" x14ac:dyDescent="0.3">
      <c r="G5034" s="1217">
        <v>6032</v>
      </c>
      <c r="H5034" s="1218" t="s">
        <v>1566</v>
      </c>
      <c r="I5034" s="1184"/>
      <c r="K5034" s="1217">
        <v>3392</v>
      </c>
      <c r="L5034" s="1218" t="s">
        <v>1552</v>
      </c>
    </row>
    <row r="5035" spans="7:12" ht="15.6" x14ac:dyDescent="0.3">
      <c r="G5035" s="1217">
        <v>6033</v>
      </c>
      <c r="H5035" s="1218" t="s">
        <v>1566</v>
      </c>
      <c r="I5035" s="1184"/>
      <c r="K5035" s="1217">
        <v>3393</v>
      </c>
      <c r="L5035" s="1218" t="s">
        <v>1552</v>
      </c>
    </row>
    <row r="5036" spans="7:12" ht="15.6" x14ac:dyDescent="0.3">
      <c r="G5036" s="1217">
        <v>6034</v>
      </c>
      <c r="H5036" s="1218" t="s">
        <v>1566</v>
      </c>
      <c r="I5036" s="1184"/>
      <c r="K5036" s="1217">
        <v>3394</v>
      </c>
      <c r="L5036" s="1218" t="s">
        <v>1552</v>
      </c>
    </row>
    <row r="5037" spans="7:12" ht="15.6" x14ac:dyDescent="0.3">
      <c r="G5037" s="1217">
        <v>6035</v>
      </c>
      <c r="H5037" s="1218" t="s">
        <v>1566</v>
      </c>
      <c r="I5037" s="1184"/>
      <c r="K5037" s="1217">
        <v>3395</v>
      </c>
      <c r="L5037" s="1218" t="s">
        <v>1552</v>
      </c>
    </row>
    <row r="5038" spans="7:12" ht="15.6" x14ac:dyDescent="0.3">
      <c r="G5038" s="1217">
        <v>6036</v>
      </c>
      <c r="H5038" s="1218" t="s">
        <v>1566</v>
      </c>
      <c r="I5038" s="1184"/>
      <c r="K5038" s="1217">
        <v>3396</v>
      </c>
      <c r="L5038" s="1218" t="s">
        <v>1552</v>
      </c>
    </row>
    <row r="5039" spans="7:12" ht="15.6" x14ac:dyDescent="0.3">
      <c r="G5039" s="1217">
        <v>6037</v>
      </c>
      <c r="H5039" s="1218" t="s">
        <v>1566</v>
      </c>
      <c r="I5039" s="1184"/>
      <c r="K5039" s="1217">
        <v>3397</v>
      </c>
      <c r="L5039" s="1218" t="s">
        <v>1552</v>
      </c>
    </row>
    <row r="5040" spans="7:12" ht="15.6" x14ac:dyDescent="0.3">
      <c r="G5040" s="1217">
        <v>6038</v>
      </c>
      <c r="H5040" s="1218" t="s">
        <v>1566</v>
      </c>
      <c r="I5040" s="1184"/>
      <c r="K5040" s="1217">
        <v>3398</v>
      </c>
      <c r="L5040" s="1218" t="s">
        <v>1552</v>
      </c>
    </row>
    <row r="5041" spans="7:12" ht="15.6" x14ac:dyDescent="0.3">
      <c r="G5041" s="1217">
        <v>6039</v>
      </c>
      <c r="H5041" s="1218" t="s">
        <v>1566</v>
      </c>
      <c r="I5041" s="1184"/>
      <c r="K5041" s="1217">
        <v>3399</v>
      </c>
      <c r="L5041" s="1218" t="s">
        <v>1552</v>
      </c>
    </row>
    <row r="5042" spans="7:12" ht="15.6" x14ac:dyDescent="0.3">
      <c r="G5042" s="1217">
        <v>6040</v>
      </c>
      <c r="H5042" s="1218" t="s">
        <v>1570</v>
      </c>
      <c r="I5042" s="1184"/>
      <c r="K5042" s="1217">
        <v>3400</v>
      </c>
      <c r="L5042" s="1218" t="s">
        <v>1553</v>
      </c>
    </row>
    <row r="5043" spans="7:12" ht="15.6" x14ac:dyDescent="0.3">
      <c r="G5043" s="1217">
        <v>6041</v>
      </c>
      <c r="H5043" s="1218" t="s">
        <v>1566</v>
      </c>
      <c r="I5043" s="1184"/>
      <c r="K5043" s="1217">
        <v>3401</v>
      </c>
      <c r="L5043" s="1218" t="s">
        <v>1553</v>
      </c>
    </row>
    <row r="5044" spans="7:12" ht="15.6" x14ac:dyDescent="0.3">
      <c r="G5044" s="1217">
        <v>6042</v>
      </c>
      <c r="H5044" s="1218" t="s">
        <v>1566</v>
      </c>
      <c r="I5044" s="1184"/>
      <c r="K5044" s="1217">
        <v>3402</v>
      </c>
      <c r="L5044" s="1218" t="s">
        <v>1553</v>
      </c>
    </row>
    <row r="5045" spans="7:12" ht="15.6" x14ac:dyDescent="0.3">
      <c r="G5045" s="1217">
        <v>6043</v>
      </c>
      <c r="H5045" s="1218" t="s">
        <v>1566</v>
      </c>
      <c r="I5045" s="1184"/>
      <c r="K5045" s="1217">
        <v>3403</v>
      </c>
      <c r="L5045" s="1218" t="s">
        <v>1553</v>
      </c>
    </row>
    <row r="5046" spans="7:12" ht="15.6" x14ac:dyDescent="0.3">
      <c r="G5046" s="1217">
        <v>6044</v>
      </c>
      <c r="H5046" s="1218" t="s">
        <v>1566</v>
      </c>
      <c r="I5046" s="1184"/>
      <c r="K5046" s="1217">
        <v>3404</v>
      </c>
      <c r="L5046" s="1218" t="s">
        <v>1553</v>
      </c>
    </row>
    <row r="5047" spans="7:12" ht="15.6" x14ac:dyDescent="0.3">
      <c r="G5047" s="1217">
        <v>6045</v>
      </c>
      <c r="H5047" s="1218" t="s">
        <v>1566</v>
      </c>
      <c r="I5047" s="1184"/>
      <c r="K5047" s="1217">
        <v>3405</v>
      </c>
      <c r="L5047" s="1218" t="s">
        <v>1553</v>
      </c>
    </row>
    <row r="5048" spans="7:12" ht="15.6" x14ac:dyDescent="0.3">
      <c r="G5048" s="1217">
        <v>6046</v>
      </c>
      <c r="H5048" s="1218" t="s">
        <v>1566</v>
      </c>
      <c r="I5048" s="1184"/>
      <c r="K5048" s="1217">
        <v>3406</v>
      </c>
      <c r="L5048" s="1218" t="s">
        <v>1553</v>
      </c>
    </row>
    <row r="5049" spans="7:12" ht="15.6" x14ac:dyDescent="0.3">
      <c r="G5049" s="1217">
        <v>6047</v>
      </c>
      <c r="H5049" s="1218" t="s">
        <v>1566</v>
      </c>
      <c r="I5049" s="1184"/>
      <c r="K5049" s="1217">
        <v>3407</v>
      </c>
      <c r="L5049" s="1218" t="s">
        <v>1553</v>
      </c>
    </row>
    <row r="5050" spans="7:12" ht="15.6" x14ac:dyDescent="0.3">
      <c r="G5050" s="1217">
        <v>6048</v>
      </c>
      <c r="H5050" s="1218" t="s">
        <v>1566</v>
      </c>
      <c r="I5050" s="1184"/>
      <c r="K5050" s="1217">
        <v>3408</v>
      </c>
      <c r="L5050" s="1218" t="s">
        <v>1553</v>
      </c>
    </row>
    <row r="5051" spans="7:12" ht="15.6" x14ac:dyDescent="0.3">
      <c r="G5051" s="1217">
        <v>6049</v>
      </c>
      <c r="H5051" s="1218" t="s">
        <v>1566</v>
      </c>
      <c r="I5051" s="1184"/>
      <c r="K5051" s="1217">
        <v>3409</v>
      </c>
      <c r="L5051" s="1218" t="s">
        <v>1553</v>
      </c>
    </row>
    <row r="5052" spans="7:12" ht="15.6" x14ac:dyDescent="0.3">
      <c r="G5052" s="1217">
        <v>6050</v>
      </c>
      <c r="H5052" s="1218" t="s">
        <v>1571</v>
      </c>
      <c r="I5052" s="1184"/>
      <c r="K5052" s="1217">
        <v>3410</v>
      </c>
      <c r="L5052" s="1218" t="s">
        <v>1553</v>
      </c>
    </row>
    <row r="5053" spans="7:12" ht="15.6" x14ac:dyDescent="0.3">
      <c r="G5053" s="1217">
        <v>6051</v>
      </c>
      <c r="H5053" s="1218" t="s">
        <v>1836</v>
      </c>
      <c r="I5053" s="1184"/>
      <c r="K5053" s="1217">
        <v>3411</v>
      </c>
      <c r="L5053" s="1218" t="s">
        <v>1553</v>
      </c>
    </row>
    <row r="5054" spans="7:12" ht="15.6" x14ac:dyDescent="0.3">
      <c r="G5054" s="1217">
        <v>6052</v>
      </c>
      <c r="H5054" s="1218" t="s">
        <v>1836</v>
      </c>
      <c r="I5054" s="1184"/>
      <c r="K5054" s="1217">
        <v>3412</v>
      </c>
      <c r="L5054" s="1218" t="s">
        <v>1553</v>
      </c>
    </row>
    <row r="5055" spans="7:12" ht="15.6" x14ac:dyDescent="0.3">
      <c r="G5055" s="1217">
        <v>6053</v>
      </c>
      <c r="H5055" s="1218" t="s">
        <v>1836</v>
      </c>
      <c r="I5055" s="1184"/>
      <c r="K5055" s="1217">
        <v>3413</v>
      </c>
      <c r="L5055" s="1218" t="s">
        <v>1553</v>
      </c>
    </row>
    <row r="5056" spans="7:12" ht="15.6" x14ac:dyDescent="0.3">
      <c r="G5056" s="1217">
        <v>6054</v>
      </c>
      <c r="H5056" s="1218" t="s">
        <v>1836</v>
      </c>
      <c r="I5056" s="1184"/>
      <c r="K5056" s="1217">
        <v>3414</v>
      </c>
      <c r="L5056" s="1218" t="s">
        <v>1553</v>
      </c>
    </row>
    <row r="5057" spans="7:12" ht="15.6" x14ac:dyDescent="0.3">
      <c r="G5057" s="1217">
        <v>6055</v>
      </c>
      <c r="H5057" s="1218" t="s">
        <v>1836</v>
      </c>
      <c r="I5057" s="1184"/>
      <c r="K5057" s="1217">
        <v>3415</v>
      </c>
      <c r="L5057" s="1218" t="s">
        <v>1553</v>
      </c>
    </row>
    <row r="5058" spans="7:12" ht="15.6" x14ac:dyDescent="0.3">
      <c r="G5058" s="1217">
        <v>6056</v>
      </c>
      <c r="H5058" s="1218" t="s">
        <v>1836</v>
      </c>
      <c r="I5058" s="1184"/>
      <c r="K5058" s="1217">
        <v>3416</v>
      </c>
      <c r="L5058" s="1218" t="s">
        <v>1553</v>
      </c>
    </row>
    <row r="5059" spans="7:12" ht="15.6" x14ac:dyDescent="0.3">
      <c r="G5059" s="1217">
        <v>6057</v>
      </c>
      <c r="H5059" s="1218" t="s">
        <v>1836</v>
      </c>
      <c r="I5059" s="1184"/>
      <c r="K5059" s="1217">
        <v>3417</v>
      </c>
      <c r="L5059" s="1218" t="s">
        <v>1553</v>
      </c>
    </row>
    <row r="5060" spans="7:12" ht="15.6" x14ac:dyDescent="0.3">
      <c r="G5060" s="1217">
        <v>6058</v>
      </c>
      <c r="H5060" s="1218" t="s">
        <v>1836</v>
      </c>
      <c r="I5060" s="1184"/>
      <c r="K5060" s="1217">
        <v>3418</v>
      </c>
      <c r="L5060" s="1218" t="s">
        <v>1553</v>
      </c>
    </row>
    <row r="5061" spans="7:12" ht="15.6" x14ac:dyDescent="0.3">
      <c r="G5061" s="1217">
        <v>6059</v>
      </c>
      <c r="H5061" s="1218" t="s">
        <v>1836</v>
      </c>
      <c r="I5061" s="1184"/>
      <c r="K5061" s="1217">
        <v>3419</v>
      </c>
      <c r="L5061" s="1218" t="s">
        <v>1553</v>
      </c>
    </row>
    <row r="5062" spans="7:12" ht="15.6" x14ac:dyDescent="0.3">
      <c r="G5062" s="1217">
        <v>6060</v>
      </c>
      <c r="H5062" s="1218" t="s">
        <v>1836</v>
      </c>
      <c r="I5062" s="1184"/>
      <c r="K5062" s="1217">
        <v>3420</v>
      </c>
      <c r="L5062" s="1218" t="s">
        <v>1553</v>
      </c>
    </row>
    <row r="5063" spans="7:12" ht="15.6" x14ac:dyDescent="0.3">
      <c r="G5063" s="1217">
        <v>6061</v>
      </c>
      <c r="H5063" s="1218" t="s">
        <v>1836</v>
      </c>
      <c r="I5063" s="1184"/>
      <c r="K5063" s="1217">
        <v>3421</v>
      </c>
      <c r="L5063" s="1218" t="s">
        <v>1553</v>
      </c>
    </row>
    <row r="5064" spans="7:12" ht="15.6" x14ac:dyDescent="0.3">
      <c r="G5064" s="1217">
        <v>6062</v>
      </c>
      <c r="H5064" s="1218" t="s">
        <v>1836</v>
      </c>
      <c r="I5064" s="1184"/>
      <c r="K5064" s="1217">
        <v>3422</v>
      </c>
      <c r="L5064" s="1218" t="s">
        <v>1553</v>
      </c>
    </row>
    <row r="5065" spans="7:12" ht="15.6" x14ac:dyDescent="0.3">
      <c r="G5065" s="1217">
        <v>6063</v>
      </c>
      <c r="H5065" s="1218" t="s">
        <v>1836</v>
      </c>
      <c r="I5065" s="1184"/>
      <c r="K5065" s="1217">
        <v>3423</v>
      </c>
      <c r="L5065" s="1218" t="s">
        <v>1553</v>
      </c>
    </row>
    <row r="5066" spans="7:12" ht="15.6" x14ac:dyDescent="0.3">
      <c r="G5066" s="1217">
        <v>6064</v>
      </c>
      <c r="H5066" s="1218" t="s">
        <v>1836</v>
      </c>
      <c r="I5066" s="1184"/>
      <c r="K5066" s="1217">
        <v>3424</v>
      </c>
      <c r="L5066" s="1218" t="s">
        <v>1553</v>
      </c>
    </row>
    <row r="5067" spans="7:12" ht="15.6" x14ac:dyDescent="0.3">
      <c r="G5067" s="1217">
        <v>6065</v>
      </c>
      <c r="H5067" s="1218" t="s">
        <v>1836</v>
      </c>
      <c r="I5067" s="1184"/>
      <c r="K5067" s="1217">
        <v>3425</v>
      </c>
      <c r="L5067" s="1218" t="s">
        <v>1553</v>
      </c>
    </row>
    <row r="5068" spans="7:12" ht="15.6" x14ac:dyDescent="0.3">
      <c r="G5068" s="1217">
        <v>6066</v>
      </c>
      <c r="H5068" s="1218" t="s">
        <v>1836</v>
      </c>
      <c r="I5068" s="1184"/>
      <c r="K5068" s="1217">
        <v>3426</v>
      </c>
      <c r="L5068" s="1218" t="s">
        <v>1553</v>
      </c>
    </row>
    <row r="5069" spans="7:12" ht="15.6" x14ac:dyDescent="0.3">
      <c r="G5069" s="1217">
        <v>6067</v>
      </c>
      <c r="H5069" s="1218" t="s">
        <v>1836</v>
      </c>
      <c r="I5069" s="1184"/>
      <c r="K5069" s="1217">
        <v>3427</v>
      </c>
      <c r="L5069" s="1218" t="s">
        <v>1553</v>
      </c>
    </row>
    <row r="5070" spans="7:12" ht="15.6" x14ac:dyDescent="0.3">
      <c r="G5070" s="1217">
        <v>6068</v>
      </c>
      <c r="H5070" s="1218" t="s">
        <v>1836</v>
      </c>
      <c r="I5070" s="1184"/>
      <c r="K5070" s="1217">
        <v>3428</v>
      </c>
      <c r="L5070" s="1218" t="s">
        <v>1553</v>
      </c>
    </row>
    <row r="5071" spans="7:12" ht="15.6" x14ac:dyDescent="0.3">
      <c r="G5071" s="1217">
        <v>6069</v>
      </c>
      <c r="H5071" s="1218" t="s">
        <v>1836</v>
      </c>
      <c r="I5071" s="1184"/>
      <c r="K5071" s="1217">
        <v>3429</v>
      </c>
      <c r="L5071" s="1218" t="s">
        <v>1553</v>
      </c>
    </row>
    <row r="5072" spans="7:12" ht="15.6" x14ac:dyDescent="0.3">
      <c r="G5072" s="1217">
        <v>6070</v>
      </c>
      <c r="H5072" s="1218" t="s">
        <v>1836</v>
      </c>
      <c r="I5072" s="1184"/>
      <c r="K5072" s="1217">
        <v>3430</v>
      </c>
      <c r="L5072" s="1218" t="s">
        <v>1553</v>
      </c>
    </row>
    <row r="5073" spans="7:12" ht="15.6" x14ac:dyDescent="0.3">
      <c r="G5073" s="1217">
        <v>6071</v>
      </c>
      <c r="H5073" s="1218" t="s">
        <v>1836</v>
      </c>
      <c r="I5073" s="1184"/>
      <c r="K5073" s="1217">
        <v>3431</v>
      </c>
      <c r="L5073" s="1218" t="s">
        <v>1553</v>
      </c>
    </row>
    <row r="5074" spans="7:12" ht="15.6" x14ac:dyDescent="0.3">
      <c r="G5074" s="1217">
        <v>6072</v>
      </c>
      <c r="H5074" s="1218" t="s">
        <v>1836</v>
      </c>
      <c r="I5074" s="1184"/>
      <c r="K5074" s="1217">
        <v>3432</v>
      </c>
      <c r="L5074" s="1218" t="s">
        <v>1553</v>
      </c>
    </row>
    <row r="5075" spans="7:12" ht="15.6" x14ac:dyDescent="0.3">
      <c r="G5075" s="1217">
        <v>6073</v>
      </c>
      <c r="H5075" s="1218" t="s">
        <v>1836</v>
      </c>
      <c r="I5075" s="1184"/>
      <c r="K5075" s="1217">
        <v>3433</v>
      </c>
      <c r="L5075" s="1218" t="s">
        <v>1553</v>
      </c>
    </row>
    <row r="5076" spans="7:12" ht="15.6" x14ac:dyDescent="0.3">
      <c r="G5076" s="1217">
        <v>6074</v>
      </c>
      <c r="H5076" s="1218" t="s">
        <v>1836</v>
      </c>
      <c r="I5076" s="1184"/>
      <c r="K5076" s="1217">
        <v>3434</v>
      </c>
      <c r="L5076" s="1218" t="s">
        <v>1553</v>
      </c>
    </row>
    <row r="5077" spans="7:12" ht="15.6" x14ac:dyDescent="0.3">
      <c r="G5077" s="1217">
        <v>6075</v>
      </c>
      <c r="H5077" s="1218" t="s">
        <v>1836</v>
      </c>
      <c r="I5077" s="1184"/>
      <c r="K5077" s="1217">
        <v>3435</v>
      </c>
      <c r="L5077" s="1218" t="s">
        <v>1553</v>
      </c>
    </row>
    <row r="5078" spans="7:12" ht="15.6" x14ac:dyDescent="0.3">
      <c r="G5078" s="1217">
        <v>6076</v>
      </c>
      <c r="H5078" s="1218" t="s">
        <v>1836</v>
      </c>
      <c r="I5078" s="1184"/>
      <c r="K5078" s="1217">
        <v>3436</v>
      </c>
      <c r="L5078" s="1218" t="s">
        <v>1553</v>
      </c>
    </row>
    <row r="5079" spans="7:12" ht="15.6" x14ac:dyDescent="0.3">
      <c r="G5079" s="1217">
        <v>6077</v>
      </c>
      <c r="H5079" s="1218" t="s">
        <v>1836</v>
      </c>
      <c r="I5079" s="1184"/>
      <c r="K5079" s="1217">
        <v>3437</v>
      </c>
      <c r="L5079" s="1218" t="s">
        <v>1553</v>
      </c>
    </row>
    <row r="5080" spans="7:12" ht="15.6" x14ac:dyDescent="0.3">
      <c r="G5080" s="1217">
        <v>6078</v>
      </c>
      <c r="H5080" s="1218" t="s">
        <v>1836</v>
      </c>
      <c r="I5080" s="1184"/>
      <c r="K5080" s="1217">
        <v>3438</v>
      </c>
      <c r="L5080" s="1218" t="s">
        <v>1553</v>
      </c>
    </row>
    <row r="5081" spans="7:12" ht="15.6" x14ac:dyDescent="0.3">
      <c r="G5081" s="1217">
        <v>6079</v>
      </c>
      <c r="H5081" s="1218" t="s">
        <v>1836</v>
      </c>
      <c r="I5081" s="1184"/>
      <c r="K5081" s="1217">
        <v>3439</v>
      </c>
      <c r="L5081" s="1218" t="s">
        <v>1553</v>
      </c>
    </row>
    <row r="5082" spans="7:12" ht="15.6" x14ac:dyDescent="0.3">
      <c r="G5082" s="1217">
        <v>6080</v>
      </c>
      <c r="H5082" s="1218" t="s">
        <v>1836</v>
      </c>
      <c r="I5082" s="1184"/>
      <c r="K5082" s="1217">
        <v>3440</v>
      </c>
      <c r="L5082" s="1218" t="s">
        <v>1553</v>
      </c>
    </row>
    <row r="5083" spans="7:12" ht="15.6" x14ac:dyDescent="0.3">
      <c r="G5083" s="1217">
        <v>6081</v>
      </c>
      <c r="H5083" s="1218" t="s">
        <v>1836</v>
      </c>
      <c r="I5083" s="1184"/>
      <c r="K5083" s="1217">
        <v>3441</v>
      </c>
      <c r="L5083" s="1218" t="s">
        <v>1553</v>
      </c>
    </row>
    <row r="5084" spans="7:12" ht="15.6" x14ac:dyDescent="0.3">
      <c r="G5084" s="1217">
        <v>6082</v>
      </c>
      <c r="H5084" s="1218" t="s">
        <v>1836</v>
      </c>
      <c r="I5084" s="1184"/>
      <c r="K5084" s="1217">
        <v>3442</v>
      </c>
      <c r="L5084" s="1218" t="s">
        <v>1553</v>
      </c>
    </row>
    <row r="5085" spans="7:12" ht="15.6" x14ac:dyDescent="0.3">
      <c r="G5085" s="1217">
        <v>6083</v>
      </c>
      <c r="H5085" s="1218" t="s">
        <v>1836</v>
      </c>
      <c r="I5085" s="1184"/>
      <c r="K5085" s="1217">
        <v>3443</v>
      </c>
      <c r="L5085" s="1218" t="s">
        <v>1553</v>
      </c>
    </row>
    <row r="5086" spans="7:12" ht="15.6" x14ac:dyDescent="0.3">
      <c r="G5086" s="1217">
        <v>6084</v>
      </c>
      <c r="H5086" s="1218" t="s">
        <v>1836</v>
      </c>
      <c r="I5086" s="1184"/>
      <c r="K5086" s="1217">
        <v>3444</v>
      </c>
      <c r="L5086" s="1218" t="s">
        <v>1553</v>
      </c>
    </row>
    <row r="5087" spans="7:12" ht="15.6" x14ac:dyDescent="0.3">
      <c r="G5087" s="1217">
        <v>6085</v>
      </c>
      <c r="H5087" s="1218" t="s">
        <v>1836</v>
      </c>
      <c r="I5087" s="1184"/>
      <c r="K5087" s="1217">
        <v>3445</v>
      </c>
      <c r="L5087" s="1218" t="s">
        <v>1553</v>
      </c>
    </row>
    <row r="5088" spans="7:12" ht="15.6" x14ac:dyDescent="0.3">
      <c r="G5088" s="1217">
        <v>6086</v>
      </c>
      <c r="H5088" s="1218" t="s">
        <v>1836</v>
      </c>
      <c r="I5088" s="1184"/>
      <c r="K5088" s="1217">
        <v>3446</v>
      </c>
      <c r="L5088" s="1218" t="s">
        <v>1553</v>
      </c>
    </row>
    <row r="5089" spans="7:12" ht="15.6" x14ac:dyDescent="0.3">
      <c r="G5089" s="1217">
        <v>6087</v>
      </c>
      <c r="H5089" s="1218" t="s">
        <v>1836</v>
      </c>
      <c r="I5089" s="1184"/>
      <c r="K5089" s="1217">
        <v>3447</v>
      </c>
      <c r="L5089" s="1218" t="s">
        <v>1553</v>
      </c>
    </row>
    <row r="5090" spans="7:12" ht="15.6" x14ac:dyDescent="0.3">
      <c r="G5090" s="1217">
        <v>6088</v>
      </c>
      <c r="H5090" s="1218" t="s">
        <v>1836</v>
      </c>
      <c r="I5090" s="1184"/>
      <c r="K5090" s="1217">
        <v>3448</v>
      </c>
      <c r="L5090" s="1218" t="s">
        <v>1553</v>
      </c>
    </row>
    <row r="5091" spans="7:12" ht="15.6" x14ac:dyDescent="0.3">
      <c r="G5091" s="1217">
        <v>6089</v>
      </c>
      <c r="H5091" s="1218" t="s">
        <v>1836</v>
      </c>
      <c r="I5091" s="1184"/>
      <c r="K5091" s="1217">
        <v>3449</v>
      </c>
      <c r="L5091" s="1218" t="s">
        <v>1553</v>
      </c>
    </row>
    <row r="5092" spans="7:12" ht="15.6" x14ac:dyDescent="0.3">
      <c r="G5092" s="1217">
        <v>6090</v>
      </c>
      <c r="H5092" s="1218" t="s">
        <v>1836</v>
      </c>
      <c r="I5092" s="1184"/>
      <c r="K5092" s="1217">
        <v>3450</v>
      </c>
      <c r="L5092" s="1218" t="s">
        <v>1553</v>
      </c>
    </row>
    <row r="5093" spans="7:12" ht="15.6" x14ac:dyDescent="0.3">
      <c r="G5093" s="1217">
        <v>6091</v>
      </c>
      <c r="H5093" s="1218" t="s">
        <v>1836</v>
      </c>
      <c r="I5093" s="1184"/>
      <c r="K5093" s="1217">
        <v>3451</v>
      </c>
      <c r="L5093" s="1218" t="s">
        <v>1553</v>
      </c>
    </row>
    <row r="5094" spans="7:12" ht="15.6" x14ac:dyDescent="0.3">
      <c r="G5094" s="1217">
        <v>6092</v>
      </c>
      <c r="H5094" s="1218" t="s">
        <v>1836</v>
      </c>
      <c r="I5094" s="1184"/>
      <c r="K5094" s="1217">
        <v>3452</v>
      </c>
      <c r="L5094" s="1218" t="s">
        <v>1553</v>
      </c>
    </row>
    <row r="5095" spans="7:12" ht="15.6" x14ac:dyDescent="0.3">
      <c r="G5095" s="1217">
        <v>6093</v>
      </c>
      <c r="H5095" s="1218" t="s">
        <v>1836</v>
      </c>
      <c r="I5095" s="1184"/>
      <c r="K5095" s="1217">
        <v>3453</v>
      </c>
      <c r="L5095" s="1218" t="s">
        <v>1553</v>
      </c>
    </row>
    <row r="5096" spans="7:12" ht="15.6" x14ac:dyDescent="0.3">
      <c r="G5096" s="1217">
        <v>6094</v>
      </c>
      <c r="H5096" s="1218" t="s">
        <v>1836</v>
      </c>
      <c r="I5096" s="1184"/>
      <c r="K5096" s="1217">
        <v>3454</v>
      </c>
      <c r="L5096" s="1218" t="s">
        <v>1553</v>
      </c>
    </row>
    <row r="5097" spans="7:12" ht="15.6" x14ac:dyDescent="0.3">
      <c r="G5097" s="1217">
        <v>6095</v>
      </c>
      <c r="H5097" s="1218" t="s">
        <v>1836</v>
      </c>
      <c r="I5097" s="1184"/>
      <c r="K5097" s="1217">
        <v>3455</v>
      </c>
      <c r="L5097" s="1218" t="s">
        <v>1553</v>
      </c>
    </row>
    <row r="5098" spans="7:12" ht="15.6" x14ac:dyDescent="0.3">
      <c r="G5098" s="1217">
        <v>6096</v>
      </c>
      <c r="H5098" s="1218" t="s">
        <v>1836</v>
      </c>
      <c r="I5098" s="1184"/>
      <c r="K5098" s="1217">
        <v>3456</v>
      </c>
      <c r="L5098" s="1218" t="s">
        <v>1553</v>
      </c>
    </row>
    <row r="5099" spans="7:12" ht="15.6" x14ac:dyDescent="0.3">
      <c r="G5099" s="1217">
        <v>6097</v>
      </c>
      <c r="H5099" s="1218" t="s">
        <v>1836</v>
      </c>
      <c r="I5099" s="1184"/>
      <c r="K5099" s="1217">
        <v>3457</v>
      </c>
      <c r="L5099" s="1218" t="s">
        <v>1553</v>
      </c>
    </row>
    <row r="5100" spans="7:12" ht="15.6" x14ac:dyDescent="0.3">
      <c r="G5100" s="1217">
        <v>6098</v>
      </c>
      <c r="H5100" s="1218" t="s">
        <v>1836</v>
      </c>
      <c r="I5100" s="1184"/>
      <c r="K5100" s="1217">
        <v>3458</v>
      </c>
      <c r="L5100" s="1218" t="s">
        <v>1553</v>
      </c>
    </row>
    <row r="5101" spans="7:12" ht="15.6" x14ac:dyDescent="0.3">
      <c r="G5101" s="1217">
        <v>6099</v>
      </c>
      <c r="H5101" s="1218" t="s">
        <v>1836</v>
      </c>
      <c r="I5101" s="1184"/>
      <c r="K5101" s="1217">
        <v>3459</v>
      </c>
      <c r="L5101" s="1218" t="s">
        <v>1553</v>
      </c>
    </row>
    <row r="5102" spans="7:12" ht="15.6" x14ac:dyDescent="0.3">
      <c r="G5102" s="1217">
        <v>6100</v>
      </c>
      <c r="H5102" s="1218" t="s">
        <v>1836</v>
      </c>
      <c r="I5102" s="1184"/>
      <c r="K5102" s="1217">
        <v>3460</v>
      </c>
      <c r="L5102" s="1218" t="s">
        <v>1553</v>
      </c>
    </row>
    <row r="5103" spans="7:12" ht="15.6" x14ac:dyDescent="0.3">
      <c r="G5103" s="1217">
        <v>6101</v>
      </c>
      <c r="H5103" s="1218" t="s">
        <v>1836</v>
      </c>
      <c r="I5103" s="1184"/>
      <c r="K5103" s="1217">
        <v>3461</v>
      </c>
      <c r="L5103" s="1218" t="s">
        <v>1553</v>
      </c>
    </row>
    <row r="5104" spans="7:12" ht="15.6" x14ac:dyDescent="0.3">
      <c r="G5104" s="1217">
        <v>6102</v>
      </c>
      <c r="H5104" s="1218" t="s">
        <v>1836</v>
      </c>
      <c r="I5104" s="1184"/>
      <c r="K5104" s="1217">
        <v>3462</v>
      </c>
      <c r="L5104" s="1218" t="s">
        <v>1553</v>
      </c>
    </row>
    <row r="5105" spans="7:12" ht="15.6" x14ac:dyDescent="0.3">
      <c r="G5105" s="1217">
        <v>6103</v>
      </c>
      <c r="H5105" s="1218" t="s">
        <v>1836</v>
      </c>
      <c r="I5105" s="1184"/>
      <c r="K5105" s="1217">
        <v>3463</v>
      </c>
      <c r="L5105" s="1218" t="s">
        <v>1553</v>
      </c>
    </row>
    <row r="5106" spans="7:12" ht="15.6" x14ac:dyDescent="0.3">
      <c r="G5106" s="1217">
        <v>6104</v>
      </c>
      <c r="H5106" s="1218" t="s">
        <v>1836</v>
      </c>
      <c r="I5106" s="1184"/>
      <c r="K5106" s="1217">
        <v>3464</v>
      </c>
      <c r="L5106" s="1218" t="s">
        <v>1553</v>
      </c>
    </row>
    <row r="5107" spans="7:12" ht="15.6" x14ac:dyDescent="0.3">
      <c r="G5107" s="1217">
        <v>6105</v>
      </c>
      <c r="H5107" s="1218" t="s">
        <v>1836</v>
      </c>
      <c r="I5107" s="1184"/>
      <c r="K5107" s="1217">
        <v>3465</v>
      </c>
      <c r="L5107" s="1218" t="s">
        <v>1553</v>
      </c>
    </row>
    <row r="5108" spans="7:12" ht="15.6" x14ac:dyDescent="0.3">
      <c r="G5108" s="1217">
        <v>6106</v>
      </c>
      <c r="H5108" s="1218" t="s">
        <v>1836</v>
      </c>
      <c r="I5108" s="1184"/>
      <c r="K5108" s="1217">
        <v>3466</v>
      </c>
      <c r="L5108" s="1218" t="s">
        <v>1553</v>
      </c>
    </row>
    <row r="5109" spans="7:12" ht="15.6" x14ac:dyDescent="0.3">
      <c r="G5109" s="1217">
        <v>6107</v>
      </c>
      <c r="H5109" s="1218" t="s">
        <v>1836</v>
      </c>
      <c r="I5109" s="1184"/>
      <c r="K5109" s="1217">
        <v>3467</v>
      </c>
      <c r="L5109" s="1218" t="s">
        <v>1553</v>
      </c>
    </row>
    <row r="5110" spans="7:12" ht="15.6" x14ac:dyDescent="0.3">
      <c r="G5110" s="1217">
        <v>6108</v>
      </c>
      <c r="H5110" s="1218" t="s">
        <v>1836</v>
      </c>
      <c r="I5110" s="1184"/>
      <c r="K5110" s="1217">
        <v>3468</v>
      </c>
      <c r="L5110" s="1218" t="s">
        <v>1553</v>
      </c>
    </row>
    <row r="5111" spans="7:12" ht="15.6" x14ac:dyDescent="0.3">
      <c r="G5111" s="1217">
        <v>6109</v>
      </c>
      <c r="H5111" s="1218" t="s">
        <v>1836</v>
      </c>
      <c r="I5111" s="1184"/>
      <c r="K5111" s="1217">
        <v>3469</v>
      </c>
      <c r="L5111" s="1218" t="s">
        <v>1553</v>
      </c>
    </row>
    <row r="5112" spans="7:12" ht="15.6" x14ac:dyDescent="0.3">
      <c r="G5112" s="1217">
        <v>6110</v>
      </c>
      <c r="H5112" s="1218" t="s">
        <v>1836</v>
      </c>
      <c r="I5112" s="1184"/>
      <c r="K5112" s="1217">
        <v>3470</v>
      </c>
      <c r="L5112" s="1218" t="s">
        <v>1553</v>
      </c>
    </row>
    <row r="5113" spans="7:12" ht="15.6" x14ac:dyDescent="0.3">
      <c r="G5113" s="1217">
        <v>6111</v>
      </c>
      <c r="H5113" s="1218" t="s">
        <v>1836</v>
      </c>
      <c r="I5113" s="1184"/>
      <c r="K5113" s="1217">
        <v>3471</v>
      </c>
      <c r="L5113" s="1218" t="s">
        <v>1553</v>
      </c>
    </row>
    <row r="5114" spans="7:12" ht="15.6" x14ac:dyDescent="0.3">
      <c r="G5114" s="1217">
        <v>6112</v>
      </c>
      <c r="H5114" s="1218" t="s">
        <v>1836</v>
      </c>
      <c r="I5114" s="1184"/>
      <c r="K5114" s="1217">
        <v>3472</v>
      </c>
      <c r="L5114" s="1218" t="s">
        <v>1553</v>
      </c>
    </row>
    <row r="5115" spans="7:12" ht="15.6" x14ac:dyDescent="0.3">
      <c r="G5115" s="1217">
        <v>6113</v>
      </c>
      <c r="H5115" s="1218" t="s">
        <v>1836</v>
      </c>
      <c r="I5115" s="1184"/>
      <c r="K5115" s="1217">
        <v>3473</v>
      </c>
      <c r="L5115" s="1218" t="s">
        <v>1553</v>
      </c>
    </row>
    <row r="5116" spans="7:12" ht="15.6" x14ac:dyDescent="0.3">
      <c r="G5116" s="1217">
        <v>6114</v>
      </c>
      <c r="H5116" s="1218" t="s">
        <v>1836</v>
      </c>
      <c r="I5116" s="1184"/>
      <c r="K5116" s="1217">
        <v>3474</v>
      </c>
      <c r="L5116" s="1218" t="s">
        <v>1553</v>
      </c>
    </row>
    <row r="5117" spans="7:12" ht="15.6" x14ac:dyDescent="0.3">
      <c r="G5117" s="1217">
        <v>6115</v>
      </c>
      <c r="H5117" s="1218" t="s">
        <v>1836</v>
      </c>
      <c r="I5117" s="1184"/>
      <c r="K5117" s="1217">
        <v>3475</v>
      </c>
      <c r="L5117" s="1218" t="s">
        <v>1553</v>
      </c>
    </row>
    <row r="5118" spans="7:12" ht="15.6" x14ac:dyDescent="0.3">
      <c r="G5118" s="1217">
        <v>6116</v>
      </c>
      <c r="H5118" s="1218" t="s">
        <v>1836</v>
      </c>
      <c r="I5118" s="1184"/>
      <c r="K5118" s="1217">
        <v>3476</v>
      </c>
      <c r="L5118" s="1218" t="s">
        <v>1553</v>
      </c>
    </row>
    <row r="5119" spans="7:12" ht="15.6" x14ac:dyDescent="0.3">
      <c r="G5119" s="1217">
        <v>6117</v>
      </c>
      <c r="H5119" s="1218" t="s">
        <v>1836</v>
      </c>
      <c r="I5119" s="1184"/>
      <c r="K5119" s="1217">
        <v>3477</v>
      </c>
      <c r="L5119" s="1218" t="s">
        <v>1553</v>
      </c>
    </row>
    <row r="5120" spans="7:12" ht="15.6" x14ac:dyDescent="0.3">
      <c r="G5120" s="1217">
        <v>6118</v>
      </c>
      <c r="H5120" s="1218" t="s">
        <v>1836</v>
      </c>
      <c r="I5120" s="1184"/>
      <c r="K5120" s="1217">
        <v>3478</v>
      </c>
      <c r="L5120" s="1218" t="s">
        <v>1553</v>
      </c>
    </row>
    <row r="5121" spans="7:12" ht="15.6" x14ac:dyDescent="0.3">
      <c r="G5121" s="1217">
        <v>6119</v>
      </c>
      <c r="H5121" s="1218" t="s">
        <v>1836</v>
      </c>
      <c r="I5121" s="1184"/>
      <c r="K5121" s="1217">
        <v>3479</v>
      </c>
      <c r="L5121" s="1218" t="s">
        <v>1553</v>
      </c>
    </row>
    <row r="5122" spans="7:12" ht="15.6" x14ac:dyDescent="0.3">
      <c r="G5122" s="1217">
        <v>6120</v>
      </c>
      <c r="H5122" s="1218" t="s">
        <v>1836</v>
      </c>
      <c r="I5122" s="1184"/>
      <c r="K5122" s="1217">
        <v>3480</v>
      </c>
      <c r="L5122" s="1218" t="s">
        <v>1553</v>
      </c>
    </row>
    <row r="5123" spans="7:12" ht="15.6" x14ac:dyDescent="0.3">
      <c r="G5123" s="1217">
        <v>6121</v>
      </c>
      <c r="H5123" s="1218" t="s">
        <v>1836</v>
      </c>
      <c r="I5123" s="1184"/>
      <c r="K5123" s="1217">
        <v>3481</v>
      </c>
      <c r="L5123" s="1218" t="s">
        <v>1553</v>
      </c>
    </row>
    <row r="5124" spans="7:12" ht="15.6" x14ac:dyDescent="0.3">
      <c r="G5124" s="1217">
        <v>6122</v>
      </c>
      <c r="H5124" s="1218" t="s">
        <v>1836</v>
      </c>
      <c r="I5124" s="1184"/>
      <c r="K5124" s="1217">
        <v>3482</v>
      </c>
      <c r="L5124" s="1218" t="s">
        <v>1553</v>
      </c>
    </row>
    <row r="5125" spans="7:12" ht="15.6" x14ac:dyDescent="0.3">
      <c r="G5125" s="1217">
        <v>6123</v>
      </c>
      <c r="H5125" s="1218" t="s">
        <v>1836</v>
      </c>
      <c r="I5125" s="1184"/>
      <c r="K5125" s="1217">
        <v>3483</v>
      </c>
      <c r="L5125" s="1218" t="s">
        <v>1553</v>
      </c>
    </row>
    <row r="5126" spans="7:12" ht="15.6" x14ac:dyDescent="0.3">
      <c r="G5126" s="1217">
        <v>6124</v>
      </c>
      <c r="H5126" s="1218" t="s">
        <v>1836</v>
      </c>
      <c r="I5126" s="1184"/>
      <c r="K5126" s="1217">
        <v>3484</v>
      </c>
      <c r="L5126" s="1218" t="s">
        <v>1553</v>
      </c>
    </row>
    <row r="5127" spans="7:12" ht="15.6" x14ac:dyDescent="0.3">
      <c r="G5127" s="1217">
        <v>6125</v>
      </c>
      <c r="H5127" s="1218" t="s">
        <v>1836</v>
      </c>
      <c r="I5127" s="1184"/>
      <c r="K5127" s="1217">
        <v>3485</v>
      </c>
      <c r="L5127" s="1218" t="s">
        <v>1553</v>
      </c>
    </row>
    <row r="5128" spans="7:12" ht="15.6" x14ac:dyDescent="0.3">
      <c r="G5128" s="1217">
        <v>6126</v>
      </c>
      <c r="H5128" s="1218" t="s">
        <v>1836</v>
      </c>
      <c r="I5128" s="1184"/>
      <c r="K5128" s="1217">
        <v>3486</v>
      </c>
      <c r="L5128" s="1218" t="s">
        <v>1553</v>
      </c>
    </row>
    <row r="5129" spans="7:12" ht="15.6" x14ac:dyDescent="0.3">
      <c r="G5129" s="1217">
        <v>6127</v>
      </c>
      <c r="H5129" s="1218" t="s">
        <v>1836</v>
      </c>
      <c r="I5129" s="1184"/>
      <c r="K5129" s="1217">
        <v>3487</v>
      </c>
      <c r="L5129" s="1218" t="s">
        <v>1553</v>
      </c>
    </row>
    <row r="5130" spans="7:12" ht="15.6" x14ac:dyDescent="0.3">
      <c r="G5130" s="1217">
        <v>6128</v>
      </c>
      <c r="H5130" s="1218" t="s">
        <v>1836</v>
      </c>
      <c r="I5130" s="1184"/>
      <c r="K5130" s="1217">
        <v>3488</v>
      </c>
      <c r="L5130" s="1218" t="s">
        <v>1553</v>
      </c>
    </row>
    <row r="5131" spans="7:12" ht="15.6" x14ac:dyDescent="0.3">
      <c r="G5131" s="1217">
        <v>6129</v>
      </c>
      <c r="H5131" s="1218" t="s">
        <v>1836</v>
      </c>
      <c r="I5131" s="1184"/>
      <c r="K5131" s="1217">
        <v>3489</v>
      </c>
      <c r="L5131" s="1218" t="s">
        <v>1553</v>
      </c>
    </row>
    <row r="5132" spans="7:12" ht="15.6" x14ac:dyDescent="0.3">
      <c r="G5132" s="1217">
        <v>6130</v>
      </c>
      <c r="H5132" s="1218" t="s">
        <v>1836</v>
      </c>
      <c r="I5132" s="1184"/>
      <c r="K5132" s="1217">
        <v>3490</v>
      </c>
      <c r="L5132" s="1218" t="s">
        <v>1553</v>
      </c>
    </row>
    <row r="5133" spans="7:12" ht="15.6" x14ac:dyDescent="0.3">
      <c r="G5133" s="1217">
        <v>6131</v>
      </c>
      <c r="H5133" s="1218" t="s">
        <v>1836</v>
      </c>
      <c r="I5133" s="1184"/>
      <c r="K5133" s="1217">
        <v>3491</v>
      </c>
      <c r="L5133" s="1218" t="s">
        <v>1553</v>
      </c>
    </row>
    <row r="5134" spans="7:12" ht="15.6" x14ac:dyDescent="0.3">
      <c r="G5134" s="1217">
        <v>6132</v>
      </c>
      <c r="H5134" s="1218" t="s">
        <v>1836</v>
      </c>
      <c r="I5134" s="1184"/>
      <c r="K5134" s="1217">
        <v>3492</v>
      </c>
      <c r="L5134" s="1218" t="s">
        <v>1553</v>
      </c>
    </row>
    <row r="5135" spans="7:12" ht="15.6" x14ac:dyDescent="0.3">
      <c r="G5135" s="1217">
        <v>6133</v>
      </c>
      <c r="H5135" s="1218" t="s">
        <v>1836</v>
      </c>
      <c r="I5135" s="1184"/>
      <c r="K5135" s="1217">
        <v>3493</v>
      </c>
      <c r="L5135" s="1218" t="s">
        <v>1553</v>
      </c>
    </row>
    <row r="5136" spans="7:12" ht="15.6" x14ac:dyDescent="0.3">
      <c r="G5136" s="1217">
        <v>6134</v>
      </c>
      <c r="H5136" s="1218" t="s">
        <v>1836</v>
      </c>
      <c r="I5136" s="1184"/>
      <c r="K5136" s="1217">
        <v>3494</v>
      </c>
      <c r="L5136" s="1218" t="s">
        <v>1553</v>
      </c>
    </row>
    <row r="5137" spans="7:12" ht="15.6" x14ac:dyDescent="0.3">
      <c r="G5137" s="1217">
        <v>6135</v>
      </c>
      <c r="H5137" s="1218" t="s">
        <v>1836</v>
      </c>
      <c r="I5137" s="1184"/>
      <c r="K5137" s="1217">
        <v>3495</v>
      </c>
      <c r="L5137" s="1218" t="s">
        <v>1553</v>
      </c>
    </row>
    <row r="5138" spans="7:12" ht="15.6" x14ac:dyDescent="0.3">
      <c r="G5138" s="1217">
        <v>6136</v>
      </c>
      <c r="H5138" s="1218" t="s">
        <v>1836</v>
      </c>
      <c r="I5138" s="1184"/>
      <c r="K5138" s="1217">
        <v>3496</v>
      </c>
      <c r="L5138" s="1218" t="s">
        <v>1553</v>
      </c>
    </row>
    <row r="5139" spans="7:12" ht="15.6" x14ac:dyDescent="0.3">
      <c r="G5139" s="1217">
        <v>6137</v>
      </c>
      <c r="H5139" s="1218" t="s">
        <v>1836</v>
      </c>
      <c r="I5139" s="1184"/>
      <c r="K5139" s="1217">
        <v>3497</v>
      </c>
      <c r="L5139" s="1218" t="s">
        <v>1553</v>
      </c>
    </row>
    <row r="5140" spans="7:12" ht="15.6" x14ac:dyDescent="0.3">
      <c r="G5140" s="1217">
        <v>6138</v>
      </c>
      <c r="H5140" s="1218" t="s">
        <v>1836</v>
      </c>
      <c r="I5140" s="1184"/>
      <c r="K5140" s="1217">
        <v>3498</v>
      </c>
      <c r="L5140" s="1218" t="s">
        <v>1553</v>
      </c>
    </row>
    <row r="5141" spans="7:12" ht="15.6" x14ac:dyDescent="0.3">
      <c r="G5141" s="1217">
        <v>6139</v>
      </c>
      <c r="H5141" s="1218" t="s">
        <v>1836</v>
      </c>
      <c r="I5141" s="1184"/>
      <c r="K5141" s="1217">
        <v>3499</v>
      </c>
      <c r="L5141" s="1218" t="s">
        <v>1553</v>
      </c>
    </row>
    <row r="5142" spans="7:12" ht="28.8" x14ac:dyDescent="0.3">
      <c r="G5142" s="1217">
        <v>6140</v>
      </c>
      <c r="H5142" s="1218" t="s">
        <v>1836</v>
      </c>
      <c r="I5142" s="1184"/>
      <c r="K5142" s="1217">
        <v>3500</v>
      </c>
      <c r="L5142" s="1218" t="s">
        <v>1554</v>
      </c>
    </row>
    <row r="5143" spans="7:12" ht="28.8" x14ac:dyDescent="0.3">
      <c r="G5143" s="1217">
        <v>6141</v>
      </c>
      <c r="H5143" s="1218" t="s">
        <v>1836</v>
      </c>
      <c r="I5143" s="1184"/>
      <c r="K5143" s="1217">
        <v>3501</v>
      </c>
      <c r="L5143" s="1218" t="s">
        <v>1554</v>
      </c>
    </row>
    <row r="5144" spans="7:12" ht="28.8" x14ac:dyDescent="0.3">
      <c r="G5144" s="1217">
        <v>6142</v>
      </c>
      <c r="H5144" s="1218" t="s">
        <v>1836</v>
      </c>
      <c r="I5144" s="1184"/>
      <c r="K5144" s="1217">
        <v>3502</v>
      </c>
      <c r="L5144" s="1218" t="s">
        <v>1554</v>
      </c>
    </row>
    <row r="5145" spans="7:12" ht="28.8" x14ac:dyDescent="0.3">
      <c r="G5145" s="1217">
        <v>6143</v>
      </c>
      <c r="H5145" s="1218" t="s">
        <v>1836</v>
      </c>
      <c r="I5145" s="1184"/>
      <c r="K5145" s="1217">
        <v>3503</v>
      </c>
      <c r="L5145" s="1218" t="s">
        <v>1554</v>
      </c>
    </row>
    <row r="5146" spans="7:12" ht="28.8" x14ac:dyDescent="0.3">
      <c r="G5146" s="1217">
        <v>6144</v>
      </c>
      <c r="H5146" s="1218" t="s">
        <v>1836</v>
      </c>
      <c r="I5146" s="1184"/>
      <c r="K5146" s="1217">
        <v>3504</v>
      </c>
      <c r="L5146" s="1218" t="s">
        <v>1554</v>
      </c>
    </row>
    <row r="5147" spans="7:12" ht="28.8" x14ac:dyDescent="0.3">
      <c r="G5147" s="1217">
        <v>6145</v>
      </c>
      <c r="H5147" s="1218" t="s">
        <v>1836</v>
      </c>
      <c r="I5147" s="1184"/>
      <c r="K5147" s="1217">
        <v>3505</v>
      </c>
      <c r="L5147" s="1218" t="s">
        <v>1554</v>
      </c>
    </row>
    <row r="5148" spans="7:12" ht="28.8" x14ac:dyDescent="0.3">
      <c r="G5148" s="1217">
        <v>6146</v>
      </c>
      <c r="H5148" s="1218" t="s">
        <v>1836</v>
      </c>
      <c r="I5148" s="1184"/>
      <c r="K5148" s="1217">
        <v>3506</v>
      </c>
      <c r="L5148" s="1218" t="s">
        <v>1554</v>
      </c>
    </row>
    <row r="5149" spans="7:12" ht="28.8" x14ac:dyDescent="0.3">
      <c r="G5149" s="1217">
        <v>6147</v>
      </c>
      <c r="H5149" s="1218" t="s">
        <v>1836</v>
      </c>
      <c r="I5149" s="1184"/>
      <c r="K5149" s="1217">
        <v>3507</v>
      </c>
      <c r="L5149" s="1218" t="s">
        <v>1554</v>
      </c>
    </row>
    <row r="5150" spans="7:12" ht="28.8" x14ac:dyDescent="0.3">
      <c r="G5150" s="1217">
        <v>6148</v>
      </c>
      <c r="H5150" s="1218" t="s">
        <v>1836</v>
      </c>
      <c r="I5150" s="1184"/>
      <c r="K5150" s="1217">
        <v>3508</v>
      </c>
      <c r="L5150" s="1218" t="s">
        <v>1554</v>
      </c>
    </row>
    <row r="5151" spans="7:12" ht="28.8" x14ac:dyDescent="0.3">
      <c r="G5151" s="1217">
        <v>6149</v>
      </c>
      <c r="H5151" s="1218" t="s">
        <v>1836</v>
      </c>
      <c r="I5151" s="1184"/>
      <c r="K5151" s="1217">
        <v>3509</v>
      </c>
      <c r="L5151" s="1218" t="s">
        <v>1554</v>
      </c>
    </row>
    <row r="5152" spans="7:12" ht="28.8" x14ac:dyDescent="0.3">
      <c r="G5152" s="1217">
        <v>6150</v>
      </c>
      <c r="H5152" s="1218" t="s">
        <v>1836</v>
      </c>
      <c r="I5152" s="1184"/>
      <c r="K5152" s="1217">
        <v>3510</v>
      </c>
      <c r="L5152" s="1218" t="s">
        <v>1554</v>
      </c>
    </row>
    <row r="5153" spans="7:12" ht="28.8" x14ac:dyDescent="0.3">
      <c r="G5153" s="1217">
        <v>6151</v>
      </c>
      <c r="H5153" s="1218" t="s">
        <v>1836</v>
      </c>
      <c r="I5153" s="1184"/>
      <c r="K5153" s="1217">
        <v>3511</v>
      </c>
      <c r="L5153" s="1218" t="s">
        <v>1554</v>
      </c>
    </row>
    <row r="5154" spans="7:12" ht="28.8" x14ac:dyDescent="0.3">
      <c r="G5154" s="1217">
        <v>6152</v>
      </c>
      <c r="H5154" s="1218" t="s">
        <v>1836</v>
      </c>
      <c r="I5154" s="1184"/>
      <c r="K5154" s="1217">
        <v>3512</v>
      </c>
      <c r="L5154" s="1218" t="s">
        <v>1554</v>
      </c>
    </row>
    <row r="5155" spans="7:12" ht="28.8" x14ac:dyDescent="0.3">
      <c r="G5155" s="1217">
        <v>6153</v>
      </c>
      <c r="H5155" s="1218" t="s">
        <v>1836</v>
      </c>
      <c r="I5155" s="1184"/>
      <c r="K5155" s="1217">
        <v>3513</v>
      </c>
      <c r="L5155" s="1218" t="s">
        <v>1554</v>
      </c>
    </row>
    <row r="5156" spans="7:12" ht="28.8" x14ac:dyDescent="0.3">
      <c r="G5156" s="1217">
        <v>6154</v>
      </c>
      <c r="H5156" s="1218" t="s">
        <v>1836</v>
      </c>
      <c r="I5156" s="1184"/>
      <c r="K5156" s="1217">
        <v>3514</v>
      </c>
      <c r="L5156" s="1218" t="s">
        <v>1554</v>
      </c>
    </row>
    <row r="5157" spans="7:12" ht="28.8" x14ac:dyDescent="0.3">
      <c r="G5157" s="1217">
        <v>6155</v>
      </c>
      <c r="H5157" s="1218" t="s">
        <v>1836</v>
      </c>
      <c r="I5157" s="1184"/>
      <c r="K5157" s="1217">
        <v>3515</v>
      </c>
      <c r="L5157" s="1218" t="s">
        <v>1554</v>
      </c>
    </row>
    <row r="5158" spans="7:12" ht="28.8" x14ac:dyDescent="0.3">
      <c r="G5158" s="1217">
        <v>6156</v>
      </c>
      <c r="H5158" s="1218" t="s">
        <v>1836</v>
      </c>
      <c r="I5158" s="1184"/>
      <c r="K5158" s="1217">
        <v>3516</v>
      </c>
      <c r="L5158" s="1218" t="s">
        <v>1554</v>
      </c>
    </row>
    <row r="5159" spans="7:12" ht="28.8" x14ac:dyDescent="0.3">
      <c r="G5159" s="1217">
        <v>6157</v>
      </c>
      <c r="H5159" s="1218" t="s">
        <v>1836</v>
      </c>
      <c r="I5159" s="1184"/>
      <c r="K5159" s="1217">
        <v>3517</v>
      </c>
      <c r="L5159" s="1218" t="s">
        <v>1554</v>
      </c>
    </row>
    <row r="5160" spans="7:12" ht="28.8" x14ac:dyDescent="0.3">
      <c r="G5160" s="1217">
        <v>6158</v>
      </c>
      <c r="H5160" s="1218" t="s">
        <v>1836</v>
      </c>
      <c r="I5160" s="1184"/>
      <c r="K5160" s="1217">
        <v>3518</v>
      </c>
      <c r="L5160" s="1218" t="s">
        <v>1554</v>
      </c>
    </row>
    <row r="5161" spans="7:12" ht="28.8" x14ac:dyDescent="0.3">
      <c r="G5161" s="1217">
        <v>6159</v>
      </c>
      <c r="H5161" s="1218" t="s">
        <v>1836</v>
      </c>
      <c r="I5161" s="1184"/>
      <c r="K5161" s="1217">
        <v>3519</v>
      </c>
      <c r="L5161" s="1218" t="s">
        <v>1554</v>
      </c>
    </row>
    <row r="5162" spans="7:12" ht="28.8" x14ac:dyDescent="0.3">
      <c r="G5162" s="1217">
        <v>6160</v>
      </c>
      <c r="H5162" s="1218" t="s">
        <v>1836</v>
      </c>
      <c r="I5162" s="1184"/>
      <c r="K5162" s="1217">
        <v>3520</v>
      </c>
      <c r="L5162" s="1218" t="s">
        <v>1554</v>
      </c>
    </row>
    <row r="5163" spans="7:12" ht="28.8" x14ac:dyDescent="0.3">
      <c r="G5163" s="1217">
        <v>6161</v>
      </c>
      <c r="H5163" s="1218" t="s">
        <v>1836</v>
      </c>
      <c r="I5163" s="1184"/>
      <c r="K5163" s="1217">
        <v>3521</v>
      </c>
      <c r="L5163" s="1218" t="s">
        <v>1554</v>
      </c>
    </row>
    <row r="5164" spans="7:12" ht="28.8" x14ac:dyDescent="0.3">
      <c r="G5164" s="1217">
        <v>6162</v>
      </c>
      <c r="H5164" s="1218" t="s">
        <v>1836</v>
      </c>
      <c r="I5164" s="1184"/>
      <c r="K5164" s="1217">
        <v>3522</v>
      </c>
      <c r="L5164" s="1218" t="s">
        <v>1554</v>
      </c>
    </row>
    <row r="5165" spans="7:12" ht="28.8" x14ac:dyDescent="0.3">
      <c r="G5165" s="1217">
        <v>6163</v>
      </c>
      <c r="H5165" s="1218" t="s">
        <v>1836</v>
      </c>
      <c r="I5165" s="1184"/>
      <c r="K5165" s="1217">
        <v>3523</v>
      </c>
      <c r="L5165" s="1218" t="s">
        <v>1554</v>
      </c>
    </row>
    <row r="5166" spans="7:12" ht="28.8" x14ac:dyDescent="0.3">
      <c r="G5166" s="1217">
        <v>6164</v>
      </c>
      <c r="H5166" s="1218" t="s">
        <v>1836</v>
      </c>
      <c r="I5166" s="1184"/>
      <c r="K5166" s="1217">
        <v>3524</v>
      </c>
      <c r="L5166" s="1218" t="s">
        <v>1554</v>
      </c>
    </row>
    <row r="5167" spans="7:12" ht="28.8" x14ac:dyDescent="0.3">
      <c r="G5167" s="1217">
        <v>6165</v>
      </c>
      <c r="H5167" s="1218" t="s">
        <v>1836</v>
      </c>
      <c r="I5167" s="1184"/>
      <c r="K5167" s="1217">
        <v>3525</v>
      </c>
      <c r="L5167" s="1218" t="s">
        <v>1554</v>
      </c>
    </row>
    <row r="5168" spans="7:12" ht="28.8" x14ac:dyDescent="0.3">
      <c r="G5168" s="1217">
        <v>6166</v>
      </c>
      <c r="H5168" s="1218" t="s">
        <v>1836</v>
      </c>
      <c r="I5168" s="1184"/>
      <c r="K5168" s="1217">
        <v>3526</v>
      </c>
      <c r="L5168" s="1218" t="s">
        <v>1554</v>
      </c>
    </row>
    <row r="5169" spans="7:12" ht="28.8" x14ac:dyDescent="0.3">
      <c r="G5169" s="1217">
        <v>6167</v>
      </c>
      <c r="H5169" s="1218" t="s">
        <v>1836</v>
      </c>
      <c r="I5169" s="1184"/>
      <c r="K5169" s="1217">
        <v>3527</v>
      </c>
      <c r="L5169" s="1218" t="s">
        <v>1554</v>
      </c>
    </row>
    <row r="5170" spans="7:12" ht="28.8" x14ac:dyDescent="0.3">
      <c r="G5170" s="1217">
        <v>6168</v>
      </c>
      <c r="H5170" s="1218" t="s">
        <v>1836</v>
      </c>
      <c r="I5170" s="1184"/>
      <c r="K5170" s="1217">
        <v>3528</v>
      </c>
      <c r="L5170" s="1218" t="s">
        <v>1554</v>
      </c>
    </row>
    <row r="5171" spans="7:12" ht="28.8" x14ac:dyDescent="0.3">
      <c r="G5171" s="1217">
        <v>6169</v>
      </c>
      <c r="H5171" s="1218" t="s">
        <v>1836</v>
      </c>
      <c r="I5171" s="1184"/>
      <c r="K5171" s="1217">
        <v>3529</v>
      </c>
      <c r="L5171" s="1218" t="s">
        <v>1554</v>
      </c>
    </row>
    <row r="5172" spans="7:12" ht="28.8" x14ac:dyDescent="0.3">
      <c r="G5172" s="1217">
        <v>6170</v>
      </c>
      <c r="H5172" s="1218" t="s">
        <v>1836</v>
      </c>
      <c r="I5172" s="1184"/>
      <c r="K5172" s="1217">
        <v>3530</v>
      </c>
      <c r="L5172" s="1218" t="s">
        <v>1554</v>
      </c>
    </row>
    <row r="5173" spans="7:12" ht="28.8" x14ac:dyDescent="0.3">
      <c r="G5173" s="1217">
        <v>6171</v>
      </c>
      <c r="H5173" s="1218" t="s">
        <v>1836</v>
      </c>
      <c r="I5173" s="1184"/>
      <c r="K5173" s="1217">
        <v>3531</v>
      </c>
      <c r="L5173" s="1218" t="s">
        <v>1554</v>
      </c>
    </row>
    <row r="5174" spans="7:12" ht="28.8" x14ac:dyDescent="0.3">
      <c r="G5174" s="1217">
        <v>6172</v>
      </c>
      <c r="H5174" s="1218" t="s">
        <v>1836</v>
      </c>
      <c r="I5174" s="1184"/>
      <c r="K5174" s="1217">
        <v>3532</v>
      </c>
      <c r="L5174" s="1218" t="s">
        <v>1554</v>
      </c>
    </row>
    <row r="5175" spans="7:12" ht="28.8" x14ac:dyDescent="0.3">
      <c r="G5175" s="1217">
        <v>6173</v>
      </c>
      <c r="H5175" s="1218" t="s">
        <v>1836</v>
      </c>
      <c r="I5175" s="1184"/>
      <c r="K5175" s="1217">
        <v>3533</v>
      </c>
      <c r="L5175" s="1218" t="s">
        <v>1554</v>
      </c>
    </row>
    <row r="5176" spans="7:12" ht="28.8" x14ac:dyDescent="0.3">
      <c r="G5176" s="1217">
        <v>6174</v>
      </c>
      <c r="H5176" s="1218" t="s">
        <v>1836</v>
      </c>
      <c r="I5176" s="1184"/>
      <c r="K5176" s="1217">
        <v>3534</v>
      </c>
      <c r="L5176" s="1218" t="s">
        <v>1554</v>
      </c>
    </row>
    <row r="5177" spans="7:12" ht="28.8" x14ac:dyDescent="0.3">
      <c r="G5177" s="1217">
        <v>6175</v>
      </c>
      <c r="H5177" s="1218" t="s">
        <v>1836</v>
      </c>
      <c r="I5177" s="1184"/>
      <c r="K5177" s="1217">
        <v>3535</v>
      </c>
      <c r="L5177" s="1218" t="s">
        <v>1554</v>
      </c>
    </row>
    <row r="5178" spans="7:12" ht="28.8" x14ac:dyDescent="0.3">
      <c r="G5178" s="1217">
        <v>6176</v>
      </c>
      <c r="H5178" s="1218" t="s">
        <v>1836</v>
      </c>
      <c r="I5178" s="1184"/>
      <c r="K5178" s="1217">
        <v>3536</v>
      </c>
      <c r="L5178" s="1218" t="s">
        <v>1554</v>
      </c>
    </row>
    <row r="5179" spans="7:12" ht="28.8" x14ac:dyDescent="0.3">
      <c r="G5179" s="1217">
        <v>6177</v>
      </c>
      <c r="H5179" s="1218" t="s">
        <v>1836</v>
      </c>
      <c r="I5179" s="1184"/>
      <c r="K5179" s="1217">
        <v>3537</v>
      </c>
      <c r="L5179" s="1218" t="s">
        <v>1554</v>
      </c>
    </row>
    <row r="5180" spans="7:12" ht="28.8" x14ac:dyDescent="0.3">
      <c r="G5180" s="1217">
        <v>6178</v>
      </c>
      <c r="H5180" s="1218" t="s">
        <v>1836</v>
      </c>
      <c r="I5180" s="1184"/>
      <c r="K5180" s="1217">
        <v>3538</v>
      </c>
      <c r="L5180" s="1218" t="s">
        <v>1554</v>
      </c>
    </row>
    <row r="5181" spans="7:12" ht="28.8" x14ac:dyDescent="0.3">
      <c r="G5181" s="1217">
        <v>6179</v>
      </c>
      <c r="H5181" s="1218" t="s">
        <v>1836</v>
      </c>
      <c r="I5181" s="1184"/>
      <c r="K5181" s="1217">
        <v>3539</v>
      </c>
      <c r="L5181" s="1218" t="s">
        <v>1554</v>
      </c>
    </row>
    <row r="5182" spans="7:12" ht="28.8" x14ac:dyDescent="0.3">
      <c r="G5182" s="1217">
        <v>6180</v>
      </c>
      <c r="H5182" s="1218" t="s">
        <v>1836</v>
      </c>
      <c r="I5182" s="1184"/>
      <c r="K5182" s="1217">
        <v>3540</v>
      </c>
      <c r="L5182" s="1218" t="s">
        <v>1554</v>
      </c>
    </row>
    <row r="5183" spans="7:12" ht="28.8" x14ac:dyDescent="0.3">
      <c r="G5183" s="1217">
        <v>6181</v>
      </c>
      <c r="H5183" s="1218" t="s">
        <v>1836</v>
      </c>
      <c r="I5183" s="1184"/>
      <c r="K5183" s="1217">
        <v>3541</v>
      </c>
      <c r="L5183" s="1218" t="s">
        <v>1554</v>
      </c>
    </row>
    <row r="5184" spans="7:12" ht="28.8" x14ac:dyDescent="0.3">
      <c r="G5184" s="1217">
        <v>6182</v>
      </c>
      <c r="H5184" s="1218" t="s">
        <v>1836</v>
      </c>
      <c r="I5184" s="1184"/>
      <c r="K5184" s="1217">
        <v>3542</v>
      </c>
      <c r="L5184" s="1218" t="s">
        <v>1554</v>
      </c>
    </row>
    <row r="5185" spans="7:12" ht="28.8" x14ac:dyDescent="0.3">
      <c r="G5185" s="1217">
        <v>6183</v>
      </c>
      <c r="H5185" s="1218" t="s">
        <v>1836</v>
      </c>
      <c r="I5185" s="1184"/>
      <c r="K5185" s="1217">
        <v>3543</v>
      </c>
      <c r="L5185" s="1218" t="s">
        <v>1554</v>
      </c>
    </row>
    <row r="5186" spans="7:12" ht="28.8" x14ac:dyDescent="0.3">
      <c r="G5186" s="1217">
        <v>6184</v>
      </c>
      <c r="H5186" s="1218" t="s">
        <v>1836</v>
      </c>
      <c r="I5186" s="1184"/>
      <c r="K5186" s="1217">
        <v>3544</v>
      </c>
      <c r="L5186" s="1218" t="s">
        <v>1554</v>
      </c>
    </row>
    <row r="5187" spans="7:12" ht="28.8" x14ac:dyDescent="0.3">
      <c r="G5187" s="1217">
        <v>6185</v>
      </c>
      <c r="H5187" s="1218" t="s">
        <v>1836</v>
      </c>
      <c r="I5187" s="1184"/>
      <c r="K5187" s="1217">
        <v>3545</v>
      </c>
      <c r="L5187" s="1218" t="s">
        <v>1554</v>
      </c>
    </row>
    <row r="5188" spans="7:12" ht="28.8" x14ac:dyDescent="0.3">
      <c r="G5188" s="1217">
        <v>6186</v>
      </c>
      <c r="H5188" s="1218" t="s">
        <v>1836</v>
      </c>
      <c r="I5188" s="1184"/>
      <c r="K5188" s="1217">
        <v>3546</v>
      </c>
      <c r="L5188" s="1218" t="s">
        <v>1554</v>
      </c>
    </row>
    <row r="5189" spans="7:12" ht="28.8" x14ac:dyDescent="0.3">
      <c r="G5189" s="1217">
        <v>6187</v>
      </c>
      <c r="H5189" s="1218" t="s">
        <v>1836</v>
      </c>
      <c r="I5189" s="1184"/>
      <c r="K5189" s="1217">
        <v>3547</v>
      </c>
      <c r="L5189" s="1218" t="s">
        <v>1554</v>
      </c>
    </row>
    <row r="5190" spans="7:12" ht="28.8" x14ac:dyDescent="0.3">
      <c r="G5190" s="1217">
        <v>6188</v>
      </c>
      <c r="H5190" s="1218" t="s">
        <v>1836</v>
      </c>
      <c r="I5190" s="1184"/>
      <c r="K5190" s="1217">
        <v>3548</v>
      </c>
      <c r="L5190" s="1218" t="s">
        <v>1554</v>
      </c>
    </row>
    <row r="5191" spans="7:12" ht="28.8" x14ac:dyDescent="0.3">
      <c r="G5191" s="1217">
        <v>6189</v>
      </c>
      <c r="H5191" s="1218" t="s">
        <v>1836</v>
      </c>
      <c r="I5191" s="1184"/>
      <c r="K5191" s="1217">
        <v>3549</v>
      </c>
      <c r="L5191" s="1218" t="s">
        <v>1554</v>
      </c>
    </row>
    <row r="5192" spans="7:12" ht="28.8" x14ac:dyDescent="0.3">
      <c r="G5192" s="1217">
        <v>6190</v>
      </c>
      <c r="H5192" s="1218" t="s">
        <v>1836</v>
      </c>
      <c r="I5192" s="1184"/>
      <c r="K5192" s="1217">
        <v>3550</v>
      </c>
      <c r="L5192" s="1218" t="s">
        <v>1554</v>
      </c>
    </row>
    <row r="5193" spans="7:12" ht="28.8" x14ac:dyDescent="0.3">
      <c r="G5193" s="1217">
        <v>6191</v>
      </c>
      <c r="H5193" s="1218" t="s">
        <v>1836</v>
      </c>
      <c r="I5193" s="1184"/>
      <c r="K5193" s="1217">
        <v>3551</v>
      </c>
      <c r="L5193" s="1218" t="s">
        <v>1554</v>
      </c>
    </row>
    <row r="5194" spans="7:12" ht="28.8" x14ac:dyDescent="0.3">
      <c r="G5194" s="1217">
        <v>6192</v>
      </c>
      <c r="H5194" s="1218" t="s">
        <v>1836</v>
      </c>
      <c r="I5194" s="1184"/>
      <c r="K5194" s="1217">
        <v>3552</v>
      </c>
      <c r="L5194" s="1218" t="s">
        <v>1554</v>
      </c>
    </row>
    <row r="5195" spans="7:12" ht="28.8" x14ac:dyDescent="0.3">
      <c r="G5195" s="1217">
        <v>6193</v>
      </c>
      <c r="H5195" s="1218" t="s">
        <v>1836</v>
      </c>
      <c r="I5195" s="1184"/>
      <c r="K5195" s="1217">
        <v>3553</v>
      </c>
      <c r="L5195" s="1218" t="s">
        <v>1554</v>
      </c>
    </row>
    <row r="5196" spans="7:12" ht="28.8" x14ac:dyDescent="0.3">
      <c r="G5196" s="1217">
        <v>6194</v>
      </c>
      <c r="H5196" s="1218" t="s">
        <v>1836</v>
      </c>
      <c r="I5196" s="1184"/>
      <c r="K5196" s="1217">
        <v>3554</v>
      </c>
      <c r="L5196" s="1218" t="s">
        <v>1554</v>
      </c>
    </row>
    <row r="5197" spans="7:12" ht="28.8" x14ac:dyDescent="0.3">
      <c r="G5197" s="1217">
        <v>6195</v>
      </c>
      <c r="H5197" s="1218" t="s">
        <v>1836</v>
      </c>
      <c r="I5197" s="1184"/>
      <c r="K5197" s="1217">
        <v>3555</v>
      </c>
      <c r="L5197" s="1218" t="s">
        <v>1554</v>
      </c>
    </row>
    <row r="5198" spans="7:12" ht="28.8" x14ac:dyDescent="0.3">
      <c r="G5198" s="1217">
        <v>6196</v>
      </c>
      <c r="H5198" s="1218" t="s">
        <v>1836</v>
      </c>
      <c r="I5198" s="1184"/>
      <c r="K5198" s="1217">
        <v>3556</v>
      </c>
      <c r="L5198" s="1218" t="s">
        <v>1554</v>
      </c>
    </row>
    <row r="5199" spans="7:12" ht="28.8" x14ac:dyDescent="0.3">
      <c r="G5199" s="1217">
        <v>6197</v>
      </c>
      <c r="H5199" s="1218" t="s">
        <v>1836</v>
      </c>
      <c r="I5199" s="1184"/>
      <c r="K5199" s="1217">
        <v>3557</v>
      </c>
      <c r="L5199" s="1218" t="s">
        <v>1554</v>
      </c>
    </row>
    <row r="5200" spans="7:12" ht="28.8" x14ac:dyDescent="0.3">
      <c r="G5200" s="1217">
        <v>6198</v>
      </c>
      <c r="H5200" s="1218" t="s">
        <v>1836</v>
      </c>
      <c r="I5200" s="1184"/>
      <c r="K5200" s="1217">
        <v>3558</v>
      </c>
      <c r="L5200" s="1218" t="s">
        <v>1554</v>
      </c>
    </row>
    <row r="5201" spans="7:12" ht="28.8" x14ac:dyDescent="0.3">
      <c r="G5201" s="1217">
        <v>6199</v>
      </c>
      <c r="H5201" s="1218" t="s">
        <v>1836</v>
      </c>
      <c r="I5201" s="1184"/>
      <c r="K5201" s="1217">
        <v>3559</v>
      </c>
      <c r="L5201" s="1218" t="s">
        <v>1554</v>
      </c>
    </row>
    <row r="5202" spans="7:12" ht="28.8" x14ac:dyDescent="0.3">
      <c r="G5202" s="1217">
        <v>6200</v>
      </c>
      <c r="H5202" s="1218" t="s">
        <v>1836</v>
      </c>
      <c r="I5202" s="1184"/>
      <c r="K5202" s="1217">
        <v>3560</v>
      </c>
      <c r="L5202" s="1218" t="s">
        <v>1554</v>
      </c>
    </row>
    <row r="5203" spans="7:12" ht="28.8" x14ac:dyDescent="0.3">
      <c r="G5203" s="1217">
        <v>6201</v>
      </c>
      <c r="H5203" s="1218" t="s">
        <v>1836</v>
      </c>
      <c r="I5203" s="1184"/>
      <c r="K5203" s="1217">
        <v>3561</v>
      </c>
      <c r="L5203" s="1218" t="s">
        <v>1554</v>
      </c>
    </row>
    <row r="5204" spans="7:12" ht="28.8" x14ac:dyDescent="0.3">
      <c r="G5204" s="1217">
        <v>6202</v>
      </c>
      <c r="H5204" s="1218" t="s">
        <v>1836</v>
      </c>
      <c r="I5204" s="1184"/>
      <c r="K5204" s="1217">
        <v>3562</v>
      </c>
      <c r="L5204" s="1218" t="s">
        <v>1554</v>
      </c>
    </row>
    <row r="5205" spans="7:12" ht="28.8" x14ac:dyDescent="0.3">
      <c r="G5205" s="1217">
        <v>6203</v>
      </c>
      <c r="H5205" s="1218" t="s">
        <v>1836</v>
      </c>
      <c r="I5205" s="1184"/>
      <c r="K5205" s="1217">
        <v>3563</v>
      </c>
      <c r="L5205" s="1218" t="s">
        <v>1554</v>
      </c>
    </row>
    <row r="5206" spans="7:12" ht="28.8" x14ac:dyDescent="0.3">
      <c r="G5206" s="1217">
        <v>6204</v>
      </c>
      <c r="H5206" s="1218" t="s">
        <v>1836</v>
      </c>
      <c r="I5206" s="1184"/>
      <c r="K5206" s="1217">
        <v>3564</v>
      </c>
      <c r="L5206" s="1218" t="s">
        <v>1554</v>
      </c>
    </row>
    <row r="5207" spans="7:12" ht="28.8" x14ac:dyDescent="0.3">
      <c r="G5207" s="1217">
        <v>6205</v>
      </c>
      <c r="H5207" s="1218" t="s">
        <v>1836</v>
      </c>
      <c r="I5207" s="1184"/>
      <c r="K5207" s="1217">
        <v>3565</v>
      </c>
      <c r="L5207" s="1218" t="s">
        <v>1554</v>
      </c>
    </row>
    <row r="5208" spans="7:12" ht="28.8" x14ac:dyDescent="0.3">
      <c r="G5208" s="1217">
        <v>6206</v>
      </c>
      <c r="H5208" s="1218" t="s">
        <v>1836</v>
      </c>
      <c r="I5208" s="1184"/>
      <c r="K5208" s="1217">
        <v>3566</v>
      </c>
      <c r="L5208" s="1218" t="s">
        <v>1554</v>
      </c>
    </row>
    <row r="5209" spans="7:12" ht="28.8" x14ac:dyDescent="0.3">
      <c r="G5209" s="1217">
        <v>6207</v>
      </c>
      <c r="H5209" s="1218" t="s">
        <v>1836</v>
      </c>
      <c r="I5209" s="1184"/>
      <c r="K5209" s="1217">
        <v>3567</v>
      </c>
      <c r="L5209" s="1218" t="s">
        <v>1554</v>
      </c>
    </row>
    <row r="5210" spans="7:12" ht="28.8" x14ac:dyDescent="0.3">
      <c r="G5210" s="1217">
        <v>6208</v>
      </c>
      <c r="H5210" s="1218" t="s">
        <v>1836</v>
      </c>
      <c r="I5210" s="1184"/>
      <c r="K5210" s="1217">
        <v>3568</v>
      </c>
      <c r="L5210" s="1218" t="s">
        <v>1554</v>
      </c>
    </row>
    <row r="5211" spans="7:12" ht="28.8" x14ac:dyDescent="0.3">
      <c r="G5211" s="1217">
        <v>6209</v>
      </c>
      <c r="H5211" s="1218" t="s">
        <v>1836</v>
      </c>
      <c r="I5211" s="1184"/>
      <c r="K5211" s="1217">
        <v>3569</v>
      </c>
      <c r="L5211" s="1218" t="s">
        <v>1554</v>
      </c>
    </row>
    <row r="5212" spans="7:12" ht="28.8" x14ac:dyDescent="0.3">
      <c r="G5212" s="1217">
        <v>6210</v>
      </c>
      <c r="H5212" s="1218" t="s">
        <v>1836</v>
      </c>
      <c r="I5212" s="1184"/>
      <c r="K5212" s="1217">
        <v>3570</v>
      </c>
      <c r="L5212" s="1218" t="s">
        <v>1554</v>
      </c>
    </row>
    <row r="5213" spans="7:12" ht="28.8" x14ac:dyDescent="0.3">
      <c r="G5213" s="1217">
        <v>6211</v>
      </c>
      <c r="H5213" s="1218" t="s">
        <v>1836</v>
      </c>
      <c r="I5213" s="1184"/>
      <c r="K5213" s="1217">
        <v>3571</v>
      </c>
      <c r="L5213" s="1218" t="s">
        <v>1554</v>
      </c>
    </row>
    <row r="5214" spans="7:12" ht="28.8" x14ac:dyDescent="0.3">
      <c r="G5214" s="1217">
        <v>6212</v>
      </c>
      <c r="H5214" s="1218" t="s">
        <v>1836</v>
      </c>
      <c r="I5214" s="1184"/>
      <c r="K5214" s="1217">
        <v>3572</v>
      </c>
      <c r="L5214" s="1218" t="s">
        <v>1554</v>
      </c>
    </row>
    <row r="5215" spans="7:12" ht="28.8" x14ac:dyDescent="0.3">
      <c r="G5215" s="1217">
        <v>6213</v>
      </c>
      <c r="H5215" s="1218" t="s">
        <v>1836</v>
      </c>
      <c r="I5215" s="1184"/>
      <c r="K5215" s="1217">
        <v>3573</v>
      </c>
      <c r="L5215" s="1218" t="s">
        <v>1554</v>
      </c>
    </row>
    <row r="5216" spans="7:12" ht="28.8" x14ac:dyDescent="0.3">
      <c r="G5216" s="1217">
        <v>6214</v>
      </c>
      <c r="H5216" s="1218" t="s">
        <v>1836</v>
      </c>
      <c r="I5216" s="1184"/>
      <c r="K5216" s="1217">
        <v>3574</v>
      </c>
      <c r="L5216" s="1218" t="s">
        <v>1554</v>
      </c>
    </row>
    <row r="5217" spans="7:12" ht="28.8" x14ac:dyDescent="0.3">
      <c r="G5217" s="1217">
        <v>6215</v>
      </c>
      <c r="H5217" s="1218" t="s">
        <v>1836</v>
      </c>
      <c r="I5217" s="1184"/>
      <c r="K5217" s="1217">
        <v>3575</v>
      </c>
      <c r="L5217" s="1218" t="s">
        <v>1554</v>
      </c>
    </row>
    <row r="5218" spans="7:12" ht="28.8" x14ac:dyDescent="0.3">
      <c r="G5218" s="1217">
        <v>6216</v>
      </c>
      <c r="H5218" s="1218" t="s">
        <v>1836</v>
      </c>
      <c r="I5218" s="1184"/>
      <c r="K5218" s="1217">
        <v>3576</v>
      </c>
      <c r="L5218" s="1218" t="s">
        <v>1554</v>
      </c>
    </row>
    <row r="5219" spans="7:12" ht="28.8" x14ac:dyDescent="0.3">
      <c r="G5219" s="1217">
        <v>6217</v>
      </c>
      <c r="H5219" s="1218" t="s">
        <v>1836</v>
      </c>
      <c r="I5219" s="1184"/>
      <c r="K5219" s="1217">
        <v>3577</v>
      </c>
      <c r="L5219" s="1218" t="s">
        <v>1554</v>
      </c>
    </row>
    <row r="5220" spans="7:12" ht="28.8" x14ac:dyDescent="0.3">
      <c r="G5220" s="1217">
        <v>6218</v>
      </c>
      <c r="H5220" s="1218" t="s">
        <v>1836</v>
      </c>
      <c r="I5220" s="1184"/>
      <c r="K5220" s="1217">
        <v>3578</v>
      </c>
      <c r="L5220" s="1218" t="s">
        <v>1554</v>
      </c>
    </row>
    <row r="5221" spans="7:12" ht="28.8" x14ac:dyDescent="0.3">
      <c r="G5221" s="1217">
        <v>6219</v>
      </c>
      <c r="H5221" s="1218" t="s">
        <v>1836</v>
      </c>
      <c r="I5221" s="1184"/>
      <c r="K5221" s="1217">
        <v>3579</v>
      </c>
      <c r="L5221" s="1218" t="s">
        <v>1554</v>
      </c>
    </row>
    <row r="5222" spans="7:12" ht="28.8" x14ac:dyDescent="0.3">
      <c r="G5222" s="1217">
        <v>6220</v>
      </c>
      <c r="H5222" s="1218" t="s">
        <v>1836</v>
      </c>
      <c r="I5222" s="1184"/>
      <c r="K5222" s="1217">
        <v>3580</v>
      </c>
      <c r="L5222" s="1218" t="s">
        <v>1554</v>
      </c>
    </row>
    <row r="5223" spans="7:12" ht="28.8" x14ac:dyDescent="0.3">
      <c r="G5223" s="1217">
        <v>6221</v>
      </c>
      <c r="H5223" s="1218" t="s">
        <v>1836</v>
      </c>
      <c r="I5223" s="1184"/>
      <c r="K5223" s="1217">
        <v>3581</v>
      </c>
      <c r="L5223" s="1218" t="s">
        <v>1554</v>
      </c>
    </row>
    <row r="5224" spans="7:12" ht="28.8" x14ac:dyDescent="0.3">
      <c r="G5224" s="1217">
        <v>6222</v>
      </c>
      <c r="H5224" s="1218" t="s">
        <v>1836</v>
      </c>
      <c r="I5224" s="1184"/>
      <c r="K5224" s="1217">
        <v>3582</v>
      </c>
      <c r="L5224" s="1218" t="s">
        <v>1554</v>
      </c>
    </row>
    <row r="5225" spans="7:12" ht="28.8" x14ac:dyDescent="0.3">
      <c r="G5225" s="1217">
        <v>6223</v>
      </c>
      <c r="H5225" s="1218" t="s">
        <v>1836</v>
      </c>
      <c r="I5225" s="1184"/>
      <c r="K5225" s="1217">
        <v>3583</v>
      </c>
      <c r="L5225" s="1218" t="s">
        <v>1554</v>
      </c>
    </row>
    <row r="5226" spans="7:12" ht="28.8" x14ac:dyDescent="0.3">
      <c r="G5226" s="1217">
        <v>6224</v>
      </c>
      <c r="H5226" s="1218" t="s">
        <v>1836</v>
      </c>
      <c r="I5226" s="1184"/>
      <c r="K5226" s="1217">
        <v>3584</v>
      </c>
      <c r="L5226" s="1218" t="s">
        <v>1554</v>
      </c>
    </row>
    <row r="5227" spans="7:12" ht="28.8" x14ac:dyDescent="0.3">
      <c r="G5227" s="1217">
        <v>6225</v>
      </c>
      <c r="H5227" s="1218" t="s">
        <v>1836</v>
      </c>
      <c r="I5227" s="1184"/>
      <c r="K5227" s="1217">
        <v>3585</v>
      </c>
      <c r="L5227" s="1218" t="s">
        <v>1554</v>
      </c>
    </row>
    <row r="5228" spans="7:12" ht="28.8" x14ac:dyDescent="0.3">
      <c r="G5228" s="1217">
        <v>6226</v>
      </c>
      <c r="H5228" s="1218" t="s">
        <v>1836</v>
      </c>
      <c r="I5228" s="1184"/>
      <c r="K5228" s="1217">
        <v>3586</v>
      </c>
      <c r="L5228" s="1218" t="s">
        <v>1554</v>
      </c>
    </row>
    <row r="5229" spans="7:12" ht="28.8" x14ac:dyDescent="0.3">
      <c r="G5229" s="1217">
        <v>6227</v>
      </c>
      <c r="H5229" s="1218" t="s">
        <v>1836</v>
      </c>
      <c r="I5229" s="1184"/>
      <c r="K5229" s="1217">
        <v>3587</v>
      </c>
      <c r="L5229" s="1218" t="s">
        <v>1554</v>
      </c>
    </row>
    <row r="5230" spans="7:12" ht="28.8" x14ac:dyDescent="0.3">
      <c r="G5230" s="1217">
        <v>6228</v>
      </c>
      <c r="H5230" s="1218" t="s">
        <v>1836</v>
      </c>
      <c r="I5230" s="1184"/>
      <c r="K5230" s="1217">
        <v>3588</v>
      </c>
      <c r="L5230" s="1218" t="s">
        <v>1554</v>
      </c>
    </row>
    <row r="5231" spans="7:12" ht="28.8" x14ac:dyDescent="0.3">
      <c r="G5231" s="1217">
        <v>6229</v>
      </c>
      <c r="H5231" s="1218" t="s">
        <v>1836</v>
      </c>
      <c r="I5231" s="1184"/>
      <c r="K5231" s="1217">
        <v>3589</v>
      </c>
      <c r="L5231" s="1218" t="s">
        <v>1554</v>
      </c>
    </row>
    <row r="5232" spans="7:12" ht="28.8" x14ac:dyDescent="0.3">
      <c r="G5232" s="1217">
        <v>6230</v>
      </c>
      <c r="H5232" s="1218" t="s">
        <v>1836</v>
      </c>
      <c r="I5232" s="1184"/>
      <c r="K5232" s="1217">
        <v>3590</v>
      </c>
      <c r="L5232" s="1218" t="s">
        <v>1554</v>
      </c>
    </row>
    <row r="5233" spans="7:12" ht="28.8" x14ac:dyDescent="0.3">
      <c r="G5233" s="1217">
        <v>6231</v>
      </c>
      <c r="H5233" s="1218" t="s">
        <v>1836</v>
      </c>
      <c r="I5233" s="1184"/>
      <c r="K5233" s="1217">
        <v>3591</v>
      </c>
      <c r="L5233" s="1218" t="s">
        <v>1554</v>
      </c>
    </row>
    <row r="5234" spans="7:12" ht="28.8" x14ac:dyDescent="0.3">
      <c r="G5234" s="1217">
        <v>6232</v>
      </c>
      <c r="H5234" s="1218" t="s">
        <v>1836</v>
      </c>
      <c r="I5234" s="1184"/>
      <c r="K5234" s="1217">
        <v>3592</v>
      </c>
      <c r="L5234" s="1218" t="s">
        <v>1554</v>
      </c>
    </row>
    <row r="5235" spans="7:12" ht="28.8" x14ac:dyDescent="0.3">
      <c r="G5235" s="1217">
        <v>6233</v>
      </c>
      <c r="H5235" s="1218" t="s">
        <v>1836</v>
      </c>
      <c r="I5235" s="1184"/>
      <c r="K5235" s="1217">
        <v>3593</v>
      </c>
      <c r="L5235" s="1218" t="s">
        <v>1554</v>
      </c>
    </row>
    <row r="5236" spans="7:12" ht="28.8" x14ac:dyDescent="0.3">
      <c r="G5236" s="1217">
        <v>6234</v>
      </c>
      <c r="H5236" s="1218" t="s">
        <v>1836</v>
      </c>
      <c r="I5236" s="1184"/>
      <c r="K5236" s="1217">
        <v>3594</v>
      </c>
      <c r="L5236" s="1218" t="s">
        <v>1554</v>
      </c>
    </row>
    <row r="5237" spans="7:12" ht="28.8" x14ac:dyDescent="0.3">
      <c r="G5237" s="1217">
        <v>6235</v>
      </c>
      <c r="H5237" s="1218" t="s">
        <v>1836</v>
      </c>
      <c r="I5237" s="1184"/>
      <c r="K5237" s="1217">
        <v>3595</v>
      </c>
      <c r="L5237" s="1218" t="s">
        <v>1554</v>
      </c>
    </row>
    <row r="5238" spans="7:12" ht="28.8" x14ac:dyDescent="0.3">
      <c r="G5238" s="1217">
        <v>6236</v>
      </c>
      <c r="H5238" s="1218" t="s">
        <v>1836</v>
      </c>
      <c r="I5238" s="1184"/>
      <c r="K5238" s="1217">
        <v>3596</v>
      </c>
      <c r="L5238" s="1218" t="s">
        <v>1554</v>
      </c>
    </row>
    <row r="5239" spans="7:12" ht="28.8" x14ac:dyDescent="0.3">
      <c r="G5239" s="1217">
        <v>6237</v>
      </c>
      <c r="H5239" s="1218" t="s">
        <v>1836</v>
      </c>
      <c r="I5239" s="1184"/>
      <c r="K5239" s="1217">
        <v>3597</v>
      </c>
      <c r="L5239" s="1218" t="s">
        <v>1554</v>
      </c>
    </row>
    <row r="5240" spans="7:12" ht="28.8" x14ac:dyDescent="0.3">
      <c r="G5240" s="1217">
        <v>6238</v>
      </c>
      <c r="H5240" s="1218" t="s">
        <v>1836</v>
      </c>
      <c r="I5240" s="1184"/>
      <c r="K5240" s="1217">
        <v>3598</v>
      </c>
      <c r="L5240" s="1218" t="s">
        <v>1554</v>
      </c>
    </row>
    <row r="5241" spans="7:12" ht="28.8" x14ac:dyDescent="0.3">
      <c r="G5241" s="1217">
        <v>6239</v>
      </c>
      <c r="H5241" s="1218" t="s">
        <v>1836</v>
      </c>
      <c r="I5241" s="1184"/>
      <c r="K5241" s="1217">
        <v>3599</v>
      </c>
      <c r="L5241" s="1218" t="s">
        <v>1554</v>
      </c>
    </row>
    <row r="5242" spans="7:12" ht="28.8" x14ac:dyDescent="0.3">
      <c r="G5242" s="1217">
        <v>6240</v>
      </c>
      <c r="H5242" s="1218" t="s">
        <v>1836</v>
      </c>
      <c r="I5242" s="1184"/>
      <c r="K5242" s="1217">
        <v>3600</v>
      </c>
      <c r="L5242" s="1218" t="s">
        <v>1554</v>
      </c>
    </row>
    <row r="5243" spans="7:12" ht="28.8" x14ac:dyDescent="0.3">
      <c r="G5243" s="1217">
        <v>6241</v>
      </c>
      <c r="H5243" s="1218" t="s">
        <v>1836</v>
      </c>
      <c r="I5243" s="1184"/>
      <c r="K5243" s="1217">
        <v>3601</v>
      </c>
      <c r="L5243" s="1218" t="s">
        <v>1554</v>
      </c>
    </row>
    <row r="5244" spans="7:12" ht="28.8" x14ac:dyDescent="0.3">
      <c r="G5244" s="1217">
        <v>6242</v>
      </c>
      <c r="H5244" s="1218" t="s">
        <v>1836</v>
      </c>
      <c r="I5244" s="1184"/>
      <c r="K5244" s="1217">
        <v>3602</v>
      </c>
      <c r="L5244" s="1218" t="s">
        <v>1554</v>
      </c>
    </row>
    <row r="5245" spans="7:12" ht="28.8" x14ac:dyDescent="0.3">
      <c r="G5245" s="1217">
        <v>6243</v>
      </c>
      <c r="H5245" s="1218" t="s">
        <v>1836</v>
      </c>
      <c r="I5245" s="1184"/>
      <c r="K5245" s="1217">
        <v>3603</v>
      </c>
      <c r="L5245" s="1218" t="s">
        <v>1554</v>
      </c>
    </row>
    <row r="5246" spans="7:12" ht="28.8" x14ac:dyDescent="0.3">
      <c r="G5246" s="1217">
        <v>6244</v>
      </c>
      <c r="H5246" s="1218" t="s">
        <v>1836</v>
      </c>
      <c r="I5246" s="1184"/>
      <c r="K5246" s="1217">
        <v>3604</v>
      </c>
      <c r="L5246" s="1218" t="s">
        <v>1554</v>
      </c>
    </row>
    <row r="5247" spans="7:12" ht="28.8" x14ac:dyDescent="0.3">
      <c r="G5247" s="1217">
        <v>6245</v>
      </c>
      <c r="H5247" s="1218" t="s">
        <v>1836</v>
      </c>
      <c r="I5247" s="1184"/>
      <c r="K5247" s="1217">
        <v>3605</v>
      </c>
      <c r="L5247" s="1218" t="s">
        <v>1554</v>
      </c>
    </row>
    <row r="5248" spans="7:12" ht="28.8" x14ac:dyDescent="0.3">
      <c r="G5248" s="1217">
        <v>6246</v>
      </c>
      <c r="H5248" s="1218" t="s">
        <v>1836</v>
      </c>
      <c r="I5248" s="1184"/>
      <c r="K5248" s="1217">
        <v>3606</v>
      </c>
      <c r="L5248" s="1218" t="s">
        <v>1554</v>
      </c>
    </row>
    <row r="5249" spans="7:12" ht="28.8" x14ac:dyDescent="0.3">
      <c r="G5249" s="1217">
        <v>6247</v>
      </c>
      <c r="H5249" s="1218" t="s">
        <v>1836</v>
      </c>
      <c r="I5249" s="1184"/>
      <c r="K5249" s="1217">
        <v>3607</v>
      </c>
      <c r="L5249" s="1218" t="s">
        <v>1554</v>
      </c>
    </row>
    <row r="5250" spans="7:12" ht="28.8" x14ac:dyDescent="0.3">
      <c r="G5250" s="1217">
        <v>6248</v>
      </c>
      <c r="H5250" s="1218" t="s">
        <v>1836</v>
      </c>
      <c r="I5250" s="1184"/>
      <c r="K5250" s="1217">
        <v>3608</v>
      </c>
      <c r="L5250" s="1218" t="s">
        <v>1554</v>
      </c>
    </row>
    <row r="5251" spans="7:12" ht="28.8" x14ac:dyDescent="0.3">
      <c r="G5251" s="1217">
        <v>6249</v>
      </c>
      <c r="H5251" s="1218" t="s">
        <v>1836</v>
      </c>
      <c r="I5251" s="1184"/>
      <c r="K5251" s="1217">
        <v>3609</v>
      </c>
      <c r="L5251" s="1218" t="s">
        <v>1554</v>
      </c>
    </row>
    <row r="5252" spans="7:12" ht="28.8" x14ac:dyDescent="0.3">
      <c r="G5252" s="1217">
        <v>6250</v>
      </c>
      <c r="H5252" s="1218" t="s">
        <v>1836</v>
      </c>
      <c r="I5252" s="1184"/>
      <c r="K5252" s="1217">
        <v>3610</v>
      </c>
      <c r="L5252" s="1218" t="s">
        <v>1554</v>
      </c>
    </row>
    <row r="5253" spans="7:12" ht="28.8" x14ac:dyDescent="0.3">
      <c r="G5253" s="1217">
        <v>6251</v>
      </c>
      <c r="H5253" s="1218" t="s">
        <v>1836</v>
      </c>
      <c r="I5253" s="1184"/>
      <c r="K5253" s="1217">
        <v>3611</v>
      </c>
      <c r="L5253" s="1218" t="s">
        <v>1554</v>
      </c>
    </row>
    <row r="5254" spans="7:12" ht="28.8" x14ac:dyDescent="0.3">
      <c r="G5254" s="1217">
        <v>6252</v>
      </c>
      <c r="H5254" s="1218" t="s">
        <v>1836</v>
      </c>
      <c r="I5254" s="1184"/>
      <c r="K5254" s="1217">
        <v>3612</v>
      </c>
      <c r="L5254" s="1218" t="s">
        <v>1554</v>
      </c>
    </row>
    <row r="5255" spans="7:12" ht="28.8" x14ac:dyDescent="0.3">
      <c r="G5255" s="1217">
        <v>6253</v>
      </c>
      <c r="H5255" s="1218" t="s">
        <v>1836</v>
      </c>
      <c r="I5255" s="1184"/>
      <c r="K5255" s="1217">
        <v>3613</v>
      </c>
      <c r="L5255" s="1218" t="s">
        <v>1554</v>
      </c>
    </row>
    <row r="5256" spans="7:12" ht="28.8" x14ac:dyDescent="0.3">
      <c r="G5256" s="1217">
        <v>6254</v>
      </c>
      <c r="H5256" s="1218" t="s">
        <v>1836</v>
      </c>
      <c r="I5256" s="1184"/>
      <c r="K5256" s="1217">
        <v>3614</v>
      </c>
      <c r="L5256" s="1218" t="s">
        <v>1554</v>
      </c>
    </row>
    <row r="5257" spans="7:12" ht="28.8" x14ac:dyDescent="0.3">
      <c r="G5257" s="1217">
        <v>6255</v>
      </c>
      <c r="H5257" s="1218" t="s">
        <v>1836</v>
      </c>
      <c r="I5257" s="1184"/>
      <c r="K5257" s="1217">
        <v>3615</v>
      </c>
      <c r="L5257" s="1218" t="s">
        <v>1554</v>
      </c>
    </row>
    <row r="5258" spans="7:12" ht="28.8" x14ac:dyDescent="0.3">
      <c r="G5258" s="1217">
        <v>6256</v>
      </c>
      <c r="H5258" s="1218" t="s">
        <v>1836</v>
      </c>
      <c r="I5258" s="1184"/>
      <c r="K5258" s="1217">
        <v>3616</v>
      </c>
      <c r="L5258" s="1218" t="s">
        <v>1554</v>
      </c>
    </row>
    <row r="5259" spans="7:12" ht="28.8" x14ac:dyDescent="0.3">
      <c r="G5259" s="1217">
        <v>6257</v>
      </c>
      <c r="H5259" s="1218" t="s">
        <v>1836</v>
      </c>
      <c r="I5259" s="1184"/>
      <c r="K5259" s="1217">
        <v>3617</v>
      </c>
      <c r="L5259" s="1218" t="s">
        <v>1554</v>
      </c>
    </row>
    <row r="5260" spans="7:12" ht="28.8" x14ac:dyDescent="0.3">
      <c r="G5260" s="1217">
        <v>6258</v>
      </c>
      <c r="H5260" s="1218" t="s">
        <v>1836</v>
      </c>
      <c r="I5260" s="1184"/>
      <c r="K5260" s="1217">
        <v>3618</v>
      </c>
      <c r="L5260" s="1218" t="s">
        <v>1554</v>
      </c>
    </row>
    <row r="5261" spans="7:12" ht="28.8" x14ac:dyDescent="0.3">
      <c r="G5261" s="1217">
        <v>6259</v>
      </c>
      <c r="H5261" s="1218" t="s">
        <v>1836</v>
      </c>
      <c r="I5261" s="1184"/>
      <c r="K5261" s="1217">
        <v>3619</v>
      </c>
      <c r="L5261" s="1218" t="s">
        <v>1554</v>
      </c>
    </row>
    <row r="5262" spans="7:12" ht="28.8" x14ac:dyDescent="0.3">
      <c r="G5262" s="1217">
        <v>6260</v>
      </c>
      <c r="H5262" s="1218" t="s">
        <v>1836</v>
      </c>
      <c r="I5262" s="1184"/>
      <c r="K5262" s="1217">
        <v>3620</v>
      </c>
      <c r="L5262" s="1218" t="s">
        <v>1554</v>
      </c>
    </row>
    <row r="5263" spans="7:12" ht="28.8" x14ac:dyDescent="0.3">
      <c r="G5263" s="1217">
        <v>6261</v>
      </c>
      <c r="H5263" s="1218" t="s">
        <v>1836</v>
      </c>
      <c r="I5263" s="1184"/>
      <c r="K5263" s="1217">
        <v>3621</v>
      </c>
      <c r="L5263" s="1218" t="s">
        <v>1554</v>
      </c>
    </row>
    <row r="5264" spans="7:12" ht="28.8" x14ac:dyDescent="0.3">
      <c r="G5264" s="1217">
        <v>6262</v>
      </c>
      <c r="H5264" s="1218" t="s">
        <v>1836</v>
      </c>
      <c r="I5264" s="1184"/>
      <c r="K5264" s="1217">
        <v>3622</v>
      </c>
      <c r="L5264" s="1218" t="s">
        <v>1554</v>
      </c>
    </row>
    <row r="5265" spans="7:12" ht="28.8" x14ac:dyDescent="0.3">
      <c r="G5265" s="1217">
        <v>6263</v>
      </c>
      <c r="H5265" s="1218" t="s">
        <v>1836</v>
      </c>
      <c r="I5265" s="1184"/>
      <c r="K5265" s="1217">
        <v>3623</v>
      </c>
      <c r="L5265" s="1218" t="s">
        <v>1554</v>
      </c>
    </row>
    <row r="5266" spans="7:12" ht="28.8" x14ac:dyDescent="0.3">
      <c r="G5266" s="1217">
        <v>6264</v>
      </c>
      <c r="H5266" s="1218" t="s">
        <v>1836</v>
      </c>
      <c r="I5266" s="1184"/>
      <c r="K5266" s="1217">
        <v>3624</v>
      </c>
      <c r="L5266" s="1218" t="s">
        <v>1554</v>
      </c>
    </row>
    <row r="5267" spans="7:12" ht="28.8" x14ac:dyDescent="0.3">
      <c r="G5267" s="1217">
        <v>6265</v>
      </c>
      <c r="H5267" s="1218" t="s">
        <v>1836</v>
      </c>
      <c r="I5267" s="1184"/>
      <c r="K5267" s="1217">
        <v>3625</v>
      </c>
      <c r="L5267" s="1218" t="s">
        <v>1554</v>
      </c>
    </row>
    <row r="5268" spans="7:12" ht="28.8" x14ac:dyDescent="0.3">
      <c r="G5268" s="1217">
        <v>6266</v>
      </c>
      <c r="H5268" s="1218" t="s">
        <v>1836</v>
      </c>
      <c r="I5268" s="1184"/>
      <c r="K5268" s="1217">
        <v>3626</v>
      </c>
      <c r="L5268" s="1218" t="s">
        <v>1554</v>
      </c>
    </row>
    <row r="5269" spans="7:12" ht="28.8" x14ac:dyDescent="0.3">
      <c r="G5269" s="1217">
        <v>6267</v>
      </c>
      <c r="H5269" s="1218" t="s">
        <v>1836</v>
      </c>
      <c r="I5269" s="1184"/>
      <c r="K5269" s="1217">
        <v>3627</v>
      </c>
      <c r="L5269" s="1218" t="s">
        <v>1554</v>
      </c>
    </row>
    <row r="5270" spans="7:12" ht="28.8" x14ac:dyDescent="0.3">
      <c r="G5270" s="1217">
        <v>6268</v>
      </c>
      <c r="H5270" s="1218" t="s">
        <v>1836</v>
      </c>
      <c r="I5270" s="1184"/>
      <c r="K5270" s="1217">
        <v>3628</v>
      </c>
      <c r="L5270" s="1218" t="s">
        <v>1554</v>
      </c>
    </row>
    <row r="5271" spans="7:12" ht="28.8" x14ac:dyDescent="0.3">
      <c r="G5271" s="1217">
        <v>6269</v>
      </c>
      <c r="H5271" s="1218" t="s">
        <v>1836</v>
      </c>
      <c r="I5271" s="1184"/>
      <c r="K5271" s="1217">
        <v>3629</v>
      </c>
      <c r="L5271" s="1218" t="s">
        <v>1554</v>
      </c>
    </row>
    <row r="5272" spans="7:12" ht="28.8" x14ac:dyDescent="0.3">
      <c r="G5272" s="1217">
        <v>6270</v>
      </c>
      <c r="H5272" s="1218" t="s">
        <v>1836</v>
      </c>
      <c r="I5272" s="1184"/>
      <c r="K5272" s="1217">
        <v>3630</v>
      </c>
      <c r="L5272" s="1218" t="s">
        <v>1554</v>
      </c>
    </row>
    <row r="5273" spans="7:12" ht="28.8" x14ac:dyDescent="0.3">
      <c r="G5273" s="1217">
        <v>6271</v>
      </c>
      <c r="H5273" s="1218" t="s">
        <v>1836</v>
      </c>
      <c r="I5273" s="1184"/>
      <c r="K5273" s="1217">
        <v>3631</v>
      </c>
      <c r="L5273" s="1218" t="s">
        <v>1554</v>
      </c>
    </row>
    <row r="5274" spans="7:12" ht="28.8" x14ac:dyDescent="0.3">
      <c r="G5274" s="1217">
        <v>6272</v>
      </c>
      <c r="H5274" s="1218" t="s">
        <v>1836</v>
      </c>
      <c r="I5274" s="1184"/>
      <c r="K5274" s="1217">
        <v>3632</v>
      </c>
      <c r="L5274" s="1218" t="s">
        <v>1554</v>
      </c>
    </row>
    <row r="5275" spans="7:12" ht="28.8" x14ac:dyDescent="0.3">
      <c r="G5275" s="1217">
        <v>6273</v>
      </c>
      <c r="H5275" s="1218" t="s">
        <v>1836</v>
      </c>
      <c r="I5275" s="1184"/>
      <c r="K5275" s="1217">
        <v>3633</v>
      </c>
      <c r="L5275" s="1218" t="s">
        <v>1554</v>
      </c>
    </row>
    <row r="5276" spans="7:12" ht="28.8" x14ac:dyDescent="0.3">
      <c r="G5276" s="1217">
        <v>6274</v>
      </c>
      <c r="H5276" s="1218" t="s">
        <v>1836</v>
      </c>
      <c r="I5276" s="1184"/>
      <c r="K5276" s="1217">
        <v>3634</v>
      </c>
      <c r="L5276" s="1218" t="s">
        <v>1554</v>
      </c>
    </row>
    <row r="5277" spans="7:12" ht="28.8" x14ac:dyDescent="0.3">
      <c r="G5277" s="1217">
        <v>6275</v>
      </c>
      <c r="H5277" s="1218" t="s">
        <v>1836</v>
      </c>
      <c r="I5277" s="1184"/>
      <c r="K5277" s="1217">
        <v>3635</v>
      </c>
      <c r="L5277" s="1218" t="s">
        <v>1554</v>
      </c>
    </row>
    <row r="5278" spans="7:12" ht="28.8" x14ac:dyDescent="0.3">
      <c r="G5278" s="1217">
        <v>6276</v>
      </c>
      <c r="H5278" s="1218" t="s">
        <v>1836</v>
      </c>
      <c r="I5278" s="1184"/>
      <c r="K5278" s="1217">
        <v>3636</v>
      </c>
      <c r="L5278" s="1218" t="s">
        <v>1554</v>
      </c>
    </row>
    <row r="5279" spans="7:12" ht="28.8" x14ac:dyDescent="0.3">
      <c r="G5279" s="1217">
        <v>6277</v>
      </c>
      <c r="H5279" s="1218" t="s">
        <v>1836</v>
      </c>
      <c r="I5279" s="1184"/>
      <c r="K5279" s="1217">
        <v>3637</v>
      </c>
      <c r="L5279" s="1218" t="s">
        <v>1554</v>
      </c>
    </row>
    <row r="5280" spans="7:12" ht="28.8" x14ac:dyDescent="0.3">
      <c r="G5280" s="1217">
        <v>6278</v>
      </c>
      <c r="H5280" s="1218" t="s">
        <v>1836</v>
      </c>
      <c r="I5280" s="1184"/>
      <c r="K5280" s="1217">
        <v>3638</v>
      </c>
      <c r="L5280" s="1218" t="s">
        <v>1554</v>
      </c>
    </row>
    <row r="5281" spans="7:12" ht="28.8" x14ac:dyDescent="0.3">
      <c r="G5281" s="1217">
        <v>6279</v>
      </c>
      <c r="H5281" s="1218" t="s">
        <v>1836</v>
      </c>
      <c r="I5281" s="1184"/>
      <c r="K5281" s="1217">
        <v>3639</v>
      </c>
      <c r="L5281" s="1218" t="s">
        <v>1554</v>
      </c>
    </row>
    <row r="5282" spans="7:12" ht="28.8" x14ac:dyDescent="0.3">
      <c r="G5282" s="1217">
        <v>6280</v>
      </c>
      <c r="H5282" s="1218" t="s">
        <v>1836</v>
      </c>
      <c r="I5282" s="1184"/>
      <c r="K5282" s="1217">
        <v>3640</v>
      </c>
      <c r="L5282" s="1218" t="s">
        <v>1554</v>
      </c>
    </row>
    <row r="5283" spans="7:12" ht="28.8" x14ac:dyDescent="0.3">
      <c r="G5283" s="1217">
        <v>6281</v>
      </c>
      <c r="H5283" s="1218" t="s">
        <v>1836</v>
      </c>
      <c r="I5283" s="1184"/>
      <c r="K5283" s="1217">
        <v>3641</v>
      </c>
      <c r="L5283" s="1218" t="s">
        <v>1554</v>
      </c>
    </row>
    <row r="5284" spans="7:12" ht="28.8" x14ac:dyDescent="0.3">
      <c r="G5284" s="1217">
        <v>6282</v>
      </c>
      <c r="H5284" s="1218" t="s">
        <v>1836</v>
      </c>
      <c r="I5284" s="1184"/>
      <c r="K5284" s="1217">
        <v>3642</v>
      </c>
      <c r="L5284" s="1218" t="s">
        <v>1554</v>
      </c>
    </row>
    <row r="5285" spans="7:12" ht="28.8" x14ac:dyDescent="0.3">
      <c r="G5285" s="1217">
        <v>6283</v>
      </c>
      <c r="H5285" s="1218" t="s">
        <v>1836</v>
      </c>
      <c r="I5285" s="1184"/>
      <c r="K5285" s="1217">
        <v>3643</v>
      </c>
      <c r="L5285" s="1218" t="s">
        <v>1554</v>
      </c>
    </row>
    <row r="5286" spans="7:12" ht="28.8" x14ac:dyDescent="0.3">
      <c r="G5286" s="1217">
        <v>6284</v>
      </c>
      <c r="H5286" s="1218" t="s">
        <v>1836</v>
      </c>
      <c r="I5286" s="1184"/>
      <c r="K5286" s="1217">
        <v>3644</v>
      </c>
      <c r="L5286" s="1218" t="s">
        <v>1554</v>
      </c>
    </row>
    <row r="5287" spans="7:12" ht="28.8" x14ac:dyDescent="0.3">
      <c r="G5287" s="1217">
        <v>6285</v>
      </c>
      <c r="H5287" s="1218" t="s">
        <v>1836</v>
      </c>
      <c r="I5287" s="1184"/>
      <c r="K5287" s="1217">
        <v>3645</v>
      </c>
      <c r="L5287" s="1218" t="s">
        <v>1554</v>
      </c>
    </row>
    <row r="5288" spans="7:12" ht="28.8" x14ac:dyDescent="0.3">
      <c r="G5288" s="1217">
        <v>6286</v>
      </c>
      <c r="H5288" s="1218" t="s">
        <v>1836</v>
      </c>
      <c r="I5288" s="1184"/>
      <c r="K5288" s="1217">
        <v>3646</v>
      </c>
      <c r="L5288" s="1218" t="s">
        <v>1554</v>
      </c>
    </row>
    <row r="5289" spans="7:12" ht="28.8" x14ac:dyDescent="0.3">
      <c r="G5289" s="1217">
        <v>6287</v>
      </c>
      <c r="H5289" s="1218" t="s">
        <v>1836</v>
      </c>
      <c r="I5289" s="1184"/>
      <c r="K5289" s="1217">
        <v>3647</v>
      </c>
      <c r="L5289" s="1218" t="s">
        <v>1554</v>
      </c>
    </row>
    <row r="5290" spans="7:12" ht="28.8" x14ac:dyDescent="0.3">
      <c r="G5290" s="1217">
        <v>6288</v>
      </c>
      <c r="H5290" s="1218" t="s">
        <v>1836</v>
      </c>
      <c r="I5290" s="1184"/>
      <c r="K5290" s="1217">
        <v>3648</v>
      </c>
      <c r="L5290" s="1218" t="s">
        <v>1554</v>
      </c>
    </row>
    <row r="5291" spans="7:12" ht="28.8" x14ac:dyDescent="0.3">
      <c r="G5291" s="1217">
        <v>6289</v>
      </c>
      <c r="H5291" s="1218" t="s">
        <v>1836</v>
      </c>
      <c r="I5291" s="1184"/>
      <c r="K5291" s="1217">
        <v>3649</v>
      </c>
      <c r="L5291" s="1218" t="s">
        <v>1554</v>
      </c>
    </row>
    <row r="5292" spans="7:12" ht="28.8" x14ac:dyDescent="0.3">
      <c r="G5292" s="1217">
        <v>6290</v>
      </c>
      <c r="H5292" s="1218" t="s">
        <v>1836</v>
      </c>
      <c r="I5292" s="1184"/>
      <c r="K5292" s="1217">
        <v>3650</v>
      </c>
      <c r="L5292" s="1218" t="s">
        <v>1554</v>
      </c>
    </row>
    <row r="5293" spans="7:12" ht="28.8" x14ac:dyDescent="0.3">
      <c r="G5293" s="1217">
        <v>6291</v>
      </c>
      <c r="H5293" s="1218" t="s">
        <v>1836</v>
      </c>
      <c r="I5293" s="1184"/>
      <c r="K5293" s="1217">
        <v>3651</v>
      </c>
      <c r="L5293" s="1218" t="s">
        <v>1554</v>
      </c>
    </row>
    <row r="5294" spans="7:12" ht="28.8" x14ac:dyDescent="0.3">
      <c r="G5294" s="1217">
        <v>6292</v>
      </c>
      <c r="H5294" s="1218" t="s">
        <v>1836</v>
      </c>
      <c r="I5294" s="1184"/>
      <c r="K5294" s="1217">
        <v>3652</v>
      </c>
      <c r="L5294" s="1218" t="s">
        <v>1554</v>
      </c>
    </row>
    <row r="5295" spans="7:12" ht="28.8" x14ac:dyDescent="0.3">
      <c r="G5295" s="1217">
        <v>6293</v>
      </c>
      <c r="H5295" s="1218" t="s">
        <v>1836</v>
      </c>
      <c r="I5295" s="1184"/>
      <c r="K5295" s="1217">
        <v>3653</v>
      </c>
      <c r="L5295" s="1218" t="s">
        <v>1554</v>
      </c>
    </row>
    <row r="5296" spans="7:12" ht="28.8" x14ac:dyDescent="0.3">
      <c r="G5296" s="1217">
        <v>6294</v>
      </c>
      <c r="H5296" s="1218" t="s">
        <v>1836</v>
      </c>
      <c r="I5296" s="1184"/>
      <c r="K5296" s="1217">
        <v>3654</v>
      </c>
      <c r="L5296" s="1218" t="s">
        <v>1554</v>
      </c>
    </row>
    <row r="5297" spans="7:12" ht="28.8" x14ac:dyDescent="0.3">
      <c r="G5297" s="1217">
        <v>6295</v>
      </c>
      <c r="H5297" s="1218" t="s">
        <v>1836</v>
      </c>
      <c r="I5297" s="1184"/>
      <c r="K5297" s="1217">
        <v>3655</v>
      </c>
      <c r="L5297" s="1218" t="s">
        <v>1554</v>
      </c>
    </row>
    <row r="5298" spans="7:12" ht="28.8" x14ac:dyDescent="0.3">
      <c r="G5298" s="1217">
        <v>6296</v>
      </c>
      <c r="H5298" s="1218" t="s">
        <v>1836</v>
      </c>
      <c r="I5298" s="1184"/>
      <c r="K5298" s="1217">
        <v>3656</v>
      </c>
      <c r="L5298" s="1218" t="s">
        <v>1554</v>
      </c>
    </row>
    <row r="5299" spans="7:12" ht="28.8" x14ac:dyDescent="0.3">
      <c r="G5299" s="1217">
        <v>6297</v>
      </c>
      <c r="H5299" s="1218" t="s">
        <v>1836</v>
      </c>
      <c r="I5299" s="1184"/>
      <c r="K5299" s="1217">
        <v>3657</v>
      </c>
      <c r="L5299" s="1218" t="s">
        <v>1554</v>
      </c>
    </row>
    <row r="5300" spans="7:12" ht="28.8" x14ac:dyDescent="0.3">
      <c r="G5300" s="1217">
        <v>6298</v>
      </c>
      <c r="H5300" s="1218" t="s">
        <v>1836</v>
      </c>
      <c r="I5300" s="1184"/>
      <c r="K5300" s="1217">
        <v>3658</v>
      </c>
      <c r="L5300" s="1218" t="s">
        <v>1554</v>
      </c>
    </row>
    <row r="5301" spans="7:12" ht="28.8" x14ac:dyDescent="0.3">
      <c r="G5301" s="1217">
        <v>6299</v>
      </c>
      <c r="H5301" s="1218" t="s">
        <v>1836</v>
      </c>
      <c r="I5301" s="1184"/>
      <c r="K5301" s="1217">
        <v>3659</v>
      </c>
      <c r="L5301" s="1218" t="s">
        <v>1554</v>
      </c>
    </row>
    <row r="5302" spans="7:12" ht="28.8" x14ac:dyDescent="0.3">
      <c r="G5302" s="1217">
        <v>6300</v>
      </c>
      <c r="H5302" s="1218" t="s">
        <v>1836</v>
      </c>
      <c r="I5302" s="1184"/>
      <c r="K5302" s="1217">
        <v>3660</v>
      </c>
      <c r="L5302" s="1218" t="s">
        <v>1554</v>
      </c>
    </row>
    <row r="5303" spans="7:12" ht="28.8" x14ac:dyDescent="0.3">
      <c r="G5303" s="1217">
        <v>6301</v>
      </c>
      <c r="H5303" s="1218" t="s">
        <v>1836</v>
      </c>
      <c r="I5303" s="1184"/>
      <c r="K5303" s="1217">
        <v>3661</v>
      </c>
      <c r="L5303" s="1218" t="s">
        <v>1554</v>
      </c>
    </row>
    <row r="5304" spans="7:12" ht="28.8" x14ac:dyDescent="0.3">
      <c r="G5304" s="1217">
        <v>6302</v>
      </c>
      <c r="H5304" s="1218" t="s">
        <v>1836</v>
      </c>
      <c r="I5304" s="1184"/>
      <c r="K5304" s="1217">
        <v>3662</v>
      </c>
      <c r="L5304" s="1218" t="s">
        <v>1554</v>
      </c>
    </row>
    <row r="5305" spans="7:12" ht="28.8" x14ac:dyDescent="0.3">
      <c r="G5305" s="1217">
        <v>6303</v>
      </c>
      <c r="H5305" s="1218" t="s">
        <v>1836</v>
      </c>
      <c r="I5305" s="1184"/>
      <c r="K5305" s="1217">
        <v>3663</v>
      </c>
      <c r="L5305" s="1218" t="s">
        <v>1554</v>
      </c>
    </row>
    <row r="5306" spans="7:12" ht="28.8" x14ac:dyDescent="0.3">
      <c r="G5306" s="1217">
        <v>6304</v>
      </c>
      <c r="H5306" s="1218" t="s">
        <v>1836</v>
      </c>
      <c r="I5306" s="1184"/>
      <c r="K5306" s="1217">
        <v>3664</v>
      </c>
      <c r="L5306" s="1218" t="s">
        <v>1554</v>
      </c>
    </row>
    <row r="5307" spans="7:12" ht="28.8" x14ac:dyDescent="0.3">
      <c r="G5307" s="1217">
        <v>6305</v>
      </c>
      <c r="H5307" s="1218" t="s">
        <v>1836</v>
      </c>
      <c r="I5307" s="1184"/>
      <c r="K5307" s="1217">
        <v>3665</v>
      </c>
      <c r="L5307" s="1218" t="s">
        <v>1554</v>
      </c>
    </row>
    <row r="5308" spans="7:12" ht="28.8" x14ac:dyDescent="0.3">
      <c r="G5308" s="1217">
        <v>6306</v>
      </c>
      <c r="H5308" s="1218" t="s">
        <v>1836</v>
      </c>
      <c r="I5308" s="1184"/>
      <c r="K5308" s="1217">
        <v>3666</v>
      </c>
      <c r="L5308" s="1218" t="s">
        <v>1554</v>
      </c>
    </row>
    <row r="5309" spans="7:12" ht="28.8" x14ac:dyDescent="0.3">
      <c r="G5309" s="1217">
        <v>6307</v>
      </c>
      <c r="H5309" s="1218" t="s">
        <v>1836</v>
      </c>
      <c r="I5309" s="1184"/>
      <c r="K5309" s="1217">
        <v>3667</v>
      </c>
      <c r="L5309" s="1218" t="s">
        <v>1554</v>
      </c>
    </row>
    <row r="5310" spans="7:12" ht="28.8" x14ac:dyDescent="0.3">
      <c r="G5310" s="1217">
        <v>6308</v>
      </c>
      <c r="H5310" s="1218" t="s">
        <v>1836</v>
      </c>
      <c r="I5310" s="1184"/>
      <c r="K5310" s="1217">
        <v>3668</v>
      </c>
      <c r="L5310" s="1218" t="s">
        <v>1554</v>
      </c>
    </row>
    <row r="5311" spans="7:12" ht="28.8" x14ac:dyDescent="0.3">
      <c r="G5311" s="1217">
        <v>6309</v>
      </c>
      <c r="H5311" s="1218" t="s">
        <v>1836</v>
      </c>
      <c r="I5311" s="1184"/>
      <c r="K5311" s="1217">
        <v>3669</v>
      </c>
      <c r="L5311" s="1218" t="s">
        <v>1554</v>
      </c>
    </row>
    <row r="5312" spans="7:12" ht="28.8" x14ac:dyDescent="0.3">
      <c r="G5312" s="1217">
        <v>6310</v>
      </c>
      <c r="H5312" s="1218" t="s">
        <v>1836</v>
      </c>
      <c r="I5312" s="1184"/>
      <c r="K5312" s="1217">
        <v>3670</v>
      </c>
      <c r="L5312" s="1218" t="s">
        <v>1554</v>
      </c>
    </row>
    <row r="5313" spans="7:12" ht="28.8" x14ac:dyDescent="0.3">
      <c r="G5313" s="1217">
        <v>6311</v>
      </c>
      <c r="H5313" s="1218" t="s">
        <v>1836</v>
      </c>
      <c r="I5313" s="1184"/>
      <c r="K5313" s="1217">
        <v>3671</v>
      </c>
      <c r="L5313" s="1218" t="s">
        <v>1554</v>
      </c>
    </row>
    <row r="5314" spans="7:12" ht="28.8" x14ac:dyDescent="0.3">
      <c r="G5314" s="1217">
        <v>6312</v>
      </c>
      <c r="H5314" s="1218" t="s">
        <v>1836</v>
      </c>
      <c r="I5314" s="1184"/>
      <c r="K5314" s="1217">
        <v>3672</v>
      </c>
      <c r="L5314" s="1218" t="s">
        <v>1554</v>
      </c>
    </row>
    <row r="5315" spans="7:12" ht="28.8" x14ac:dyDescent="0.3">
      <c r="G5315" s="1217">
        <v>6313</v>
      </c>
      <c r="H5315" s="1218" t="s">
        <v>1836</v>
      </c>
      <c r="I5315" s="1184"/>
      <c r="K5315" s="1217">
        <v>3673</v>
      </c>
      <c r="L5315" s="1218" t="s">
        <v>1554</v>
      </c>
    </row>
    <row r="5316" spans="7:12" ht="28.8" x14ac:dyDescent="0.3">
      <c r="G5316" s="1217">
        <v>6314</v>
      </c>
      <c r="H5316" s="1218" t="s">
        <v>1836</v>
      </c>
      <c r="I5316" s="1184"/>
      <c r="K5316" s="1217">
        <v>3674</v>
      </c>
      <c r="L5316" s="1218" t="s">
        <v>1554</v>
      </c>
    </row>
    <row r="5317" spans="7:12" ht="28.8" x14ac:dyDescent="0.3">
      <c r="G5317" s="1217">
        <v>6315</v>
      </c>
      <c r="H5317" s="1218" t="s">
        <v>1836</v>
      </c>
      <c r="I5317" s="1184"/>
      <c r="K5317" s="1217">
        <v>3675</v>
      </c>
      <c r="L5317" s="1218" t="s">
        <v>1554</v>
      </c>
    </row>
    <row r="5318" spans="7:12" ht="28.8" x14ac:dyDescent="0.3">
      <c r="G5318" s="1217">
        <v>6316</v>
      </c>
      <c r="H5318" s="1218" t="s">
        <v>1836</v>
      </c>
      <c r="I5318" s="1184"/>
      <c r="K5318" s="1217">
        <v>3676</v>
      </c>
      <c r="L5318" s="1218" t="s">
        <v>1554</v>
      </c>
    </row>
    <row r="5319" spans="7:12" ht="28.8" x14ac:dyDescent="0.3">
      <c r="G5319" s="1217">
        <v>6317</v>
      </c>
      <c r="H5319" s="1218" t="s">
        <v>1836</v>
      </c>
      <c r="I5319" s="1184"/>
      <c r="K5319" s="1217">
        <v>3677</v>
      </c>
      <c r="L5319" s="1218" t="s">
        <v>1554</v>
      </c>
    </row>
    <row r="5320" spans="7:12" ht="28.8" x14ac:dyDescent="0.3">
      <c r="G5320" s="1217">
        <v>6318</v>
      </c>
      <c r="H5320" s="1218" t="s">
        <v>1836</v>
      </c>
      <c r="I5320" s="1184"/>
      <c r="K5320" s="1217">
        <v>3678</v>
      </c>
      <c r="L5320" s="1218" t="s">
        <v>1554</v>
      </c>
    </row>
    <row r="5321" spans="7:12" ht="28.8" x14ac:dyDescent="0.3">
      <c r="G5321" s="1217">
        <v>6319</v>
      </c>
      <c r="H5321" s="1218" t="s">
        <v>1836</v>
      </c>
      <c r="I5321" s="1184"/>
      <c r="K5321" s="1217">
        <v>3679</v>
      </c>
      <c r="L5321" s="1218" t="s">
        <v>1554</v>
      </c>
    </row>
    <row r="5322" spans="7:12" ht="28.8" x14ac:dyDescent="0.3">
      <c r="G5322" s="1217">
        <v>6320</v>
      </c>
      <c r="H5322" s="1218" t="s">
        <v>1836</v>
      </c>
      <c r="I5322" s="1184"/>
      <c r="K5322" s="1217">
        <v>3680</v>
      </c>
      <c r="L5322" s="1218" t="s">
        <v>1554</v>
      </c>
    </row>
    <row r="5323" spans="7:12" ht="28.8" x14ac:dyDescent="0.3">
      <c r="G5323" s="1217">
        <v>6321</v>
      </c>
      <c r="H5323" s="1218" t="s">
        <v>1836</v>
      </c>
      <c r="I5323" s="1184"/>
      <c r="K5323" s="1217">
        <v>3681</v>
      </c>
      <c r="L5323" s="1218" t="s">
        <v>1554</v>
      </c>
    </row>
    <row r="5324" spans="7:12" ht="28.8" x14ac:dyDescent="0.3">
      <c r="G5324" s="1217">
        <v>6322</v>
      </c>
      <c r="H5324" s="1218" t="s">
        <v>1836</v>
      </c>
      <c r="I5324" s="1184"/>
      <c r="K5324" s="1217">
        <v>3682</v>
      </c>
      <c r="L5324" s="1218" t="s">
        <v>1554</v>
      </c>
    </row>
    <row r="5325" spans="7:12" ht="28.8" x14ac:dyDescent="0.3">
      <c r="G5325" s="1217">
        <v>6323</v>
      </c>
      <c r="H5325" s="1218" t="s">
        <v>1836</v>
      </c>
      <c r="I5325" s="1184"/>
      <c r="K5325" s="1217">
        <v>3683</v>
      </c>
      <c r="L5325" s="1218" t="s">
        <v>1554</v>
      </c>
    </row>
    <row r="5326" spans="7:12" ht="28.8" x14ac:dyDescent="0.3">
      <c r="G5326" s="1217">
        <v>6324</v>
      </c>
      <c r="H5326" s="1218" t="s">
        <v>1836</v>
      </c>
      <c r="I5326" s="1184"/>
      <c r="K5326" s="1217">
        <v>3684</v>
      </c>
      <c r="L5326" s="1218" t="s">
        <v>1554</v>
      </c>
    </row>
    <row r="5327" spans="7:12" ht="28.8" x14ac:dyDescent="0.3">
      <c r="G5327" s="1217">
        <v>6325</v>
      </c>
      <c r="H5327" s="1218" t="s">
        <v>1836</v>
      </c>
      <c r="I5327" s="1184"/>
      <c r="K5327" s="1217">
        <v>3685</v>
      </c>
      <c r="L5327" s="1218" t="s">
        <v>1554</v>
      </c>
    </row>
    <row r="5328" spans="7:12" ht="28.8" x14ac:dyDescent="0.3">
      <c r="G5328" s="1217">
        <v>6326</v>
      </c>
      <c r="H5328" s="1218" t="s">
        <v>1836</v>
      </c>
      <c r="I5328" s="1184"/>
      <c r="K5328" s="1217">
        <v>3686</v>
      </c>
      <c r="L5328" s="1218" t="s">
        <v>1554</v>
      </c>
    </row>
    <row r="5329" spans="7:12" ht="28.8" x14ac:dyDescent="0.3">
      <c r="G5329" s="1217">
        <v>6327</v>
      </c>
      <c r="H5329" s="1218" t="s">
        <v>1836</v>
      </c>
      <c r="I5329" s="1184"/>
      <c r="K5329" s="1217">
        <v>3687</v>
      </c>
      <c r="L5329" s="1218" t="s">
        <v>1554</v>
      </c>
    </row>
    <row r="5330" spans="7:12" ht="28.8" x14ac:dyDescent="0.3">
      <c r="G5330" s="1217">
        <v>6328</v>
      </c>
      <c r="H5330" s="1218" t="s">
        <v>1836</v>
      </c>
      <c r="I5330" s="1184"/>
      <c r="K5330" s="1217">
        <v>3688</v>
      </c>
      <c r="L5330" s="1218" t="s">
        <v>1554</v>
      </c>
    </row>
    <row r="5331" spans="7:12" ht="28.8" x14ac:dyDescent="0.3">
      <c r="G5331" s="1217">
        <v>6329</v>
      </c>
      <c r="H5331" s="1218" t="s">
        <v>1836</v>
      </c>
      <c r="I5331" s="1184"/>
      <c r="K5331" s="1217">
        <v>3689</v>
      </c>
      <c r="L5331" s="1218" t="s">
        <v>1554</v>
      </c>
    </row>
    <row r="5332" spans="7:12" ht="28.8" x14ac:dyDescent="0.3">
      <c r="G5332" s="1217">
        <v>6330</v>
      </c>
      <c r="H5332" s="1218" t="s">
        <v>1836</v>
      </c>
      <c r="I5332" s="1184"/>
      <c r="K5332" s="1217">
        <v>3690</v>
      </c>
      <c r="L5332" s="1218" t="s">
        <v>1554</v>
      </c>
    </row>
    <row r="5333" spans="7:12" ht="28.8" x14ac:dyDescent="0.3">
      <c r="G5333" s="1217">
        <v>6331</v>
      </c>
      <c r="H5333" s="1218" t="s">
        <v>1836</v>
      </c>
      <c r="I5333" s="1184"/>
      <c r="K5333" s="1217">
        <v>3691</v>
      </c>
      <c r="L5333" s="1218" t="s">
        <v>1554</v>
      </c>
    </row>
    <row r="5334" spans="7:12" ht="28.8" x14ac:dyDescent="0.3">
      <c r="G5334" s="1217">
        <v>6332</v>
      </c>
      <c r="H5334" s="1218" t="s">
        <v>1836</v>
      </c>
      <c r="I5334" s="1184"/>
      <c r="K5334" s="1217">
        <v>3692</v>
      </c>
      <c r="L5334" s="1218" t="s">
        <v>1554</v>
      </c>
    </row>
    <row r="5335" spans="7:12" ht="28.8" x14ac:dyDescent="0.3">
      <c r="G5335" s="1217">
        <v>6333</v>
      </c>
      <c r="H5335" s="1218" t="s">
        <v>1836</v>
      </c>
      <c r="I5335" s="1184"/>
      <c r="K5335" s="1217">
        <v>3693</v>
      </c>
      <c r="L5335" s="1218" t="s">
        <v>1554</v>
      </c>
    </row>
    <row r="5336" spans="7:12" ht="28.8" x14ac:dyDescent="0.3">
      <c r="G5336" s="1217">
        <v>6334</v>
      </c>
      <c r="H5336" s="1218" t="s">
        <v>1836</v>
      </c>
      <c r="I5336" s="1184"/>
      <c r="K5336" s="1217">
        <v>3694</v>
      </c>
      <c r="L5336" s="1218" t="s">
        <v>1554</v>
      </c>
    </row>
    <row r="5337" spans="7:12" ht="28.8" x14ac:dyDescent="0.3">
      <c r="G5337" s="1217">
        <v>6335</v>
      </c>
      <c r="H5337" s="1218" t="s">
        <v>1836</v>
      </c>
      <c r="I5337" s="1184"/>
      <c r="K5337" s="1217">
        <v>3695</v>
      </c>
      <c r="L5337" s="1218" t="s">
        <v>1554</v>
      </c>
    </row>
    <row r="5338" spans="7:12" ht="28.8" x14ac:dyDescent="0.3">
      <c r="G5338" s="1217">
        <v>6336</v>
      </c>
      <c r="H5338" s="1218" t="s">
        <v>1836</v>
      </c>
      <c r="I5338" s="1184"/>
      <c r="K5338" s="1217">
        <v>3696</v>
      </c>
      <c r="L5338" s="1218" t="s">
        <v>1554</v>
      </c>
    </row>
    <row r="5339" spans="7:12" ht="28.8" x14ac:dyDescent="0.3">
      <c r="G5339" s="1217">
        <v>6337</v>
      </c>
      <c r="H5339" s="1218" t="s">
        <v>1836</v>
      </c>
      <c r="I5339" s="1184"/>
      <c r="K5339" s="1217">
        <v>3697</v>
      </c>
      <c r="L5339" s="1218" t="s">
        <v>1554</v>
      </c>
    </row>
    <row r="5340" spans="7:12" ht="28.8" x14ac:dyDescent="0.3">
      <c r="G5340" s="1217">
        <v>6338</v>
      </c>
      <c r="H5340" s="1218" t="s">
        <v>1836</v>
      </c>
      <c r="I5340" s="1184"/>
      <c r="K5340" s="1217">
        <v>3698</v>
      </c>
      <c r="L5340" s="1218" t="s">
        <v>1554</v>
      </c>
    </row>
    <row r="5341" spans="7:12" ht="28.8" x14ac:dyDescent="0.3">
      <c r="G5341" s="1217">
        <v>6339</v>
      </c>
      <c r="H5341" s="1218" t="s">
        <v>1836</v>
      </c>
      <c r="I5341" s="1184"/>
      <c r="K5341" s="1217">
        <v>3699</v>
      </c>
      <c r="L5341" s="1218" t="s">
        <v>1554</v>
      </c>
    </row>
    <row r="5342" spans="7:12" ht="28.8" x14ac:dyDescent="0.3">
      <c r="G5342" s="1217">
        <v>6340</v>
      </c>
      <c r="H5342" s="1218" t="s">
        <v>1836</v>
      </c>
      <c r="I5342" s="1184"/>
      <c r="K5342" s="1217">
        <v>3700</v>
      </c>
      <c r="L5342" s="1218" t="s">
        <v>1554</v>
      </c>
    </row>
    <row r="5343" spans="7:12" ht="28.8" x14ac:dyDescent="0.3">
      <c r="G5343" s="1217">
        <v>6341</v>
      </c>
      <c r="H5343" s="1218" t="s">
        <v>1836</v>
      </c>
      <c r="I5343" s="1184"/>
      <c r="K5343" s="1217">
        <v>3701</v>
      </c>
      <c r="L5343" s="1218" t="s">
        <v>1554</v>
      </c>
    </row>
    <row r="5344" spans="7:12" ht="28.8" x14ac:dyDescent="0.3">
      <c r="G5344" s="1217">
        <v>6342</v>
      </c>
      <c r="H5344" s="1218" t="s">
        <v>1836</v>
      </c>
      <c r="I5344" s="1184"/>
      <c r="K5344" s="1217">
        <v>3702</v>
      </c>
      <c r="L5344" s="1218" t="s">
        <v>1554</v>
      </c>
    </row>
    <row r="5345" spans="7:12" ht="28.8" x14ac:dyDescent="0.3">
      <c r="G5345" s="1217">
        <v>6343</v>
      </c>
      <c r="H5345" s="1218" t="s">
        <v>1836</v>
      </c>
      <c r="I5345" s="1184"/>
      <c r="K5345" s="1217">
        <v>3703</v>
      </c>
      <c r="L5345" s="1218" t="s">
        <v>1554</v>
      </c>
    </row>
    <row r="5346" spans="7:12" ht="28.8" x14ac:dyDescent="0.3">
      <c r="G5346" s="1217">
        <v>6344</v>
      </c>
      <c r="H5346" s="1218" t="s">
        <v>1836</v>
      </c>
      <c r="I5346" s="1184"/>
      <c r="K5346" s="1217">
        <v>3704</v>
      </c>
      <c r="L5346" s="1218" t="s">
        <v>1554</v>
      </c>
    </row>
    <row r="5347" spans="7:12" ht="28.8" x14ac:dyDescent="0.3">
      <c r="G5347" s="1217">
        <v>6345</v>
      </c>
      <c r="H5347" s="1218" t="s">
        <v>1836</v>
      </c>
      <c r="I5347" s="1184"/>
      <c r="K5347" s="1217">
        <v>3705</v>
      </c>
      <c r="L5347" s="1218" t="s">
        <v>1554</v>
      </c>
    </row>
    <row r="5348" spans="7:12" ht="28.8" x14ac:dyDescent="0.3">
      <c r="G5348" s="1217">
        <v>6346</v>
      </c>
      <c r="H5348" s="1218" t="s">
        <v>1836</v>
      </c>
      <c r="I5348" s="1184"/>
      <c r="K5348" s="1217">
        <v>3706</v>
      </c>
      <c r="L5348" s="1218" t="s">
        <v>1554</v>
      </c>
    </row>
    <row r="5349" spans="7:12" ht="28.8" x14ac:dyDescent="0.3">
      <c r="G5349" s="1217">
        <v>6347</v>
      </c>
      <c r="H5349" s="1218" t="s">
        <v>1836</v>
      </c>
      <c r="I5349" s="1184"/>
      <c r="K5349" s="1217">
        <v>3707</v>
      </c>
      <c r="L5349" s="1218" t="s">
        <v>1554</v>
      </c>
    </row>
    <row r="5350" spans="7:12" ht="28.8" x14ac:dyDescent="0.3">
      <c r="G5350" s="1217">
        <v>6348</v>
      </c>
      <c r="H5350" s="1218" t="s">
        <v>1836</v>
      </c>
      <c r="I5350" s="1184"/>
      <c r="K5350" s="1217">
        <v>3708</v>
      </c>
      <c r="L5350" s="1218" t="s">
        <v>1554</v>
      </c>
    </row>
    <row r="5351" spans="7:12" ht="28.8" x14ac:dyDescent="0.3">
      <c r="G5351" s="1217">
        <v>6349</v>
      </c>
      <c r="H5351" s="1218" t="s">
        <v>1836</v>
      </c>
      <c r="I5351" s="1184"/>
      <c r="K5351" s="1217">
        <v>3709</v>
      </c>
      <c r="L5351" s="1218" t="s">
        <v>1554</v>
      </c>
    </row>
    <row r="5352" spans="7:12" ht="28.8" x14ac:dyDescent="0.3">
      <c r="G5352" s="1217">
        <v>6350</v>
      </c>
      <c r="H5352" s="1218" t="s">
        <v>1836</v>
      </c>
      <c r="I5352" s="1184"/>
      <c r="K5352" s="1217">
        <v>3710</v>
      </c>
      <c r="L5352" s="1218" t="s">
        <v>1554</v>
      </c>
    </row>
    <row r="5353" spans="7:12" ht="28.8" x14ac:dyDescent="0.3">
      <c r="G5353" s="1217">
        <v>6351</v>
      </c>
      <c r="H5353" s="1218" t="s">
        <v>1836</v>
      </c>
      <c r="I5353" s="1184"/>
      <c r="K5353" s="1217">
        <v>3711</v>
      </c>
      <c r="L5353" s="1218" t="s">
        <v>1554</v>
      </c>
    </row>
    <row r="5354" spans="7:12" ht="28.8" x14ac:dyDescent="0.3">
      <c r="G5354" s="1217">
        <v>6352</v>
      </c>
      <c r="H5354" s="1218" t="s">
        <v>1836</v>
      </c>
      <c r="I5354" s="1184"/>
      <c r="K5354" s="1217">
        <v>3712</v>
      </c>
      <c r="L5354" s="1218" t="s">
        <v>1554</v>
      </c>
    </row>
    <row r="5355" spans="7:12" ht="28.8" x14ac:dyDescent="0.3">
      <c r="G5355" s="1217">
        <v>6353</v>
      </c>
      <c r="H5355" s="1218" t="s">
        <v>1836</v>
      </c>
      <c r="I5355" s="1184"/>
      <c r="K5355" s="1217">
        <v>3713</v>
      </c>
      <c r="L5355" s="1218" t="s">
        <v>1554</v>
      </c>
    </row>
    <row r="5356" spans="7:12" ht="28.8" x14ac:dyDescent="0.3">
      <c r="G5356" s="1217">
        <v>6354</v>
      </c>
      <c r="H5356" s="1218" t="s">
        <v>1836</v>
      </c>
      <c r="I5356" s="1184"/>
      <c r="K5356" s="1217">
        <v>3714</v>
      </c>
      <c r="L5356" s="1218" t="s">
        <v>1554</v>
      </c>
    </row>
    <row r="5357" spans="7:12" ht="28.8" x14ac:dyDescent="0.3">
      <c r="G5357" s="1217">
        <v>6355</v>
      </c>
      <c r="H5357" s="1218" t="s">
        <v>1836</v>
      </c>
      <c r="I5357" s="1184"/>
      <c r="K5357" s="1217">
        <v>3715</v>
      </c>
      <c r="L5357" s="1218" t="s">
        <v>1554</v>
      </c>
    </row>
    <row r="5358" spans="7:12" ht="28.8" x14ac:dyDescent="0.3">
      <c r="G5358" s="1217">
        <v>6356</v>
      </c>
      <c r="H5358" s="1218" t="s">
        <v>1836</v>
      </c>
      <c r="I5358" s="1184"/>
      <c r="K5358" s="1217">
        <v>3716</v>
      </c>
      <c r="L5358" s="1218" t="s">
        <v>1554</v>
      </c>
    </row>
    <row r="5359" spans="7:12" ht="28.8" x14ac:dyDescent="0.3">
      <c r="G5359" s="1217">
        <v>6357</v>
      </c>
      <c r="H5359" s="1218" t="s">
        <v>1836</v>
      </c>
      <c r="I5359" s="1184"/>
      <c r="K5359" s="1217">
        <v>3717</v>
      </c>
      <c r="L5359" s="1218" t="s">
        <v>1554</v>
      </c>
    </row>
    <row r="5360" spans="7:12" ht="28.8" x14ac:dyDescent="0.3">
      <c r="G5360" s="1217">
        <v>6358</v>
      </c>
      <c r="H5360" s="1218" t="s">
        <v>1836</v>
      </c>
      <c r="I5360" s="1184"/>
      <c r="K5360" s="1217">
        <v>3718</v>
      </c>
      <c r="L5360" s="1218" t="s">
        <v>1554</v>
      </c>
    </row>
    <row r="5361" spans="7:12" ht="28.8" x14ac:dyDescent="0.3">
      <c r="G5361" s="1217">
        <v>6359</v>
      </c>
      <c r="H5361" s="1218" t="s">
        <v>1836</v>
      </c>
      <c r="I5361" s="1184"/>
      <c r="K5361" s="1217">
        <v>3719</v>
      </c>
      <c r="L5361" s="1218" t="s">
        <v>1554</v>
      </c>
    </row>
    <row r="5362" spans="7:12" ht="28.8" x14ac:dyDescent="0.3">
      <c r="G5362" s="1217">
        <v>6360</v>
      </c>
      <c r="H5362" s="1218" t="s">
        <v>1836</v>
      </c>
      <c r="I5362" s="1184"/>
      <c r="K5362" s="1217">
        <v>3720</v>
      </c>
      <c r="L5362" s="1218" t="s">
        <v>1554</v>
      </c>
    </row>
    <row r="5363" spans="7:12" ht="28.8" x14ac:dyDescent="0.3">
      <c r="G5363" s="1217">
        <v>6361</v>
      </c>
      <c r="H5363" s="1218" t="s">
        <v>1836</v>
      </c>
      <c r="I5363" s="1184"/>
      <c r="K5363" s="1217">
        <v>3721</v>
      </c>
      <c r="L5363" s="1218" t="s">
        <v>1554</v>
      </c>
    </row>
    <row r="5364" spans="7:12" ht="28.8" x14ac:dyDescent="0.3">
      <c r="G5364" s="1217">
        <v>6362</v>
      </c>
      <c r="H5364" s="1218" t="s">
        <v>1836</v>
      </c>
      <c r="I5364" s="1184"/>
      <c r="K5364" s="1217">
        <v>3722</v>
      </c>
      <c r="L5364" s="1218" t="s">
        <v>1554</v>
      </c>
    </row>
    <row r="5365" spans="7:12" ht="28.8" x14ac:dyDescent="0.3">
      <c r="G5365" s="1217">
        <v>6363</v>
      </c>
      <c r="H5365" s="1218" t="s">
        <v>1836</v>
      </c>
      <c r="I5365" s="1184"/>
      <c r="K5365" s="1217">
        <v>3723</v>
      </c>
      <c r="L5365" s="1218" t="s">
        <v>1554</v>
      </c>
    </row>
    <row r="5366" spans="7:12" ht="28.8" x14ac:dyDescent="0.3">
      <c r="G5366" s="1217">
        <v>6364</v>
      </c>
      <c r="H5366" s="1218" t="s">
        <v>1836</v>
      </c>
      <c r="I5366" s="1184"/>
      <c r="K5366" s="1217">
        <v>3724</v>
      </c>
      <c r="L5366" s="1218" t="s">
        <v>1554</v>
      </c>
    </row>
    <row r="5367" spans="7:12" ht="28.8" x14ac:dyDescent="0.3">
      <c r="G5367" s="1217">
        <v>6365</v>
      </c>
      <c r="H5367" s="1218" t="s">
        <v>1836</v>
      </c>
      <c r="I5367" s="1184"/>
      <c r="K5367" s="1217">
        <v>3725</v>
      </c>
      <c r="L5367" s="1218" t="s">
        <v>1554</v>
      </c>
    </row>
    <row r="5368" spans="7:12" ht="28.8" x14ac:dyDescent="0.3">
      <c r="G5368" s="1217">
        <v>6366</v>
      </c>
      <c r="H5368" s="1218" t="s">
        <v>1836</v>
      </c>
      <c r="I5368" s="1184"/>
      <c r="K5368" s="1217">
        <v>3726</v>
      </c>
      <c r="L5368" s="1218" t="s">
        <v>1554</v>
      </c>
    </row>
    <row r="5369" spans="7:12" ht="28.8" x14ac:dyDescent="0.3">
      <c r="G5369" s="1217">
        <v>6367</v>
      </c>
      <c r="H5369" s="1218" t="s">
        <v>1836</v>
      </c>
      <c r="I5369" s="1184"/>
      <c r="K5369" s="1217">
        <v>3727</v>
      </c>
      <c r="L5369" s="1218" t="s">
        <v>1554</v>
      </c>
    </row>
    <row r="5370" spans="7:12" ht="28.8" x14ac:dyDescent="0.3">
      <c r="G5370" s="1217">
        <v>6368</v>
      </c>
      <c r="H5370" s="1218" t="s">
        <v>1836</v>
      </c>
      <c r="I5370" s="1184"/>
      <c r="K5370" s="1217">
        <v>3728</v>
      </c>
      <c r="L5370" s="1218" t="s">
        <v>1554</v>
      </c>
    </row>
    <row r="5371" spans="7:12" ht="28.8" x14ac:dyDescent="0.3">
      <c r="G5371" s="1217">
        <v>6369</v>
      </c>
      <c r="H5371" s="1218" t="s">
        <v>1836</v>
      </c>
      <c r="I5371" s="1184"/>
      <c r="K5371" s="1217">
        <v>3729</v>
      </c>
      <c r="L5371" s="1218" t="s">
        <v>1554</v>
      </c>
    </row>
    <row r="5372" spans="7:12" ht="28.8" x14ac:dyDescent="0.3">
      <c r="G5372" s="1217">
        <v>6370</v>
      </c>
      <c r="H5372" s="1218" t="s">
        <v>1836</v>
      </c>
      <c r="I5372" s="1184"/>
      <c r="K5372" s="1217">
        <v>3730</v>
      </c>
      <c r="L5372" s="1218" t="s">
        <v>1554</v>
      </c>
    </row>
    <row r="5373" spans="7:12" ht="28.8" x14ac:dyDescent="0.3">
      <c r="G5373" s="1217">
        <v>6371</v>
      </c>
      <c r="H5373" s="1218" t="s">
        <v>1836</v>
      </c>
      <c r="I5373" s="1184"/>
      <c r="K5373" s="1217">
        <v>3731</v>
      </c>
      <c r="L5373" s="1218" t="s">
        <v>1554</v>
      </c>
    </row>
    <row r="5374" spans="7:12" ht="28.8" x14ac:dyDescent="0.3">
      <c r="G5374" s="1217">
        <v>6372</v>
      </c>
      <c r="H5374" s="1218" t="s">
        <v>1836</v>
      </c>
      <c r="I5374" s="1184"/>
      <c r="K5374" s="1217">
        <v>3732</v>
      </c>
      <c r="L5374" s="1218" t="s">
        <v>1554</v>
      </c>
    </row>
    <row r="5375" spans="7:12" ht="28.8" x14ac:dyDescent="0.3">
      <c r="G5375" s="1217">
        <v>6373</v>
      </c>
      <c r="H5375" s="1218" t="s">
        <v>1836</v>
      </c>
      <c r="I5375" s="1184"/>
      <c r="K5375" s="1217">
        <v>3733</v>
      </c>
      <c r="L5375" s="1218" t="s">
        <v>1554</v>
      </c>
    </row>
    <row r="5376" spans="7:12" ht="28.8" x14ac:dyDescent="0.3">
      <c r="G5376" s="1217">
        <v>6374</v>
      </c>
      <c r="H5376" s="1218" t="s">
        <v>1836</v>
      </c>
      <c r="I5376" s="1184"/>
      <c r="K5376" s="1217">
        <v>3734</v>
      </c>
      <c r="L5376" s="1218" t="s">
        <v>1554</v>
      </c>
    </row>
    <row r="5377" spans="7:12" ht="28.8" x14ac:dyDescent="0.3">
      <c r="G5377" s="1217">
        <v>6375</v>
      </c>
      <c r="H5377" s="1218" t="s">
        <v>1836</v>
      </c>
      <c r="I5377" s="1184"/>
      <c r="K5377" s="1217">
        <v>3735</v>
      </c>
      <c r="L5377" s="1218" t="s">
        <v>1554</v>
      </c>
    </row>
    <row r="5378" spans="7:12" ht="28.8" x14ac:dyDescent="0.3">
      <c r="G5378" s="1217">
        <v>6376</v>
      </c>
      <c r="H5378" s="1218" t="s">
        <v>1836</v>
      </c>
      <c r="I5378" s="1184"/>
      <c r="K5378" s="1217">
        <v>3736</v>
      </c>
      <c r="L5378" s="1218" t="s">
        <v>1554</v>
      </c>
    </row>
    <row r="5379" spans="7:12" ht="28.8" x14ac:dyDescent="0.3">
      <c r="G5379" s="1217">
        <v>6377</v>
      </c>
      <c r="H5379" s="1218" t="s">
        <v>1836</v>
      </c>
      <c r="I5379" s="1184"/>
      <c r="K5379" s="1217">
        <v>3737</v>
      </c>
      <c r="L5379" s="1218" t="s">
        <v>1554</v>
      </c>
    </row>
    <row r="5380" spans="7:12" ht="28.8" x14ac:dyDescent="0.3">
      <c r="G5380" s="1217">
        <v>6378</v>
      </c>
      <c r="H5380" s="1218" t="s">
        <v>1836</v>
      </c>
      <c r="I5380" s="1184"/>
      <c r="K5380" s="1217">
        <v>3738</v>
      </c>
      <c r="L5380" s="1218" t="s">
        <v>1554</v>
      </c>
    </row>
    <row r="5381" spans="7:12" ht="28.8" x14ac:dyDescent="0.3">
      <c r="G5381" s="1217">
        <v>6379</v>
      </c>
      <c r="H5381" s="1218" t="s">
        <v>1836</v>
      </c>
      <c r="I5381" s="1184"/>
      <c r="K5381" s="1217">
        <v>3739</v>
      </c>
      <c r="L5381" s="1218" t="s">
        <v>1554</v>
      </c>
    </row>
    <row r="5382" spans="7:12" ht="28.8" x14ac:dyDescent="0.3">
      <c r="G5382" s="1217">
        <v>6380</v>
      </c>
      <c r="H5382" s="1218" t="s">
        <v>1836</v>
      </c>
      <c r="I5382" s="1184"/>
      <c r="K5382" s="1217">
        <v>3740</v>
      </c>
      <c r="L5382" s="1218" t="s">
        <v>1554</v>
      </c>
    </row>
    <row r="5383" spans="7:12" ht="28.8" x14ac:dyDescent="0.3">
      <c r="G5383" s="1217">
        <v>6381</v>
      </c>
      <c r="H5383" s="1218" t="s">
        <v>1836</v>
      </c>
      <c r="I5383" s="1184"/>
      <c r="K5383" s="1217">
        <v>3741</v>
      </c>
      <c r="L5383" s="1218" t="s">
        <v>1554</v>
      </c>
    </row>
    <row r="5384" spans="7:12" ht="28.8" x14ac:dyDescent="0.3">
      <c r="G5384" s="1217">
        <v>6382</v>
      </c>
      <c r="H5384" s="1218" t="s">
        <v>1836</v>
      </c>
      <c r="I5384" s="1184"/>
      <c r="K5384" s="1217">
        <v>3742</v>
      </c>
      <c r="L5384" s="1218" t="s">
        <v>1554</v>
      </c>
    </row>
    <row r="5385" spans="7:12" ht="28.8" x14ac:dyDescent="0.3">
      <c r="G5385" s="1217">
        <v>6383</v>
      </c>
      <c r="H5385" s="1218" t="s">
        <v>1836</v>
      </c>
      <c r="I5385" s="1184"/>
      <c r="K5385" s="1217">
        <v>3743</v>
      </c>
      <c r="L5385" s="1218" t="s">
        <v>1554</v>
      </c>
    </row>
    <row r="5386" spans="7:12" ht="28.8" x14ac:dyDescent="0.3">
      <c r="G5386" s="1217">
        <v>6384</v>
      </c>
      <c r="H5386" s="1218" t="s">
        <v>1836</v>
      </c>
      <c r="I5386" s="1184"/>
      <c r="K5386" s="1217">
        <v>3744</v>
      </c>
      <c r="L5386" s="1218" t="s">
        <v>1554</v>
      </c>
    </row>
    <row r="5387" spans="7:12" ht="28.8" x14ac:dyDescent="0.3">
      <c r="G5387" s="1217">
        <v>6385</v>
      </c>
      <c r="H5387" s="1218" t="s">
        <v>1836</v>
      </c>
      <c r="I5387" s="1184"/>
      <c r="K5387" s="1217">
        <v>3745</v>
      </c>
      <c r="L5387" s="1218" t="s">
        <v>1554</v>
      </c>
    </row>
    <row r="5388" spans="7:12" ht="28.8" x14ac:dyDescent="0.3">
      <c r="G5388" s="1217">
        <v>6386</v>
      </c>
      <c r="H5388" s="1218" t="s">
        <v>1836</v>
      </c>
      <c r="I5388" s="1184"/>
      <c r="K5388" s="1217">
        <v>3746</v>
      </c>
      <c r="L5388" s="1218" t="s">
        <v>1554</v>
      </c>
    </row>
    <row r="5389" spans="7:12" ht="28.8" x14ac:dyDescent="0.3">
      <c r="G5389" s="1217">
        <v>6387</v>
      </c>
      <c r="H5389" s="1218" t="s">
        <v>1836</v>
      </c>
      <c r="I5389" s="1184"/>
      <c r="K5389" s="1217">
        <v>3747</v>
      </c>
      <c r="L5389" s="1218" t="s">
        <v>1554</v>
      </c>
    </row>
    <row r="5390" spans="7:12" ht="28.8" x14ac:dyDescent="0.3">
      <c r="G5390" s="1217">
        <v>6388</v>
      </c>
      <c r="H5390" s="1218" t="s">
        <v>1836</v>
      </c>
      <c r="I5390" s="1184"/>
      <c r="K5390" s="1217">
        <v>3748</v>
      </c>
      <c r="L5390" s="1218" t="s">
        <v>1554</v>
      </c>
    </row>
    <row r="5391" spans="7:12" ht="28.8" x14ac:dyDescent="0.3">
      <c r="G5391" s="1217">
        <v>6389</v>
      </c>
      <c r="H5391" s="1218" t="s">
        <v>1836</v>
      </c>
      <c r="I5391" s="1184"/>
      <c r="K5391" s="1217">
        <v>3749</v>
      </c>
      <c r="L5391" s="1218" t="s">
        <v>1554</v>
      </c>
    </row>
    <row r="5392" spans="7:12" ht="28.8" x14ac:dyDescent="0.3">
      <c r="G5392" s="1217">
        <v>6390</v>
      </c>
      <c r="H5392" s="1218" t="s">
        <v>1836</v>
      </c>
      <c r="I5392" s="1184"/>
      <c r="K5392" s="1217">
        <v>3750</v>
      </c>
      <c r="L5392" s="1218" t="s">
        <v>1554</v>
      </c>
    </row>
    <row r="5393" spans="7:12" ht="28.8" x14ac:dyDescent="0.3">
      <c r="G5393" s="1217">
        <v>6391</v>
      </c>
      <c r="H5393" s="1218" t="s">
        <v>1836</v>
      </c>
      <c r="I5393" s="1184"/>
      <c r="K5393" s="1217">
        <v>3751</v>
      </c>
      <c r="L5393" s="1218" t="s">
        <v>1554</v>
      </c>
    </row>
    <row r="5394" spans="7:12" ht="28.8" x14ac:dyDescent="0.3">
      <c r="G5394" s="1217">
        <v>6392</v>
      </c>
      <c r="H5394" s="1218" t="s">
        <v>1836</v>
      </c>
      <c r="I5394" s="1184"/>
      <c r="K5394" s="1217">
        <v>3752</v>
      </c>
      <c r="L5394" s="1218" t="s">
        <v>1554</v>
      </c>
    </row>
    <row r="5395" spans="7:12" ht="28.8" x14ac:dyDescent="0.3">
      <c r="G5395" s="1217">
        <v>6393</v>
      </c>
      <c r="H5395" s="1218" t="s">
        <v>1836</v>
      </c>
      <c r="I5395" s="1184"/>
      <c r="K5395" s="1217">
        <v>3753</v>
      </c>
      <c r="L5395" s="1218" t="s">
        <v>1554</v>
      </c>
    </row>
    <row r="5396" spans="7:12" ht="28.8" x14ac:dyDescent="0.3">
      <c r="G5396" s="1217">
        <v>6394</v>
      </c>
      <c r="H5396" s="1218" t="s">
        <v>1836</v>
      </c>
      <c r="I5396" s="1184"/>
      <c r="K5396" s="1217">
        <v>3754</v>
      </c>
      <c r="L5396" s="1218" t="s">
        <v>1554</v>
      </c>
    </row>
    <row r="5397" spans="7:12" ht="28.8" x14ac:dyDescent="0.3">
      <c r="G5397" s="1217">
        <v>6395</v>
      </c>
      <c r="H5397" s="1218" t="s">
        <v>1836</v>
      </c>
      <c r="I5397" s="1184"/>
      <c r="K5397" s="1217">
        <v>3755</v>
      </c>
      <c r="L5397" s="1218" t="s">
        <v>1554</v>
      </c>
    </row>
    <row r="5398" spans="7:12" ht="28.8" x14ac:dyDescent="0.3">
      <c r="G5398" s="1217">
        <v>6396</v>
      </c>
      <c r="H5398" s="1218" t="s">
        <v>1836</v>
      </c>
      <c r="I5398" s="1184"/>
      <c r="K5398" s="1217">
        <v>3756</v>
      </c>
      <c r="L5398" s="1218" t="s">
        <v>1554</v>
      </c>
    </row>
    <row r="5399" spans="7:12" ht="28.8" x14ac:dyDescent="0.3">
      <c r="G5399" s="1217">
        <v>6397</v>
      </c>
      <c r="H5399" s="1218" t="s">
        <v>1836</v>
      </c>
      <c r="I5399" s="1184"/>
      <c r="K5399" s="1217">
        <v>3757</v>
      </c>
      <c r="L5399" s="1218" t="s">
        <v>1554</v>
      </c>
    </row>
    <row r="5400" spans="7:12" ht="28.8" x14ac:dyDescent="0.3">
      <c r="G5400" s="1217">
        <v>6398</v>
      </c>
      <c r="H5400" s="1218" t="s">
        <v>1836</v>
      </c>
      <c r="I5400" s="1184"/>
      <c r="K5400" s="1217">
        <v>3758</v>
      </c>
      <c r="L5400" s="1218" t="s">
        <v>1554</v>
      </c>
    </row>
    <row r="5401" spans="7:12" ht="28.8" x14ac:dyDescent="0.3">
      <c r="G5401" s="1217">
        <v>6399</v>
      </c>
      <c r="H5401" s="1218" t="s">
        <v>1836</v>
      </c>
      <c r="I5401" s="1184"/>
      <c r="K5401" s="1217">
        <v>3759</v>
      </c>
      <c r="L5401" s="1218" t="s">
        <v>1554</v>
      </c>
    </row>
    <row r="5402" spans="7:12" ht="28.8" x14ac:dyDescent="0.3">
      <c r="G5402" s="1217">
        <v>6400</v>
      </c>
      <c r="H5402" s="1218" t="s">
        <v>1836</v>
      </c>
      <c r="I5402" s="1184"/>
      <c r="K5402" s="1217">
        <v>3760</v>
      </c>
      <c r="L5402" s="1218" t="s">
        <v>1554</v>
      </c>
    </row>
    <row r="5403" spans="7:12" ht="28.8" x14ac:dyDescent="0.3">
      <c r="G5403" s="1217">
        <v>6401</v>
      </c>
      <c r="H5403" s="1218" t="s">
        <v>1836</v>
      </c>
      <c r="I5403" s="1184"/>
      <c r="K5403" s="1217">
        <v>3761</v>
      </c>
      <c r="L5403" s="1218" t="s">
        <v>1554</v>
      </c>
    </row>
    <row r="5404" spans="7:12" ht="28.8" x14ac:dyDescent="0.3">
      <c r="G5404" s="1217">
        <v>6402</v>
      </c>
      <c r="H5404" s="1218" t="s">
        <v>1836</v>
      </c>
      <c r="I5404" s="1184"/>
      <c r="K5404" s="1217">
        <v>3762</v>
      </c>
      <c r="L5404" s="1218" t="s">
        <v>1554</v>
      </c>
    </row>
    <row r="5405" spans="7:12" ht="28.8" x14ac:dyDescent="0.3">
      <c r="G5405" s="1217">
        <v>6403</v>
      </c>
      <c r="H5405" s="1218" t="s">
        <v>1836</v>
      </c>
      <c r="I5405" s="1184"/>
      <c r="K5405" s="1217">
        <v>3763</v>
      </c>
      <c r="L5405" s="1218" t="s">
        <v>1554</v>
      </c>
    </row>
    <row r="5406" spans="7:12" ht="28.8" x14ac:dyDescent="0.3">
      <c r="G5406" s="1217">
        <v>6404</v>
      </c>
      <c r="H5406" s="1218" t="s">
        <v>1836</v>
      </c>
      <c r="I5406" s="1184"/>
      <c r="K5406" s="1217">
        <v>3764</v>
      </c>
      <c r="L5406" s="1218" t="s">
        <v>1554</v>
      </c>
    </row>
    <row r="5407" spans="7:12" ht="28.8" x14ac:dyDescent="0.3">
      <c r="G5407" s="1217">
        <v>6405</v>
      </c>
      <c r="H5407" s="1218" t="s">
        <v>1836</v>
      </c>
      <c r="I5407" s="1184"/>
      <c r="K5407" s="1217">
        <v>3765</v>
      </c>
      <c r="L5407" s="1218" t="s">
        <v>1554</v>
      </c>
    </row>
    <row r="5408" spans="7:12" ht="28.8" x14ac:dyDescent="0.3">
      <c r="G5408" s="1217">
        <v>6406</v>
      </c>
      <c r="H5408" s="1218" t="s">
        <v>1836</v>
      </c>
      <c r="I5408" s="1184"/>
      <c r="K5408" s="1217">
        <v>3766</v>
      </c>
      <c r="L5408" s="1218" t="s">
        <v>1554</v>
      </c>
    </row>
    <row r="5409" spans="7:12" ht="28.8" x14ac:dyDescent="0.3">
      <c r="G5409" s="1217">
        <v>6407</v>
      </c>
      <c r="H5409" s="1218" t="s">
        <v>1836</v>
      </c>
      <c r="I5409" s="1184"/>
      <c r="K5409" s="1217">
        <v>3767</v>
      </c>
      <c r="L5409" s="1218" t="s">
        <v>1554</v>
      </c>
    </row>
    <row r="5410" spans="7:12" ht="28.8" x14ac:dyDescent="0.3">
      <c r="G5410" s="1217">
        <v>6408</v>
      </c>
      <c r="H5410" s="1218" t="s">
        <v>1836</v>
      </c>
      <c r="I5410" s="1184"/>
      <c r="K5410" s="1217">
        <v>3768</v>
      </c>
      <c r="L5410" s="1218" t="s">
        <v>1554</v>
      </c>
    </row>
    <row r="5411" spans="7:12" ht="28.8" x14ac:dyDescent="0.3">
      <c r="G5411" s="1217">
        <v>6409</v>
      </c>
      <c r="H5411" s="1218" t="s">
        <v>1836</v>
      </c>
      <c r="I5411" s="1184"/>
      <c r="K5411" s="1217">
        <v>3769</v>
      </c>
      <c r="L5411" s="1218" t="s">
        <v>1554</v>
      </c>
    </row>
    <row r="5412" spans="7:12" ht="28.8" x14ac:dyDescent="0.3">
      <c r="G5412" s="1217">
        <v>6410</v>
      </c>
      <c r="H5412" s="1218" t="s">
        <v>1836</v>
      </c>
      <c r="I5412" s="1184"/>
      <c r="K5412" s="1217">
        <v>3770</v>
      </c>
      <c r="L5412" s="1218" t="s">
        <v>1554</v>
      </c>
    </row>
    <row r="5413" spans="7:12" ht="28.8" x14ac:dyDescent="0.3">
      <c r="G5413" s="1217">
        <v>6411</v>
      </c>
      <c r="H5413" s="1218" t="s">
        <v>1836</v>
      </c>
      <c r="I5413" s="1184"/>
      <c r="K5413" s="1217">
        <v>3771</v>
      </c>
      <c r="L5413" s="1218" t="s">
        <v>1554</v>
      </c>
    </row>
    <row r="5414" spans="7:12" ht="28.8" x14ac:dyDescent="0.3">
      <c r="G5414" s="1217">
        <v>6412</v>
      </c>
      <c r="H5414" s="1218" t="s">
        <v>1836</v>
      </c>
      <c r="I5414" s="1184"/>
      <c r="K5414" s="1217">
        <v>3772</v>
      </c>
      <c r="L5414" s="1218" t="s">
        <v>1554</v>
      </c>
    </row>
    <row r="5415" spans="7:12" ht="28.8" x14ac:dyDescent="0.3">
      <c r="G5415" s="1217">
        <v>6413</v>
      </c>
      <c r="H5415" s="1218" t="s">
        <v>1836</v>
      </c>
      <c r="I5415" s="1184"/>
      <c r="K5415" s="1217">
        <v>3773</v>
      </c>
      <c r="L5415" s="1218" t="s">
        <v>1554</v>
      </c>
    </row>
    <row r="5416" spans="7:12" ht="28.8" x14ac:dyDescent="0.3">
      <c r="G5416" s="1217">
        <v>6414</v>
      </c>
      <c r="H5416" s="1218" t="s">
        <v>1836</v>
      </c>
      <c r="I5416" s="1184"/>
      <c r="K5416" s="1217">
        <v>3774</v>
      </c>
      <c r="L5416" s="1218" t="s">
        <v>1554</v>
      </c>
    </row>
    <row r="5417" spans="7:12" ht="28.8" x14ac:dyDescent="0.3">
      <c r="G5417" s="1217">
        <v>6415</v>
      </c>
      <c r="H5417" s="1218" t="s">
        <v>1836</v>
      </c>
      <c r="I5417" s="1184"/>
      <c r="K5417" s="1217">
        <v>3775</v>
      </c>
      <c r="L5417" s="1218" t="s">
        <v>1554</v>
      </c>
    </row>
    <row r="5418" spans="7:12" ht="28.8" x14ac:dyDescent="0.3">
      <c r="G5418" s="1217">
        <v>6416</v>
      </c>
      <c r="H5418" s="1218" t="s">
        <v>1836</v>
      </c>
      <c r="I5418" s="1184"/>
      <c r="K5418" s="1217">
        <v>3776</v>
      </c>
      <c r="L5418" s="1218" t="s">
        <v>1554</v>
      </c>
    </row>
    <row r="5419" spans="7:12" ht="28.8" x14ac:dyDescent="0.3">
      <c r="G5419" s="1217">
        <v>6417</v>
      </c>
      <c r="H5419" s="1218" t="s">
        <v>1836</v>
      </c>
      <c r="I5419" s="1184"/>
      <c r="K5419" s="1217">
        <v>3777</v>
      </c>
      <c r="L5419" s="1218" t="s">
        <v>1554</v>
      </c>
    </row>
    <row r="5420" spans="7:12" ht="28.8" x14ac:dyDescent="0.3">
      <c r="G5420" s="1217">
        <v>6418</v>
      </c>
      <c r="H5420" s="1218" t="s">
        <v>1836</v>
      </c>
      <c r="I5420" s="1184"/>
      <c r="K5420" s="1217">
        <v>3778</v>
      </c>
      <c r="L5420" s="1218" t="s">
        <v>1554</v>
      </c>
    </row>
    <row r="5421" spans="7:12" ht="28.8" x14ac:dyDescent="0.3">
      <c r="G5421" s="1217">
        <v>6419</v>
      </c>
      <c r="H5421" s="1218" t="s">
        <v>1836</v>
      </c>
      <c r="I5421" s="1184"/>
      <c r="K5421" s="1217">
        <v>3779</v>
      </c>
      <c r="L5421" s="1218" t="s">
        <v>1554</v>
      </c>
    </row>
    <row r="5422" spans="7:12" ht="28.8" x14ac:dyDescent="0.3">
      <c r="G5422" s="1217">
        <v>6420</v>
      </c>
      <c r="H5422" s="1218" t="s">
        <v>1836</v>
      </c>
      <c r="I5422" s="1184"/>
      <c r="K5422" s="1217">
        <v>3780</v>
      </c>
      <c r="L5422" s="1218" t="s">
        <v>1554</v>
      </c>
    </row>
    <row r="5423" spans="7:12" ht="28.8" x14ac:dyDescent="0.3">
      <c r="G5423" s="1217">
        <v>6421</v>
      </c>
      <c r="H5423" s="1218" t="s">
        <v>1836</v>
      </c>
      <c r="I5423" s="1184"/>
      <c r="K5423" s="1217">
        <v>3781</v>
      </c>
      <c r="L5423" s="1218" t="s">
        <v>1554</v>
      </c>
    </row>
    <row r="5424" spans="7:12" ht="28.8" x14ac:dyDescent="0.3">
      <c r="G5424" s="1217">
        <v>6422</v>
      </c>
      <c r="H5424" s="1218" t="s">
        <v>1836</v>
      </c>
      <c r="I5424" s="1184"/>
      <c r="K5424" s="1217">
        <v>3782</v>
      </c>
      <c r="L5424" s="1218" t="s">
        <v>1554</v>
      </c>
    </row>
    <row r="5425" spans="7:12" ht="28.8" x14ac:dyDescent="0.3">
      <c r="G5425" s="1217">
        <v>6423</v>
      </c>
      <c r="H5425" s="1218" t="s">
        <v>1836</v>
      </c>
      <c r="I5425" s="1184"/>
      <c r="K5425" s="1217">
        <v>3783</v>
      </c>
      <c r="L5425" s="1218" t="s">
        <v>1554</v>
      </c>
    </row>
    <row r="5426" spans="7:12" ht="28.8" x14ac:dyDescent="0.3">
      <c r="G5426" s="1217">
        <v>6424</v>
      </c>
      <c r="H5426" s="1218" t="s">
        <v>1836</v>
      </c>
      <c r="I5426" s="1184"/>
      <c r="K5426" s="1217">
        <v>3784</v>
      </c>
      <c r="L5426" s="1218" t="s">
        <v>1554</v>
      </c>
    </row>
    <row r="5427" spans="7:12" ht="28.8" x14ac:dyDescent="0.3">
      <c r="G5427" s="1217">
        <v>6425</v>
      </c>
      <c r="H5427" s="1218" t="s">
        <v>1836</v>
      </c>
      <c r="I5427" s="1184"/>
      <c r="K5427" s="1217">
        <v>3785</v>
      </c>
      <c r="L5427" s="1218" t="s">
        <v>1554</v>
      </c>
    </row>
    <row r="5428" spans="7:12" ht="28.8" x14ac:dyDescent="0.3">
      <c r="G5428" s="1217">
        <v>6426</v>
      </c>
      <c r="H5428" s="1218" t="s">
        <v>1836</v>
      </c>
      <c r="I5428" s="1184"/>
      <c r="K5428" s="1217">
        <v>3786</v>
      </c>
      <c r="L5428" s="1218" t="s">
        <v>1554</v>
      </c>
    </row>
    <row r="5429" spans="7:12" ht="28.8" x14ac:dyDescent="0.3">
      <c r="G5429" s="1217">
        <v>6427</v>
      </c>
      <c r="H5429" s="1218" t="s">
        <v>1836</v>
      </c>
      <c r="I5429" s="1184"/>
      <c r="K5429" s="1217">
        <v>3787</v>
      </c>
      <c r="L5429" s="1218" t="s">
        <v>1554</v>
      </c>
    </row>
    <row r="5430" spans="7:12" ht="28.8" x14ac:dyDescent="0.3">
      <c r="G5430" s="1217">
        <v>6428</v>
      </c>
      <c r="H5430" s="1218" t="s">
        <v>1836</v>
      </c>
      <c r="I5430" s="1184"/>
      <c r="K5430" s="1217">
        <v>3788</v>
      </c>
      <c r="L5430" s="1218" t="s">
        <v>1554</v>
      </c>
    </row>
    <row r="5431" spans="7:12" ht="28.8" x14ac:dyDescent="0.3">
      <c r="G5431" s="1217">
        <v>6429</v>
      </c>
      <c r="H5431" s="1218" t="s">
        <v>1836</v>
      </c>
      <c r="I5431" s="1184"/>
      <c r="K5431" s="1217">
        <v>3789</v>
      </c>
      <c r="L5431" s="1218" t="s">
        <v>1554</v>
      </c>
    </row>
    <row r="5432" spans="7:12" ht="28.8" x14ac:dyDescent="0.3">
      <c r="G5432" s="1217">
        <v>6430</v>
      </c>
      <c r="H5432" s="1218" t="s">
        <v>1836</v>
      </c>
      <c r="I5432" s="1184"/>
      <c r="K5432" s="1217">
        <v>3790</v>
      </c>
      <c r="L5432" s="1218" t="s">
        <v>1554</v>
      </c>
    </row>
    <row r="5433" spans="7:12" ht="28.8" x14ac:dyDescent="0.3">
      <c r="G5433" s="1217">
        <v>6431</v>
      </c>
      <c r="H5433" s="1218" t="s">
        <v>1836</v>
      </c>
      <c r="I5433" s="1184"/>
      <c r="K5433" s="1217">
        <v>3791</v>
      </c>
      <c r="L5433" s="1218" t="s">
        <v>1554</v>
      </c>
    </row>
    <row r="5434" spans="7:12" ht="28.8" x14ac:dyDescent="0.3">
      <c r="G5434" s="1217">
        <v>6432</v>
      </c>
      <c r="H5434" s="1218" t="s">
        <v>1836</v>
      </c>
      <c r="I5434" s="1184"/>
      <c r="K5434" s="1217">
        <v>3792</v>
      </c>
      <c r="L5434" s="1218" t="s">
        <v>1554</v>
      </c>
    </row>
    <row r="5435" spans="7:12" ht="28.8" x14ac:dyDescent="0.3">
      <c r="G5435" s="1217">
        <v>6433</v>
      </c>
      <c r="H5435" s="1218" t="s">
        <v>1836</v>
      </c>
      <c r="I5435" s="1184"/>
      <c r="K5435" s="1217">
        <v>3793</v>
      </c>
      <c r="L5435" s="1218" t="s">
        <v>1554</v>
      </c>
    </row>
    <row r="5436" spans="7:12" ht="28.8" x14ac:dyDescent="0.3">
      <c r="G5436" s="1217">
        <v>6434</v>
      </c>
      <c r="H5436" s="1218" t="s">
        <v>1836</v>
      </c>
      <c r="I5436" s="1184"/>
      <c r="K5436" s="1217">
        <v>3794</v>
      </c>
      <c r="L5436" s="1218" t="s">
        <v>1554</v>
      </c>
    </row>
    <row r="5437" spans="7:12" ht="28.8" x14ac:dyDescent="0.3">
      <c r="G5437" s="1217">
        <v>6435</v>
      </c>
      <c r="H5437" s="1218" t="s">
        <v>1836</v>
      </c>
      <c r="I5437" s="1184"/>
      <c r="K5437" s="1217">
        <v>3795</v>
      </c>
      <c r="L5437" s="1218" t="s">
        <v>1554</v>
      </c>
    </row>
    <row r="5438" spans="7:12" ht="28.8" x14ac:dyDescent="0.3">
      <c r="G5438" s="1217">
        <v>6436</v>
      </c>
      <c r="H5438" s="1218" t="s">
        <v>1836</v>
      </c>
      <c r="I5438" s="1184"/>
      <c r="K5438" s="1217">
        <v>3796</v>
      </c>
      <c r="L5438" s="1218" t="s">
        <v>1554</v>
      </c>
    </row>
    <row r="5439" spans="7:12" ht="28.8" x14ac:dyDescent="0.3">
      <c r="G5439" s="1217">
        <v>6437</v>
      </c>
      <c r="H5439" s="1218" t="s">
        <v>1836</v>
      </c>
      <c r="I5439" s="1184"/>
      <c r="K5439" s="1217">
        <v>3797</v>
      </c>
      <c r="L5439" s="1218" t="s">
        <v>1554</v>
      </c>
    </row>
    <row r="5440" spans="7:12" ht="28.8" x14ac:dyDescent="0.3">
      <c r="G5440" s="1217">
        <v>6438</v>
      </c>
      <c r="H5440" s="1218" t="s">
        <v>1836</v>
      </c>
      <c r="I5440" s="1184"/>
      <c r="K5440" s="1217">
        <v>3798</v>
      </c>
      <c r="L5440" s="1218" t="s">
        <v>1554</v>
      </c>
    </row>
    <row r="5441" spans="7:12" ht="28.8" x14ac:dyDescent="0.3">
      <c r="G5441" s="1217">
        <v>6439</v>
      </c>
      <c r="H5441" s="1218" t="s">
        <v>1836</v>
      </c>
      <c r="I5441" s="1184"/>
      <c r="K5441" s="1217">
        <v>3799</v>
      </c>
      <c r="L5441" s="1218" t="s">
        <v>1554</v>
      </c>
    </row>
    <row r="5442" spans="7:12" ht="28.8" x14ac:dyDescent="0.3">
      <c r="G5442" s="1217">
        <v>6440</v>
      </c>
      <c r="H5442" s="1218" t="s">
        <v>1836</v>
      </c>
      <c r="I5442" s="1184"/>
      <c r="K5442" s="1217">
        <v>3800</v>
      </c>
      <c r="L5442" s="1218" t="s">
        <v>1554</v>
      </c>
    </row>
    <row r="5443" spans="7:12" ht="28.8" x14ac:dyDescent="0.3">
      <c r="G5443" s="1217">
        <v>6441</v>
      </c>
      <c r="H5443" s="1218" t="s">
        <v>1836</v>
      </c>
      <c r="I5443" s="1184"/>
      <c r="K5443" s="1217">
        <v>3801</v>
      </c>
      <c r="L5443" s="1218" t="s">
        <v>1554</v>
      </c>
    </row>
    <row r="5444" spans="7:12" ht="28.8" x14ac:dyDescent="0.3">
      <c r="G5444" s="1217">
        <v>6442</v>
      </c>
      <c r="H5444" s="1218" t="s">
        <v>1836</v>
      </c>
      <c r="I5444" s="1184"/>
      <c r="K5444" s="1217">
        <v>3802</v>
      </c>
      <c r="L5444" s="1218" t="s">
        <v>1554</v>
      </c>
    </row>
    <row r="5445" spans="7:12" ht="28.8" x14ac:dyDescent="0.3">
      <c r="G5445" s="1217">
        <v>6443</v>
      </c>
      <c r="H5445" s="1218" t="s">
        <v>1836</v>
      </c>
      <c r="I5445" s="1184"/>
      <c r="K5445" s="1217">
        <v>3803</v>
      </c>
      <c r="L5445" s="1218" t="s">
        <v>1554</v>
      </c>
    </row>
    <row r="5446" spans="7:12" ht="28.8" x14ac:dyDescent="0.3">
      <c r="G5446" s="1217">
        <v>6444</v>
      </c>
      <c r="H5446" s="1218" t="s">
        <v>1836</v>
      </c>
      <c r="I5446" s="1184"/>
      <c r="K5446" s="1217">
        <v>3804</v>
      </c>
      <c r="L5446" s="1218" t="s">
        <v>1554</v>
      </c>
    </row>
    <row r="5447" spans="7:12" ht="28.8" x14ac:dyDescent="0.3">
      <c r="G5447" s="1217">
        <v>6445</v>
      </c>
      <c r="H5447" s="1218" t="s">
        <v>1836</v>
      </c>
      <c r="I5447" s="1184"/>
      <c r="K5447" s="1217">
        <v>3805</v>
      </c>
      <c r="L5447" s="1218" t="s">
        <v>1554</v>
      </c>
    </row>
    <row r="5448" spans="7:12" ht="28.8" x14ac:dyDescent="0.3">
      <c r="G5448" s="1217">
        <v>6446</v>
      </c>
      <c r="H5448" s="1218" t="s">
        <v>1836</v>
      </c>
      <c r="I5448" s="1184"/>
      <c r="K5448" s="1217">
        <v>3806</v>
      </c>
      <c r="L5448" s="1218" t="s">
        <v>1554</v>
      </c>
    </row>
    <row r="5449" spans="7:12" ht="28.8" x14ac:dyDescent="0.3">
      <c r="G5449" s="1217">
        <v>6447</v>
      </c>
      <c r="H5449" s="1218" t="s">
        <v>1836</v>
      </c>
      <c r="I5449" s="1184"/>
      <c r="K5449" s="1217">
        <v>3807</v>
      </c>
      <c r="L5449" s="1218" t="s">
        <v>1554</v>
      </c>
    </row>
    <row r="5450" spans="7:12" ht="28.8" x14ac:dyDescent="0.3">
      <c r="G5450" s="1217">
        <v>6448</v>
      </c>
      <c r="H5450" s="1218" t="s">
        <v>1836</v>
      </c>
      <c r="I5450" s="1184"/>
      <c r="K5450" s="1217">
        <v>3808</v>
      </c>
      <c r="L5450" s="1218" t="s">
        <v>1554</v>
      </c>
    </row>
    <row r="5451" spans="7:12" ht="28.8" x14ac:dyDescent="0.3">
      <c r="G5451" s="1217">
        <v>6449</v>
      </c>
      <c r="H5451" s="1218" t="s">
        <v>1836</v>
      </c>
      <c r="I5451" s="1184"/>
      <c r="K5451" s="1217">
        <v>3809</v>
      </c>
      <c r="L5451" s="1218" t="s">
        <v>1554</v>
      </c>
    </row>
    <row r="5452" spans="7:12" ht="28.8" x14ac:dyDescent="0.3">
      <c r="G5452" s="1217">
        <v>6450</v>
      </c>
      <c r="H5452" s="1218" t="s">
        <v>1836</v>
      </c>
      <c r="I5452" s="1184"/>
      <c r="K5452" s="1217">
        <v>3810</v>
      </c>
      <c r="L5452" s="1218" t="s">
        <v>1554</v>
      </c>
    </row>
    <row r="5453" spans="7:12" ht="28.8" x14ac:dyDescent="0.3">
      <c r="G5453" s="1217">
        <v>6451</v>
      </c>
      <c r="H5453" s="1218" t="s">
        <v>1836</v>
      </c>
      <c r="I5453" s="1184"/>
      <c r="K5453" s="1217">
        <v>3811</v>
      </c>
      <c r="L5453" s="1218" t="s">
        <v>1554</v>
      </c>
    </row>
    <row r="5454" spans="7:12" ht="28.8" x14ac:dyDescent="0.3">
      <c r="G5454" s="1217">
        <v>6452</v>
      </c>
      <c r="H5454" s="1218" t="s">
        <v>1836</v>
      </c>
      <c r="I5454" s="1184"/>
      <c r="K5454" s="1217">
        <v>3812</v>
      </c>
      <c r="L5454" s="1218" t="s">
        <v>1554</v>
      </c>
    </row>
    <row r="5455" spans="7:12" ht="28.8" x14ac:dyDescent="0.3">
      <c r="G5455" s="1217">
        <v>6453</v>
      </c>
      <c r="H5455" s="1218" t="s">
        <v>1836</v>
      </c>
      <c r="I5455" s="1184"/>
      <c r="K5455" s="1217">
        <v>3813</v>
      </c>
      <c r="L5455" s="1218" t="s">
        <v>1554</v>
      </c>
    </row>
    <row r="5456" spans="7:12" ht="28.8" x14ac:dyDescent="0.3">
      <c r="G5456" s="1217">
        <v>6454</v>
      </c>
      <c r="H5456" s="1218" t="s">
        <v>1836</v>
      </c>
      <c r="I5456" s="1184"/>
      <c r="K5456" s="1217">
        <v>3814</v>
      </c>
      <c r="L5456" s="1218" t="s">
        <v>1554</v>
      </c>
    </row>
    <row r="5457" spans="7:12" ht="28.8" x14ac:dyDescent="0.3">
      <c r="G5457" s="1217">
        <v>6455</v>
      </c>
      <c r="H5457" s="1218" t="s">
        <v>1836</v>
      </c>
      <c r="I5457" s="1184"/>
      <c r="K5457" s="1217">
        <v>3815</v>
      </c>
      <c r="L5457" s="1218" t="s">
        <v>1554</v>
      </c>
    </row>
    <row r="5458" spans="7:12" ht="28.8" x14ac:dyDescent="0.3">
      <c r="G5458" s="1217">
        <v>6456</v>
      </c>
      <c r="H5458" s="1218" t="s">
        <v>1836</v>
      </c>
      <c r="I5458" s="1184"/>
      <c r="K5458" s="1217">
        <v>3816</v>
      </c>
      <c r="L5458" s="1218" t="s">
        <v>1554</v>
      </c>
    </row>
    <row r="5459" spans="7:12" ht="28.8" x14ac:dyDescent="0.3">
      <c r="G5459" s="1217">
        <v>6457</v>
      </c>
      <c r="H5459" s="1218" t="s">
        <v>1836</v>
      </c>
      <c r="I5459" s="1184"/>
      <c r="K5459" s="1217">
        <v>3817</v>
      </c>
      <c r="L5459" s="1218" t="s">
        <v>1554</v>
      </c>
    </row>
    <row r="5460" spans="7:12" ht="28.8" x14ac:dyDescent="0.3">
      <c r="G5460" s="1217">
        <v>6458</v>
      </c>
      <c r="H5460" s="1218" t="s">
        <v>1836</v>
      </c>
      <c r="I5460" s="1184"/>
      <c r="K5460" s="1217">
        <v>3818</v>
      </c>
      <c r="L5460" s="1218" t="s">
        <v>1554</v>
      </c>
    </row>
    <row r="5461" spans="7:12" ht="28.8" x14ac:dyDescent="0.3">
      <c r="G5461" s="1217">
        <v>6459</v>
      </c>
      <c r="H5461" s="1218" t="s">
        <v>1836</v>
      </c>
      <c r="I5461" s="1184"/>
      <c r="K5461" s="1217">
        <v>3819</v>
      </c>
      <c r="L5461" s="1218" t="s">
        <v>1554</v>
      </c>
    </row>
    <row r="5462" spans="7:12" ht="28.8" x14ac:dyDescent="0.3">
      <c r="G5462" s="1217">
        <v>6460</v>
      </c>
      <c r="H5462" s="1218" t="s">
        <v>1836</v>
      </c>
      <c r="I5462" s="1184"/>
      <c r="K5462" s="1217">
        <v>3820</v>
      </c>
      <c r="L5462" s="1218" t="s">
        <v>1554</v>
      </c>
    </row>
    <row r="5463" spans="7:12" ht="28.8" x14ac:dyDescent="0.3">
      <c r="G5463" s="1217">
        <v>6461</v>
      </c>
      <c r="H5463" s="1218" t="s">
        <v>1836</v>
      </c>
      <c r="I5463" s="1184"/>
      <c r="K5463" s="1217">
        <v>3821</v>
      </c>
      <c r="L5463" s="1218" t="s">
        <v>1554</v>
      </c>
    </row>
    <row r="5464" spans="7:12" ht="28.8" x14ac:dyDescent="0.3">
      <c r="G5464" s="1217">
        <v>6462</v>
      </c>
      <c r="H5464" s="1218" t="s">
        <v>1836</v>
      </c>
      <c r="I5464" s="1184"/>
      <c r="K5464" s="1217">
        <v>3822</v>
      </c>
      <c r="L5464" s="1218" t="s">
        <v>1554</v>
      </c>
    </row>
    <row r="5465" spans="7:12" ht="28.8" x14ac:dyDescent="0.3">
      <c r="G5465" s="1217">
        <v>6463</v>
      </c>
      <c r="H5465" s="1218" t="s">
        <v>1836</v>
      </c>
      <c r="I5465" s="1184"/>
      <c r="K5465" s="1217">
        <v>3823</v>
      </c>
      <c r="L5465" s="1218" t="s">
        <v>1554</v>
      </c>
    </row>
    <row r="5466" spans="7:12" ht="28.8" x14ac:dyDescent="0.3">
      <c r="G5466" s="1217">
        <v>6464</v>
      </c>
      <c r="H5466" s="1218" t="s">
        <v>1836</v>
      </c>
      <c r="I5466" s="1184"/>
      <c r="K5466" s="1217">
        <v>3824</v>
      </c>
      <c r="L5466" s="1218" t="s">
        <v>1554</v>
      </c>
    </row>
    <row r="5467" spans="7:12" ht="28.8" x14ac:dyDescent="0.3">
      <c r="G5467" s="1217">
        <v>6465</v>
      </c>
      <c r="H5467" s="1218" t="s">
        <v>1836</v>
      </c>
      <c r="I5467" s="1184"/>
      <c r="K5467" s="1217">
        <v>3825</v>
      </c>
      <c r="L5467" s="1218" t="s">
        <v>1554</v>
      </c>
    </row>
    <row r="5468" spans="7:12" ht="28.8" x14ac:dyDescent="0.3">
      <c r="G5468" s="1217">
        <v>6466</v>
      </c>
      <c r="H5468" s="1218" t="s">
        <v>1836</v>
      </c>
      <c r="I5468" s="1184"/>
      <c r="K5468" s="1217">
        <v>3826</v>
      </c>
      <c r="L5468" s="1218" t="s">
        <v>1554</v>
      </c>
    </row>
    <row r="5469" spans="7:12" ht="28.8" x14ac:dyDescent="0.3">
      <c r="G5469" s="1217">
        <v>6467</v>
      </c>
      <c r="H5469" s="1218" t="s">
        <v>1836</v>
      </c>
      <c r="I5469" s="1184"/>
      <c r="K5469" s="1217">
        <v>3827</v>
      </c>
      <c r="L5469" s="1218" t="s">
        <v>1554</v>
      </c>
    </row>
    <row r="5470" spans="7:12" ht="28.8" x14ac:dyDescent="0.3">
      <c r="G5470" s="1217">
        <v>6468</v>
      </c>
      <c r="H5470" s="1218" t="s">
        <v>1836</v>
      </c>
      <c r="I5470" s="1184"/>
      <c r="K5470" s="1217">
        <v>3828</v>
      </c>
      <c r="L5470" s="1218" t="s">
        <v>1554</v>
      </c>
    </row>
    <row r="5471" spans="7:12" ht="28.8" x14ac:dyDescent="0.3">
      <c r="G5471" s="1217">
        <v>6469</v>
      </c>
      <c r="H5471" s="1218" t="s">
        <v>1836</v>
      </c>
      <c r="I5471" s="1184"/>
      <c r="K5471" s="1217">
        <v>3829</v>
      </c>
      <c r="L5471" s="1218" t="s">
        <v>1554</v>
      </c>
    </row>
    <row r="5472" spans="7:12" ht="28.8" x14ac:dyDescent="0.3">
      <c r="G5472" s="1217">
        <v>6470</v>
      </c>
      <c r="H5472" s="1218" t="s">
        <v>1836</v>
      </c>
      <c r="I5472" s="1184"/>
      <c r="K5472" s="1217">
        <v>3830</v>
      </c>
      <c r="L5472" s="1218" t="s">
        <v>1554</v>
      </c>
    </row>
    <row r="5473" spans="7:12" ht="28.8" x14ac:dyDescent="0.3">
      <c r="G5473" s="1217">
        <v>6471</v>
      </c>
      <c r="H5473" s="1218" t="s">
        <v>1836</v>
      </c>
      <c r="I5473" s="1184"/>
      <c r="K5473" s="1217">
        <v>3831</v>
      </c>
      <c r="L5473" s="1218" t="s">
        <v>1554</v>
      </c>
    </row>
    <row r="5474" spans="7:12" ht="28.8" x14ac:dyDescent="0.3">
      <c r="G5474" s="1217">
        <v>6472</v>
      </c>
      <c r="H5474" s="1218" t="s">
        <v>1836</v>
      </c>
      <c r="I5474" s="1184"/>
      <c r="K5474" s="1217">
        <v>3832</v>
      </c>
      <c r="L5474" s="1218" t="s">
        <v>1554</v>
      </c>
    </row>
    <row r="5475" spans="7:12" ht="28.8" x14ac:dyDescent="0.3">
      <c r="G5475" s="1217">
        <v>6473</v>
      </c>
      <c r="H5475" s="1218" t="s">
        <v>1836</v>
      </c>
      <c r="I5475" s="1184"/>
      <c r="K5475" s="1217">
        <v>3833</v>
      </c>
      <c r="L5475" s="1218" t="s">
        <v>1554</v>
      </c>
    </row>
    <row r="5476" spans="7:12" ht="28.8" x14ac:dyDescent="0.3">
      <c r="G5476" s="1217">
        <v>6474</v>
      </c>
      <c r="H5476" s="1218" t="s">
        <v>1836</v>
      </c>
      <c r="I5476" s="1184"/>
      <c r="K5476" s="1217">
        <v>3834</v>
      </c>
      <c r="L5476" s="1218" t="s">
        <v>1554</v>
      </c>
    </row>
    <row r="5477" spans="7:12" ht="28.8" x14ac:dyDescent="0.3">
      <c r="G5477" s="1217">
        <v>6475</v>
      </c>
      <c r="H5477" s="1218" t="s">
        <v>1836</v>
      </c>
      <c r="I5477" s="1184"/>
      <c r="K5477" s="1217">
        <v>3835</v>
      </c>
      <c r="L5477" s="1218" t="s">
        <v>1554</v>
      </c>
    </row>
    <row r="5478" spans="7:12" ht="28.8" x14ac:dyDescent="0.3">
      <c r="G5478" s="1217">
        <v>6476</v>
      </c>
      <c r="H5478" s="1218" t="s">
        <v>1836</v>
      </c>
      <c r="I5478" s="1184"/>
      <c r="K5478" s="1217">
        <v>3836</v>
      </c>
      <c r="L5478" s="1218" t="s">
        <v>1554</v>
      </c>
    </row>
    <row r="5479" spans="7:12" ht="28.8" x14ac:dyDescent="0.3">
      <c r="G5479" s="1217">
        <v>6477</v>
      </c>
      <c r="H5479" s="1218" t="s">
        <v>1836</v>
      </c>
      <c r="I5479" s="1184"/>
      <c r="K5479" s="1217">
        <v>3837</v>
      </c>
      <c r="L5479" s="1218" t="s">
        <v>1554</v>
      </c>
    </row>
    <row r="5480" spans="7:12" ht="28.8" x14ac:dyDescent="0.3">
      <c r="G5480" s="1217">
        <v>6478</v>
      </c>
      <c r="H5480" s="1218" t="s">
        <v>1836</v>
      </c>
      <c r="I5480" s="1184"/>
      <c r="K5480" s="1217">
        <v>3838</v>
      </c>
      <c r="L5480" s="1218" t="s">
        <v>1554</v>
      </c>
    </row>
    <row r="5481" spans="7:12" ht="28.8" x14ac:dyDescent="0.3">
      <c r="G5481" s="1217">
        <v>6479</v>
      </c>
      <c r="H5481" s="1218" t="s">
        <v>1836</v>
      </c>
      <c r="I5481" s="1184"/>
      <c r="K5481" s="1217">
        <v>3839</v>
      </c>
      <c r="L5481" s="1218" t="s">
        <v>1554</v>
      </c>
    </row>
    <row r="5482" spans="7:12" ht="28.8" x14ac:dyDescent="0.3">
      <c r="G5482" s="1217">
        <v>6480</v>
      </c>
      <c r="H5482" s="1218" t="s">
        <v>1836</v>
      </c>
      <c r="I5482" s="1184"/>
      <c r="K5482" s="1217">
        <v>3840</v>
      </c>
      <c r="L5482" s="1218" t="s">
        <v>1554</v>
      </c>
    </row>
    <row r="5483" spans="7:12" ht="28.8" x14ac:dyDescent="0.3">
      <c r="G5483" s="1217">
        <v>6481</v>
      </c>
      <c r="H5483" s="1218" t="s">
        <v>1836</v>
      </c>
      <c r="I5483" s="1184"/>
      <c r="K5483" s="1217">
        <v>3841</v>
      </c>
      <c r="L5483" s="1218" t="s">
        <v>1554</v>
      </c>
    </row>
    <row r="5484" spans="7:12" ht="28.8" x14ac:dyDescent="0.3">
      <c r="G5484" s="1217">
        <v>6482</v>
      </c>
      <c r="H5484" s="1218" t="s">
        <v>1836</v>
      </c>
      <c r="I5484" s="1184"/>
      <c r="K5484" s="1217">
        <v>3842</v>
      </c>
      <c r="L5484" s="1218" t="s">
        <v>1554</v>
      </c>
    </row>
    <row r="5485" spans="7:12" ht="28.8" x14ac:dyDescent="0.3">
      <c r="G5485" s="1217">
        <v>6483</v>
      </c>
      <c r="H5485" s="1218" t="s">
        <v>1836</v>
      </c>
      <c r="I5485" s="1184"/>
      <c r="K5485" s="1217">
        <v>3843</v>
      </c>
      <c r="L5485" s="1218" t="s">
        <v>1554</v>
      </c>
    </row>
    <row r="5486" spans="7:12" ht="28.8" x14ac:dyDescent="0.3">
      <c r="G5486" s="1217">
        <v>6484</v>
      </c>
      <c r="H5486" s="1218" t="s">
        <v>1836</v>
      </c>
      <c r="I5486" s="1184"/>
      <c r="K5486" s="1217">
        <v>3844</v>
      </c>
      <c r="L5486" s="1218" t="s">
        <v>1554</v>
      </c>
    </row>
    <row r="5487" spans="7:12" ht="28.8" x14ac:dyDescent="0.3">
      <c r="G5487" s="1217">
        <v>6485</v>
      </c>
      <c r="H5487" s="1218" t="s">
        <v>1836</v>
      </c>
      <c r="I5487" s="1184"/>
      <c r="K5487" s="1217">
        <v>3845</v>
      </c>
      <c r="L5487" s="1218" t="s">
        <v>1554</v>
      </c>
    </row>
    <row r="5488" spans="7:12" ht="28.8" x14ac:dyDescent="0.3">
      <c r="G5488" s="1217">
        <v>6486</v>
      </c>
      <c r="H5488" s="1218" t="s">
        <v>1836</v>
      </c>
      <c r="I5488" s="1184"/>
      <c r="K5488" s="1217">
        <v>3846</v>
      </c>
      <c r="L5488" s="1218" t="s">
        <v>1554</v>
      </c>
    </row>
    <row r="5489" spans="7:12" ht="28.8" x14ac:dyDescent="0.3">
      <c r="G5489" s="1217">
        <v>6487</v>
      </c>
      <c r="H5489" s="1218" t="s">
        <v>1836</v>
      </c>
      <c r="I5489" s="1184"/>
      <c r="K5489" s="1217">
        <v>3847</v>
      </c>
      <c r="L5489" s="1218" t="s">
        <v>1554</v>
      </c>
    </row>
    <row r="5490" spans="7:12" ht="28.8" x14ac:dyDescent="0.3">
      <c r="G5490" s="1217">
        <v>6488</v>
      </c>
      <c r="H5490" s="1218" t="s">
        <v>1836</v>
      </c>
      <c r="I5490" s="1184"/>
      <c r="K5490" s="1217">
        <v>3848</v>
      </c>
      <c r="L5490" s="1218" t="s">
        <v>1554</v>
      </c>
    </row>
    <row r="5491" spans="7:12" ht="28.8" x14ac:dyDescent="0.3">
      <c r="G5491" s="1217">
        <v>6489</v>
      </c>
      <c r="H5491" s="1218" t="s">
        <v>1836</v>
      </c>
      <c r="I5491" s="1184"/>
      <c r="K5491" s="1217">
        <v>3849</v>
      </c>
      <c r="L5491" s="1218" t="s">
        <v>1554</v>
      </c>
    </row>
    <row r="5492" spans="7:12" ht="28.8" x14ac:dyDescent="0.3">
      <c r="G5492" s="1217">
        <v>6490</v>
      </c>
      <c r="H5492" s="1218" t="s">
        <v>1836</v>
      </c>
      <c r="I5492" s="1184"/>
      <c r="K5492" s="1217">
        <v>3850</v>
      </c>
      <c r="L5492" s="1218" t="s">
        <v>1554</v>
      </c>
    </row>
    <row r="5493" spans="7:12" ht="28.8" x14ac:dyDescent="0.3">
      <c r="G5493" s="1217">
        <v>6491</v>
      </c>
      <c r="H5493" s="1218" t="s">
        <v>1836</v>
      </c>
      <c r="I5493" s="1184"/>
      <c r="K5493" s="1217">
        <v>3851</v>
      </c>
      <c r="L5493" s="1218" t="s">
        <v>1554</v>
      </c>
    </row>
    <row r="5494" spans="7:12" ht="28.8" x14ac:dyDescent="0.3">
      <c r="G5494" s="1217">
        <v>6492</v>
      </c>
      <c r="H5494" s="1218" t="s">
        <v>1836</v>
      </c>
      <c r="I5494" s="1184"/>
      <c r="K5494" s="1217">
        <v>3852</v>
      </c>
      <c r="L5494" s="1218" t="s">
        <v>1554</v>
      </c>
    </row>
    <row r="5495" spans="7:12" ht="28.8" x14ac:dyDescent="0.3">
      <c r="G5495" s="1217">
        <v>6493</v>
      </c>
      <c r="H5495" s="1218" t="s">
        <v>1836</v>
      </c>
      <c r="I5495" s="1184"/>
      <c r="K5495" s="1217">
        <v>3853</v>
      </c>
      <c r="L5495" s="1218" t="s">
        <v>1554</v>
      </c>
    </row>
    <row r="5496" spans="7:12" ht="28.8" x14ac:dyDescent="0.3">
      <c r="G5496" s="1217">
        <v>6494</v>
      </c>
      <c r="H5496" s="1218" t="s">
        <v>1836</v>
      </c>
      <c r="I5496" s="1184"/>
      <c r="K5496" s="1217">
        <v>3854</v>
      </c>
      <c r="L5496" s="1218" t="s">
        <v>1554</v>
      </c>
    </row>
    <row r="5497" spans="7:12" ht="28.8" x14ac:dyDescent="0.3">
      <c r="G5497" s="1217">
        <v>6495</v>
      </c>
      <c r="H5497" s="1218" t="s">
        <v>1836</v>
      </c>
      <c r="I5497" s="1184"/>
      <c r="K5497" s="1217">
        <v>3855</v>
      </c>
      <c r="L5497" s="1218" t="s">
        <v>1554</v>
      </c>
    </row>
    <row r="5498" spans="7:12" ht="28.8" x14ac:dyDescent="0.3">
      <c r="G5498" s="1217">
        <v>6496</v>
      </c>
      <c r="H5498" s="1218" t="s">
        <v>1836</v>
      </c>
      <c r="I5498" s="1184"/>
      <c r="K5498" s="1217">
        <v>3856</v>
      </c>
      <c r="L5498" s="1218" t="s">
        <v>1554</v>
      </c>
    </row>
    <row r="5499" spans="7:12" ht="28.8" x14ac:dyDescent="0.3">
      <c r="G5499" s="1217">
        <v>6497</v>
      </c>
      <c r="H5499" s="1218" t="s">
        <v>1836</v>
      </c>
      <c r="I5499" s="1184"/>
      <c r="K5499" s="1217">
        <v>3857</v>
      </c>
      <c r="L5499" s="1218" t="s">
        <v>1554</v>
      </c>
    </row>
    <row r="5500" spans="7:12" ht="28.8" x14ac:dyDescent="0.3">
      <c r="G5500" s="1217">
        <v>6498</v>
      </c>
      <c r="H5500" s="1218" t="s">
        <v>1836</v>
      </c>
      <c r="I5500" s="1184"/>
      <c r="K5500" s="1217">
        <v>3858</v>
      </c>
      <c r="L5500" s="1218" t="s">
        <v>1554</v>
      </c>
    </row>
    <row r="5501" spans="7:12" ht="28.8" x14ac:dyDescent="0.3">
      <c r="G5501" s="1217">
        <v>6499</v>
      </c>
      <c r="H5501" s="1218" t="s">
        <v>1836</v>
      </c>
      <c r="I5501" s="1184"/>
      <c r="K5501" s="1217">
        <v>3859</v>
      </c>
      <c r="L5501" s="1218" t="s">
        <v>1554</v>
      </c>
    </row>
    <row r="5502" spans="7:12" ht="28.8" x14ac:dyDescent="0.3">
      <c r="G5502" s="1217">
        <v>6500</v>
      </c>
      <c r="H5502" s="1218" t="s">
        <v>1836</v>
      </c>
      <c r="I5502" s="1184"/>
      <c r="K5502" s="1217">
        <v>3860</v>
      </c>
      <c r="L5502" s="1218" t="s">
        <v>1554</v>
      </c>
    </row>
    <row r="5503" spans="7:12" ht="28.8" x14ac:dyDescent="0.3">
      <c r="G5503" s="1217">
        <v>6501</v>
      </c>
      <c r="H5503" s="1218" t="s">
        <v>1836</v>
      </c>
      <c r="I5503" s="1184"/>
      <c r="K5503" s="1217">
        <v>3861</v>
      </c>
      <c r="L5503" s="1218" t="s">
        <v>1554</v>
      </c>
    </row>
    <row r="5504" spans="7:12" ht="28.8" x14ac:dyDescent="0.3">
      <c r="G5504" s="1217">
        <v>6502</v>
      </c>
      <c r="H5504" s="1218" t="s">
        <v>1836</v>
      </c>
      <c r="I5504" s="1184"/>
      <c r="K5504" s="1217">
        <v>3862</v>
      </c>
      <c r="L5504" s="1218" t="s">
        <v>1554</v>
      </c>
    </row>
    <row r="5505" spans="7:12" ht="28.8" x14ac:dyDescent="0.3">
      <c r="G5505" s="1217">
        <v>6503</v>
      </c>
      <c r="H5505" s="1218" t="s">
        <v>1836</v>
      </c>
      <c r="I5505" s="1184"/>
      <c r="K5505" s="1217">
        <v>3863</v>
      </c>
      <c r="L5505" s="1218" t="s">
        <v>1554</v>
      </c>
    </row>
    <row r="5506" spans="7:12" ht="28.8" x14ac:dyDescent="0.3">
      <c r="G5506" s="1217">
        <v>6504</v>
      </c>
      <c r="H5506" s="1218" t="s">
        <v>1836</v>
      </c>
      <c r="I5506" s="1184"/>
      <c r="K5506" s="1217">
        <v>3864</v>
      </c>
      <c r="L5506" s="1218" t="s">
        <v>1554</v>
      </c>
    </row>
    <row r="5507" spans="7:12" ht="28.8" x14ac:dyDescent="0.3">
      <c r="G5507" s="1217">
        <v>6505</v>
      </c>
      <c r="H5507" s="1218" t="s">
        <v>1836</v>
      </c>
      <c r="I5507" s="1184"/>
      <c r="K5507" s="1217">
        <v>3865</v>
      </c>
      <c r="L5507" s="1218" t="s">
        <v>1554</v>
      </c>
    </row>
    <row r="5508" spans="7:12" ht="28.8" x14ac:dyDescent="0.3">
      <c r="G5508" s="1217">
        <v>6506</v>
      </c>
      <c r="H5508" s="1218" t="s">
        <v>1836</v>
      </c>
      <c r="I5508" s="1184"/>
      <c r="K5508" s="1217">
        <v>3866</v>
      </c>
      <c r="L5508" s="1218" t="s">
        <v>1554</v>
      </c>
    </row>
    <row r="5509" spans="7:12" ht="28.8" x14ac:dyDescent="0.3">
      <c r="G5509" s="1217">
        <v>6507</v>
      </c>
      <c r="H5509" s="1218" t="s">
        <v>1836</v>
      </c>
      <c r="I5509" s="1184"/>
      <c r="K5509" s="1217">
        <v>3867</v>
      </c>
      <c r="L5509" s="1218" t="s">
        <v>1554</v>
      </c>
    </row>
    <row r="5510" spans="7:12" ht="28.8" x14ac:dyDescent="0.3">
      <c r="G5510" s="1217">
        <v>6508</v>
      </c>
      <c r="H5510" s="1218" t="s">
        <v>1836</v>
      </c>
      <c r="I5510" s="1184"/>
      <c r="K5510" s="1217">
        <v>3868</v>
      </c>
      <c r="L5510" s="1218" t="s">
        <v>1554</v>
      </c>
    </row>
    <row r="5511" spans="7:12" ht="28.8" x14ac:dyDescent="0.3">
      <c r="G5511" s="1217">
        <v>6509</v>
      </c>
      <c r="H5511" s="1218" t="s">
        <v>1836</v>
      </c>
      <c r="I5511" s="1184"/>
      <c r="K5511" s="1217">
        <v>3869</v>
      </c>
      <c r="L5511" s="1218" t="s">
        <v>1554</v>
      </c>
    </row>
    <row r="5512" spans="7:12" ht="28.8" x14ac:dyDescent="0.3">
      <c r="G5512" s="1217">
        <v>6510</v>
      </c>
      <c r="H5512" s="1218" t="s">
        <v>1836</v>
      </c>
      <c r="I5512" s="1184"/>
      <c r="K5512" s="1217">
        <v>3870</v>
      </c>
      <c r="L5512" s="1218" t="s">
        <v>1554</v>
      </c>
    </row>
    <row r="5513" spans="7:12" ht="28.8" x14ac:dyDescent="0.3">
      <c r="G5513" s="1217">
        <v>6511</v>
      </c>
      <c r="H5513" s="1218" t="s">
        <v>1836</v>
      </c>
      <c r="I5513" s="1184"/>
      <c r="K5513" s="1217">
        <v>3871</v>
      </c>
      <c r="L5513" s="1218" t="s">
        <v>1554</v>
      </c>
    </row>
    <row r="5514" spans="7:12" ht="28.8" x14ac:dyDescent="0.3">
      <c r="G5514" s="1217">
        <v>6512</v>
      </c>
      <c r="H5514" s="1218" t="s">
        <v>1836</v>
      </c>
      <c r="I5514" s="1184"/>
      <c r="K5514" s="1217">
        <v>3872</v>
      </c>
      <c r="L5514" s="1218" t="s">
        <v>1554</v>
      </c>
    </row>
    <row r="5515" spans="7:12" ht="28.8" x14ac:dyDescent="0.3">
      <c r="G5515" s="1217">
        <v>6513</v>
      </c>
      <c r="H5515" s="1218" t="s">
        <v>1836</v>
      </c>
      <c r="I5515" s="1184"/>
      <c r="K5515" s="1217">
        <v>3873</v>
      </c>
      <c r="L5515" s="1218" t="s">
        <v>1554</v>
      </c>
    </row>
    <row r="5516" spans="7:12" ht="28.8" x14ac:dyDescent="0.3">
      <c r="G5516" s="1217">
        <v>6514</v>
      </c>
      <c r="H5516" s="1218" t="s">
        <v>1836</v>
      </c>
      <c r="I5516" s="1184"/>
      <c r="K5516" s="1217">
        <v>3874</v>
      </c>
      <c r="L5516" s="1218" t="s">
        <v>1554</v>
      </c>
    </row>
    <row r="5517" spans="7:12" ht="28.8" x14ac:dyDescent="0.3">
      <c r="G5517" s="1217">
        <v>6515</v>
      </c>
      <c r="H5517" s="1218" t="s">
        <v>1836</v>
      </c>
      <c r="I5517" s="1184"/>
      <c r="K5517" s="1217">
        <v>3875</v>
      </c>
      <c r="L5517" s="1218" t="s">
        <v>1554</v>
      </c>
    </row>
    <row r="5518" spans="7:12" ht="28.8" x14ac:dyDescent="0.3">
      <c r="G5518" s="1217">
        <v>6516</v>
      </c>
      <c r="H5518" s="1218" t="s">
        <v>1836</v>
      </c>
      <c r="I5518" s="1184"/>
      <c r="K5518" s="1217">
        <v>3876</v>
      </c>
      <c r="L5518" s="1218" t="s">
        <v>1554</v>
      </c>
    </row>
    <row r="5519" spans="7:12" ht="28.8" x14ac:dyDescent="0.3">
      <c r="G5519" s="1217">
        <v>6517</v>
      </c>
      <c r="H5519" s="1218" t="s">
        <v>1836</v>
      </c>
      <c r="I5519" s="1184"/>
      <c r="K5519" s="1217">
        <v>3877</v>
      </c>
      <c r="L5519" s="1218" t="s">
        <v>1554</v>
      </c>
    </row>
    <row r="5520" spans="7:12" ht="28.8" x14ac:dyDescent="0.3">
      <c r="G5520" s="1217">
        <v>6518</v>
      </c>
      <c r="H5520" s="1218" t="s">
        <v>1836</v>
      </c>
      <c r="I5520" s="1184"/>
      <c r="K5520" s="1217">
        <v>3878</v>
      </c>
      <c r="L5520" s="1218" t="s">
        <v>1554</v>
      </c>
    </row>
    <row r="5521" spans="7:12" ht="28.8" x14ac:dyDescent="0.3">
      <c r="G5521" s="1217">
        <v>6519</v>
      </c>
      <c r="H5521" s="1218" t="s">
        <v>1836</v>
      </c>
      <c r="I5521" s="1184"/>
      <c r="K5521" s="1217">
        <v>3879</v>
      </c>
      <c r="L5521" s="1218" t="s">
        <v>1554</v>
      </c>
    </row>
    <row r="5522" spans="7:12" ht="28.8" x14ac:dyDescent="0.3">
      <c r="G5522" s="1217">
        <v>6520</v>
      </c>
      <c r="H5522" s="1218" t="s">
        <v>1836</v>
      </c>
      <c r="I5522" s="1184"/>
      <c r="K5522" s="1217">
        <v>3880</v>
      </c>
      <c r="L5522" s="1218" t="s">
        <v>1554</v>
      </c>
    </row>
    <row r="5523" spans="7:12" ht="28.8" x14ac:dyDescent="0.3">
      <c r="G5523" s="1217">
        <v>6521</v>
      </c>
      <c r="H5523" s="1218" t="s">
        <v>1836</v>
      </c>
      <c r="I5523" s="1184"/>
      <c r="K5523" s="1217">
        <v>3881</v>
      </c>
      <c r="L5523" s="1218" t="s">
        <v>1554</v>
      </c>
    </row>
    <row r="5524" spans="7:12" ht="28.8" x14ac:dyDescent="0.3">
      <c r="G5524" s="1217">
        <v>6522</v>
      </c>
      <c r="H5524" s="1218" t="s">
        <v>1836</v>
      </c>
      <c r="I5524" s="1184"/>
      <c r="K5524" s="1217">
        <v>3882</v>
      </c>
      <c r="L5524" s="1218" t="s">
        <v>1554</v>
      </c>
    </row>
    <row r="5525" spans="7:12" ht="28.8" x14ac:dyDescent="0.3">
      <c r="G5525" s="1217">
        <v>6523</v>
      </c>
      <c r="H5525" s="1218" t="s">
        <v>1836</v>
      </c>
      <c r="I5525" s="1184"/>
      <c r="K5525" s="1217">
        <v>3883</v>
      </c>
      <c r="L5525" s="1218" t="s">
        <v>1554</v>
      </c>
    </row>
    <row r="5526" spans="7:12" ht="28.8" x14ac:dyDescent="0.3">
      <c r="G5526" s="1217">
        <v>6524</v>
      </c>
      <c r="H5526" s="1218" t="s">
        <v>1836</v>
      </c>
      <c r="I5526" s="1184"/>
      <c r="K5526" s="1217">
        <v>3884</v>
      </c>
      <c r="L5526" s="1218" t="s">
        <v>1554</v>
      </c>
    </row>
    <row r="5527" spans="7:12" ht="28.8" x14ac:dyDescent="0.3">
      <c r="G5527" s="1217">
        <v>6525</v>
      </c>
      <c r="H5527" s="1218" t="s">
        <v>1836</v>
      </c>
      <c r="I5527" s="1184"/>
      <c r="K5527" s="1217">
        <v>3885</v>
      </c>
      <c r="L5527" s="1218" t="s">
        <v>1554</v>
      </c>
    </row>
    <row r="5528" spans="7:12" ht="28.8" x14ac:dyDescent="0.3">
      <c r="G5528" s="1217">
        <v>6526</v>
      </c>
      <c r="H5528" s="1218" t="s">
        <v>1836</v>
      </c>
      <c r="I5528" s="1184"/>
      <c r="K5528" s="1217">
        <v>3886</v>
      </c>
      <c r="L5528" s="1218" t="s">
        <v>1554</v>
      </c>
    </row>
    <row r="5529" spans="7:12" ht="28.8" x14ac:dyDescent="0.3">
      <c r="G5529" s="1217">
        <v>6527</v>
      </c>
      <c r="H5529" s="1218" t="s">
        <v>1836</v>
      </c>
      <c r="I5529" s="1184"/>
      <c r="K5529" s="1217">
        <v>3887</v>
      </c>
      <c r="L5529" s="1218" t="s">
        <v>1554</v>
      </c>
    </row>
    <row r="5530" spans="7:12" ht="28.8" x14ac:dyDescent="0.3">
      <c r="G5530" s="1217">
        <v>6528</v>
      </c>
      <c r="H5530" s="1218" t="s">
        <v>1836</v>
      </c>
      <c r="I5530" s="1184"/>
      <c r="K5530" s="1217">
        <v>3888</v>
      </c>
      <c r="L5530" s="1218" t="s">
        <v>1554</v>
      </c>
    </row>
    <row r="5531" spans="7:12" ht="28.8" x14ac:dyDescent="0.3">
      <c r="G5531" s="1217">
        <v>6529</v>
      </c>
      <c r="H5531" s="1218" t="s">
        <v>1836</v>
      </c>
      <c r="I5531" s="1184"/>
      <c r="K5531" s="1217">
        <v>3889</v>
      </c>
      <c r="L5531" s="1218" t="s">
        <v>1554</v>
      </c>
    </row>
    <row r="5532" spans="7:12" ht="28.8" x14ac:dyDescent="0.3">
      <c r="G5532" s="1217">
        <v>6530</v>
      </c>
      <c r="H5532" s="1218" t="s">
        <v>1836</v>
      </c>
      <c r="I5532" s="1184"/>
      <c r="K5532" s="1217">
        <v>3890</v>
      </c>
      <c r="L5532" s="1218" t="s">
        <v>1554</v>
      </c>
    </row>
    <row r="5533" spans="7:12" ht="28.8" x14ac:dyDescent="0.3">
      <c r="G5533" s="1217">
        <v>6531</v>
      </c>
      <c r="H5533" s="1218" t="s">
        <v>1836</v>
      </c>
      <c r="I5533" s="1184"/>
      <c r="K5533" s="1217">
        <v>3891</v>
      </c>
      <c r="L5533" s="1218" t="s">
        <v>1554</v>
      </c>
    </row>
    <row r="5534" spans="7:12" ht="28.8" x14ac:dyDescent="0.3">
      <c r="G5534" s="1217">
        <v>6532</v>
      </c>
      <c r="H5534" s="1218" t="s">
        <v>1836</v>
      </c>
      <c r="I5534" s="1184"/>
      <c r="K5534" s="1217">
        <v>3892</v>
      </c>
      <c r="L5534" s="1218" t="s">
        <v>1554</v>
      </c>
    </row>
    <row r="5535" spans="7:12" ht="28.8" x14ac:dyDescent="0.3">
      <c r="G5535" s="1217">
        <v>6533</v>
      </c>
      <c r="H5535" s="1218" t="s">
        <v>1836</v>
      </c>
      <c r="I5535" s="1184"/>
      <c r="K5535" s="1217">
        <v>3893</v>
      </c>
      <c r="L5535" s="1218" t="s">
        <v>1554</v>
      </c>
    </row>
    <row r="5536" spans="7:12" ht="28.8" x14ac:dyDescent="0.3">
      <c r="G5536" s="1217">
        <v>6534</v>
      </c>
      <c r="H5536" s="1218" t="s">
        <v>1836</v>
      </c>
      <c r="I5536" s="1184"/>
      <c r="K5536" s="1217">
        <v>3894</v>
      </c>
      <c r="L5536" s="1218" t="s">
        <v>1554</v>
      </c>
    </row>
    <row r="5537" spans="7:12" ht="28.8" x14ac:dyDescent="0.3">
      <c r="G5537" s="1217">
        <v>6535</v>
      </c>
      <c r="H5537" s="1218" t="s">
        <v>1836</v>
      </c>
      <c r="I5537" s="1184"/>
      <c r="K5537" s="1217">
        <v>3895</v>
      </c>
      <c r="L5537" s="1218" t="s">
        <v>1554</v>
      </c>
    </row>
    <row r="5538" spans="7:12" ht="28.8" x14ac:dyDescent="0.3">
      <c r="G5538" s="1217">
        <v>6536</v>
      </c>
      <c r="H5538" s="1218" t="s">
        <v>1836</v>
      </c>
      <c r="I5538" s="1184"/>
      <c r="K5538" s="1217">
        <v>3896</v>
      </c>
      <c r="L5538" s="1218" t="s">
        <v>1554</v>
      </c>
    </row>
    <row r="5539" spans="7:12" ht="28.8" x14ac:dyDescent="0.3">
      <c r="G5539" s="1217">
        <v>6537</v>
      </c>
      <c r="H5539" s="1218" t="s">
        <v>1836</v>
      </c>
      <c r="I5539" s="1184"/>
      <c r="K5539" s="1217">
        <v>3897</v>
      </c>
      <c r="L5539" s="1218" t="s">
        <v>1554</v>
      </c>
    </row>
    <row r="5540" spans="7:12" ht="28.8" x14ac:dyDescent="0.3">
      <c r="G5540" s="1217">
        <v>6538</v>
      </c>
      <c r="H5540" s="1218" t="s">
        <v>1836</v>
      </c>
      <c r="I5540" s="1184"/>
      <c r="K5540" s="1217">
        <v>3898</v>
      </c>
      <c r="L5540" s="1218" t="s">
        <v>1554</v>
      </c>
    </row>
    <row r="5541" spans="7:12" ht="28.8" x14ac:dyDescent="0.3">
      <c r="G5541" s="1217">
        <v>6539</v>
      </c>
      <c r="H5541" s="1218" t="s">
        <v>1836</v>
      </c>
      <c r="I5541" s="1184"/>
      <c r="K5541" s="1217">
        <v>3899</v>
      </c>
      <c r="L5541" s="1218" t="s">
        <v>1554</v>
      </c>
    </row>
    <row r="5542" spans="7:12" ht="28.8" x14ac:dyDescent="0.3">
      <c r="G5542" s="1217">
        <v>6540</v>
      </c>
      <c r="H5542" s="1218" t="s">
        <v>1836</v>
      </c>
      <c r="I5542" s="1184"/>
      <c r="K5542" s="1217">
        <v>3900</v>
      </c>
      <c r="L5542" s="1218" t="s">
        <v>1554</v>
      </c>
    </row>
    <row r="5543" spans="7:12" ht="28.8" x14ac:dyDescent="0.3">
      <c r="G5543" s="1217">
        <v>6541</v>
      </c>
      <c r="H5543" s="1218" t="s">
        <v>1836</v>
      </c>
      <c r="I5543" s="1184"/>
      <c r="K5543" s="1217">
        <v>3901</v>
      </c>
      <c r="L5543" s="1218" t="s">
        <v>1554</v>
      </c>
    </row>
    <row r="5544" spans="7:12" ht="28.8" x14ac:dyDescent="0.3">
      <c r="G5544" s="1217">
        <v>6542</v>
      </c>
      <c r="H5544" s="1218" t="s">
        <v>1836</v>
      </c>
      <c r="I5544" s="1184"/>
      <c r="K5544" s="1217">
        <v>3902</v>
      </c>
      <c r="L5544" s="1218" t="s">
        <v>1554</v>
      </c>
    </row>
    <row r="5545" spans="7:12" ht="28.8" x14ac:dyDescent="0.3">
      <c r="G5545" s="1217">
        <v>6543</v>
      </c>
      <c r="H5545" s="1218" t="s">
        <v>1836</v>
      </c>
      <c r="I5545" s="1184"/>
      <c r="K5545" s="1217">
        <v>3903</v>
      </c>
      <c r="L5545" s="1218" t="s">
        <v>1554</v>
      </c>
    </row>
    <row r="5546" spans="7:12" ht="28.8" x14ac:dyDescent="0.3">
      <c r="G5546" s="1217">
        <v>6544</v>
      </c>
      <c r="H5546" s="1218" t="s">
        <v>1836</v>
      </c>
      <c r="I5546" s="1184"/>
      <c r="K5546" s="1217">
        <v>3904</v>
      </c>
      <c r="L5546" s="1218" t="s">
        <v>1554</v>
      </c>
    </row>
    <row r="5547" spans="7:12" ht="28.8" x14ac:dyDescent="0.3">
      <c r="G5547" s="1217">
        <v>6545</v>
      </c>
      <c r="H5547" s="1218" t="s">
        <v>1836</v>
      </c>
      <c r="I5547" s="1184"/>
      <c r="K5547" s="1217">
        <v>3905</v>
      </c>
      <c r="L5547" s="1218" t="s">
        <v>1554</v>
      </c>
    </row>
    <row r="5548" spans="7:12" ht="28.8" x14ac:dyDescent="0.3">
      <c r="G5548" s="1217">
        <v>6546</v>
      </c>
      <c r="H5548" s="1218" t="s">
        <v>1836</v>
      </c>
      <c r="I5548" s="1184"/>
      <c r="K5548" s="1217">
        <v>3906</v>
      </c>
      <c r="L5548" s="1218" t="s">
        <v>1554</v>
      </c>
    </row>
    <row r="5549" spans="7:12" ht="28.8" x14ac:dyDescent="0.3">
      <c r="G5549" s="1217">
        <v>6547</v>
      </c>
      <c r="H5549" s="1218" t="s">
        <v>1836</v>
      </c>
      <c r="I5549" s="1184"/>
      <c r="K5549" s="1217">
        <v>3907</v>
      </c>
      <c r="L5549" s="1218" t="s">
        <v>1554</v>
      </c>
    </row>
    <row r="5550" spans="7:12" ht="28.8" x14ac:dyDescent="0.3">
      <c r="G5550" s="1217">
        <v>6548</v>
      </c>
      <c r="H5550" s="1218" t="s">
        <v>1836</v>
      </c>
      <c r="I5550" s="1184"/>
      <c r="K5550" s="1217">
        <v>3908</v>
      </c>
      <c r="L5550" s="1218" t="s">
        <v>1554</v>
      </c>
    </row>
    <row r="5551" spans="7:12" ht="28.8" x14ac:dyDescent="0.3">
      <c r="G5551" s="1217">
        <v>6549</v>
      </c>
      <c r="H5551" s="1218" t="s">
        <v>1836</v>
      </c>
      <c r="I5551" s="1184"/>
      <c r="K5551" s="1217">
        <v>3909</v>
      </c>
      <c r="L5551" s="1218" t="s">
        <v>1554</v>
      </c>
    </row>
    <row r="5552" spans="7:12" ht="28.8" x14ac:dyDescent="0.3">
      <c r="G5552" s="1217">
        <v>6550</v>
      </c>
      <c r="H5552" s="1218" t="s">
        <v>1836</v>
      </c>
      <c r="I5552" s="1184"/>
      <c r="K5552" s="1217">
        <v>3910</v>
      </c>
      <c r="L5552" s="1218" t="s">
        <v>1554</v>
      </c>
    </row>
    <row r="5553" spans="7:12" ht="28.8" x14ac:dyDescent="0.3">
      <c r="G5553" s="1217">
        <v>6551</v>
      </c>
      <c r="H5553" s="1218" t="s">
        <v>1836</v>
      </c>
      <c r="I5553" s="1184"/>
      <c r="K5553" s="1217">
        <v>3911</v>
      </c>
      <c r="L5553" s="1218" t="s">
        <v>1554</v>
      </c>
    </row>
    <row r="5554" spans="7:12" ht="28.8" x14ac:dyDescent="0.3">
      <c r="G5554" s="1217">
        <v>6552</v>
      </c>
      <c r="H5554" s="1218" t="s">
        <v>1836</v>
      </c>
      <c r="I5554" s="1184"/>
      <c r="K5554" s="1217">
        <v>3912</v>
      </c>
      <c r="L5554" s="1218" t="s">
        <v>1554</v>
      </c>
    </row>
    <row r="5555" spans="7:12" ht="28.8" x14ac:dyDescent="0.3">
      <c r="G5555" s="1217">
        <v>6553</v>
      </c>
      <c r="H5555" s="1218" t="s">
        <v>1836</v>
      </c>
      <c r="I5555" s="1184"/>
      <c r="K5555" s="1217">
        <v>3913</v>
      </c>
      <c r="L5555" s="1218" t="s">
        <v>1554</v>
      </c>
    </row>
    <row r="5556" spans="7:12" ht="28.8" x14ac:dyDescent="0.3">
      <c r="G5556" s="1217">
        <v>6554</v>
      </c>
      <c r="H5556" s="1218" t="s">
        <v>1836</v>
      </c>
      <c r="I5556" s="1184"/>
      <c r="K5556" s="1217">
        <v>3914</v>
      </c>
      <c r="L5556" s="1218" t="s">
        <v>1554</v>
      </c>
    </row>
    <row r="5557" spans="7:12" ht="28.8" x14ac:dyDescent="0.3">
      <c r="G5557" s="1217">
        <v>6555</v>
      </c>
      <c r="H5557" s="1218" t="s">
        <v>1836</v>
      </c>
      <c r="I5557" s="1184"/>
      <c r="K5557" s="1217">
        <v>3915</v>
      </c>
      <c r="L5557" s="1218" t="s">
        <v>1554</v>
      </c>
    </row>
    <row r="5558" spans="7:12" ht="28.8" x14ac:dyDescent="0.3">
      <c r="G5558" s="1217">
        <v>6556</v>
      </c>
      <c r="H5558" s="1218" t="s">
        <v>1836</v>
      </c>
      <c r="I5558" s="1184"/>
      <c r="K5558" s="1217">
        <v>3916</v>
      </c>
      <c r="L5558" s="1218" t="s">
        <v>1554</v>
      </c>
    </row>
    <row r="5559" spans="7:12" ht="28.8" x14ac:dyDescent="0.3">
      <c r="G5559" s="1217">
        <v>6557</v>
      </c>
      <c r="H5559" s="1218" t="s">
        <v>1836</v>
      </c>
      <c r="I5559" s="1184"/>
      <c r="K5559" s="1217">
        <v>3917</v>
      </c>
      <c r="L5559" s="1218" t="s">
        <v>1554</v>
      </c>
    </row>
    <row r="5560" spans="7:12" ht="28.8" x14ac:dyDescent="0.3">
      <c r="G5560" s="1217">
        <v>6558</v>
      </c>
      <c r="H5560" s="1218" t="s">
        <v>1836</v>
      </c>
      <c r="I5560" s="1184"/>
      <c r="K5560" s="1217">
        <v>3918</v>
      </c>
      <c r="L5560" s="1218" t="s">
        <v>1554</v>
      </c>
    </row>
    <row r="5561" spans="7:12" ht="28.8" x14ac:dyDescent="0.3">
      <c r="G5561" s="1217">
        <v>6559</v>
      </c>
      <c r="H5561" s="1218" t="s">
        <v>1836</v>
      </c>
      <c r="I5561" s="1184"/>
      <c r="K5561" s="1217">
        <v>3919</v>
      </c>
      <c r="L5561" s="1218" t="s">
        <v>1554</v>
      </c>
    </row>
    <row r="5562" spans="7:12" ht="28.8" x14ac:dyDescent="0.3">
      <c r="G5562" s="1217">
        <v>6560</v>
      </c>
      <c r="H5562" s="1218" t="s">
        <v>1836</v>
      </c>
      <c r="I5562" s="1184"/>
      <c r="K5562" s="1217">
        <v>3920</v>
      </c>
      <c r="L5562" s="1218" t="s">
        <v>1554</v>
      </c>
    </row>
    <row r="5563" spans="7:12" ht="28.8" x14ac:dyDescent="0.3">
      <c r="G5563" s="1217">
        <v>6561</v>
      </c>
      <c r="H5563" s="1218" t="s">
        <v>1836</v>
      </c>
      <c r="I5563" s="1184"/>
      <c r="K5563" s="1217">
        <v>3921</v>
      </c>
      <c r="L5563" s="1218" t="s">
        <v>1554</v>
      </c>
    </row>
    <row r="5564" spans="7:12" ht="28.8" x14ac:dyDescent="0.3">
      <c r="G5564" s="1217">
        <v>6562</v>
      </c>
      <c r="H5564" s="1218" t="s">
        <v>1836</v>
      </c>
      <c r="I5564" s="1184"/>
      <c r="K5564" s="1217">
        <v>3922</v>
      </c>
      <c r="L5564" s="1218" t="s">
        <v>1554</v>
      </c>
    </row>
    <row r="5565" spans="7:12" ht="28.8" x14ac:dyDescent="0.3">
      <c r="G5565" s="1217">
        <v>6563</v>
      </c>
      <c r="H5565" s="1218" t="s">
        <v>1836</v>
      </c>
      <c r="I5565" s="1184"/>
      <c r="K5565" s="1217">
        <v>3923</v>
      </c>
      <c r="L5565" s="1218" t="s">
        <v>1554</v>
      </c>
    </row>
    <row r="5566" spans="7:12" ht="28.8" x14ac:dyDescent="0.3">
      <c r="G5566" s="1217">
        <v>6564</v>
      </c>
      <c r="H5566" s="1218" t="s">
        <v>1836</v>
      </c>
      <c r="I5566" s="1184"/>
      <c r="K5566" s="1217">
        <v>3924</v>
      </c>
      <c r="L5566" s="1218" t="s">
        <v>1554</v>
      </c>
    </row>
    <row r="5567" spans="7:12" ht="28.8" x14ac:dyDescent="0.3">
      <c r="G5567" s="1217">
        <v>6565</v>
      </c>
      <c r="H5567" s="1218" t="s">
        <v>1836</v>
      </c>
      <c r="I5567" s="1184"/>
      <c r="K5567" s="1217">
        <v>3925</v>
      </c>
      <c r="L5567" s="1218" t="s">
        <v>1554</v>
      </c>
    </row>
    <row r="5568" spans="7:12" ht="28.8" x14ac:dyDescent="0.3">
      <c r="G5568" s="1217">
        <v>6566</v>
      </c>
      <c r="H5568" s="1218" t="s">
        <v>1836</v>
      </c>
      <c r="I5568" s="1184"/>
      <c r="K5568" s="1217">
        <v>3926</v>
      </c>
      <c r="L5568" s="1218" t="s">
        <v>1554</v>
      </c>
    </row>
    <row r="5569" spans="7:12" ht="28.8" x14ac:dyDescent="0.3">
      <c r="G5569" s="1217">
        <v>6567</v>
      </c>
      <c r="H5569" s="1218" t="s">
        <v>1836</v>
      </c>
      <c r="I5569" s="1184"/>
      <c r="K5569" s="1217">
        <v>3927</v>
      </c>
      <c r="L5569" s="1218" t="s">
        <v>1554</v>
      </c>
    </row>
    <row r="5570" spans="7:12" ht="28.8" x14ac:dyDescent="0.3">
      <c r="G5570" s="1217">
        <v>6568</v>
      </c>
      <c r="H5570" s="1218" t="s">
        <v>1836</v>
      </c>
      <c r="I5570" s="1184"/>
      <c r="K5570" s="1217">
        <v>3928</v>
      </c>
      <c r="L5570" s="1218" t="s">
        <v>1554</v>
      </c>
    </row>
    <row r="5571" spans="7:12" ht="28.8" x14ac:dyDescent="0.3">
      <c r="G5571" s="1217">
        <v>6569</v>
      </c>
      <c r="H5571" s="1218" t="s">
        <v>1836</v>
      </c>
      <c r="I5571" s="1184"/>
      <c r="K5571" s="1217">
        <v>3929</v>
      </c>
      <c r="L5571" s="1218" t="s">
        <v>1554</v>
      </c>
    </row>
    <row r="5572" spans="7:12" ht="28.8" x14ac:dyDescent="0.3">
      <c r="G5572" s="1217">
        <v>6570</v>
      </c>
      <c r="H5572" s="1218" t="s">
        <v>1836</v>
      </c>
      <c r="I5572" s="1184"/>
      <c r="K5572" s="1217">
        <v>3930</v>
      </c>
      <c r="L5572" s="1218" t="s">
        <v>1554</v>
      </c>
    </row>
    <row r="5573" spans="7:12" ht="28.8" x14ac:dyDescent="0.3">
      <c r="G5573" s="1217">
        <v>6571</v>
      </c>
      <c r="H5573" s="1218" t="s">
        <v>1836</v>
      </c>
      <c r="I5573" s="1184"/>
      <c r="K5573" s="1217">
        <v>3931</v>
      </c>
      <c r="L5573" s="1218" t="s">
        <v>1554</v>
      </c>
    </row>
    <row r="5574" spans="7:12" ht="28.8" x14ac:dyDescent="0.3">
      <c r="G5574" s="1217">
        <v>6572</v>
      </c>
      <c r="H5574" s="1218" t="s">
        <v>1836</v>
      </c>
      <c r="I5574" s="1184"/>
      <c r="K5574" s="1217">
        <v>3932</v>
      </c>
      <c r="L5574" s="1218" t="s">
        <v>1554</v>
      </c>
    </row>
    <row r="5575" spans="7:12" ht="28.8" x14ac:dyDescent="0.3">
      <c r="G5575" s="1217">
        <v>6573</v>
      </c>
      <c r="H5575" s="1218" t="s">
        <v>1836</v>
      </c>
      <c r="I5575" s="1184"/>
      <c r="K5575" s="1217">
        <v>3933</v>
      </c>
      <c r="L5575" s="1218" t="s">
        <v>1554</v>
      </c>
    </row>
    <row r="5576" spans="7:12" ht="28.8" x14ac:dyDescent="0.3">
      <c r="G5576" s="1217">
        <v>6574</v>
      </c>
      <c r="H5576" s="1218" t="s">
        <v>1836</v>
      </c>
      <c r="I5576" s="1184"/>
      <c r="K5576" s="1217">
        <v>3934</v>
      </c>
      <c r="L5576" s="1218" t="s">
        <v>1554</v>
      </c>
    </row>
    <row r="5577" spans="7:12" ht="28.8" x14ac:dyDescent="0.3">
      <c r="G5577" s="1217">
        <v>6575</v>
      </c>
      <c r="H5577" s="1218" t="s">
        <v>1836</v>
      </c>
      <c r="I5577" s="1184"/>
      <c r="K5577" s="1217">
        <v>3935</v>
      </c>
      <c r="L5577" s="1218" t="s">
        <v>1554</v>
      </c>
    </row>
    <row r="5578" spans="7:12" ht="28.8" x14ac:dyDescent="0.3">
      <c r="G5578" s="1217">
        <v>6576</v>
      </c>
      <c r="H5578" s="1218" t="s">
        <v>1836</v>
      </c>
      <c r="I5578" s="1184"/>
      <c r="K5578" s="1217">
        <v>3936</v>
      </c>
      <c r="L5578" s="1218" t="s">
        <v>1554</v>
      </c>
    </row>
    <row r="5579" spans="7:12" ht="28.8" x14ac:dyDescent="0.3">
      <c r="G5579" s="1217">
        <v>6577</v>
      </c>
      <c r="H5579" s="1218" t="s">
        <v>1836</v>
      </c>
      <c r="I5579" s="1184"/>
      <c r="K5579" s="1217">
        <v>3937</v>
      </c>
      <c r="L5579" s="1218" t="s">
        <v>1554</v>
      </c>
    </row>
    <row r="5580" spans="7:12" ht="28.8" x14ac:dyDescent="0.3">
      <c r="G5580" s="1217">
        <v>6578</v>
      </c>
      <c r="H5580" s="1218" t="s">
        <v>1836</v>
      </c>
      <c r="I5580" s="1184"/>
      <c r="K5580" s="1217">
        <v>3938</v>
      </c>
      <c r="L5580" s="1218" t="s">
        <v>1554</v>
      </c>
    </row>
    <row r="5581" spans="7:12" ht="28.8" x14ac:dyDescent="0.3">
      <c r="G5581" s="1217">
        <v>6579</v>
      </c>
      <c r="H5581" s="1218" t="s">
        <v>1836</v>
      </c>
      <c r="I5581" s="1184"/>
      <c r="K5581" s="1217">
        <v>3939</v>
      </c>
      <c r="L5581" s="1218" t="s">
        <v>1554</v>
      </c>
    </row>
    <row r="5582" spans="7:12" ht="28.8" x14ac:dyDescent="0.3">
      <c r="G5582" s="1217">
        <v>6580</v>
      </c>
      <c r="H5582" s="1218" t="s">
        <v>1836</v>
      </c>
      <c r="I5582" s="1184"/>
      <c r="K5582" s="1217">
        <v>3940</v>
      </c>
      <c r="L5582" s="1218" t="s">
        <v>1554</v>
      </c>
    </row>
    <row r="5583" spans="7:12" ht="28.8" x14ac:dyDescent="0.3">
      <c r="G5583" s="1217">
        <v>6581</v>
      </c>
      <c r="H5583" s="1218" t="s">
        <v>1836</v>
      </c>
      <c r="I5583" s="1184"/>
      <c r="K5583" s="1217">
        <v>3941</v>
      </c>
      <c r="L5583" s="1218" t="s">
        <v>1554</v>
      </c>
    </row>
    <row r="5584" spans="7:12" ht="28.8" x14ac:dyDescent="0.3">
      <c r="G5584" s="1217">
        <v>6582</v>
      </c>
      <c r="H5584" s="1218" t="s">
        <v>1836</v>
      </c>
      <c r="I5584" s="1184"/>
      <c r="K5584" s="1217">
        <v>3942</v>
      </c>
      <c r="L5584" s="1218" t="s">
        <v>1554</v>
      </c>
    </row>
    <row r="5585" spans="7:12" ht="28.8" x14ac:dyDescent="0.3">
      <c r="G5585" s="1217">
        <v>6583</v>
      </c>
      <c r="H5585" s="1218" t="s">
        <v>1836</v>
      </c>
      <c r="I5585" s="1184"/>
      <c r="K5585" s="1217">
        <v>3943</v>
      </c>
      <c r="L5585" s="1218" t="s">
        <v>1554</v>
      </c>
    </row>
    <row r="5586" spans="7:12" ht="28.8" x14ac:dyDescent="0.3">
      <c r="G5586" s="1217">
        <v>6584</v>
      </c>
      <c r="H5586" s="1218" t="s">
        <v>1836</v>
      </c>
      <c r="I5586" s="1184"/>
      <c r="K5586" s="1217">
        <v>3944</v>
      </c>
      <c r="L5586" s="1218" t="s">
        <v>1554</v>
      </c>
    </row>
    <row r="5587" spans="7:12" ht="28.8" x14ac:dyDescent="0.3">
      <c r="G5587" s="1217">
        <v>6585</v>
      </c>
      <c r="H5587" s="1218" t="s">
        <v>1836</v>
      </c>
      <c r="I5587" s="1184"/>
      <c r="K5587" s="1217">
        <v>3945</v>
      </c>
      <c r="L5587" s="1218" t="s">
        <v>1554</v>
      </c>
    </row>
    <row r="5588" spans="7:12" ht="28.8" x14ac:dyDescent="0.3">
      <c r="G5588" s="1217">
        <v>6586</v>
      </c>
      <c r="H5588" s="1218" t="s">
        <v>1836</v>
      </c>
      <c r="I5588" s="1184"/>
      <c r="K5588" s="1217">
        <v>3946</v>
      </c>
      <c r="L5588" s="1218" t="s">
        <v>1554</v>
      </c>
    </row>
    <row r="5589" spans="7:12" ht="28.8" x14ac:dyDescent="0.3">
      <c r="G5589" s="1217">
        <v>6587</v>
      </c>
      <c r="H5589" s="1218" t="s">
        <v>1836</v>
      </c>
      <c r="I5589" s="1184"/>
      <c r="K5589" s="1217">
        <v>3947</v>
      </c>
      <c r="L5589" s="1218" t="s">
        <v>1554</v>
      </c>
    </row>
    <row r="5590" spans="7:12" ht="28.8" x14ac:dyDescent="0.3">
      <c r="G5590" s="1217">
        <v>6588</v>
      </c>
      <c r="H5590" s="1218" t="s">
        <v>1836</v>
      </c>
      <c r="I5590" s="1184"/>
      <c r="K5590" s="1217">
        <v>3948</v>
      </c>
      <c r="L5590" s="1218" t="s">
        <v>1554</v>
      </c>
    </row>
    <row r="5591" spans="7:12" ht="28.8" x14ac:dyDescent="0.3">
      <c r="G5591" s="1217">
        <v>6589</v>
      </c>
      <c r="H5591" s="1218" t="s">
        <v>1836</v>
      </c>
      <c r="I5591" s="1184"/>
      <c r="K5591" s="1217">
        <v>3949</v>
      </c>
      <c r="L5591" s="1218" t="s">
        <v>1554</v>
      </c>
    </row>
    <row r="5592" spans="7:12" ht="28.8" x14ac:dyDescent="0.3">
      <c r="G5592" s="1217">
        <v>6590</v>
      </c>
      <c r="H5592" s="1218" t="s">
        <v>1836</v>
      </c>
      <c r="I5592" s="1184"/>
      <c r="K5592" s="1217">
        <v>3950</v>
      </c>
      <c r="L5592" s="1218" t="s">
        <v>1554</v>
      </c>
    </row>
    <row r="5593" spans="7:12" ht="28.8" x14ac:dyDescent="0.3">
      <c r="G5593" s="1217">
        <v>6591</v>
      </c>
      <c r="H5593" s="1218" t="s">
        <v>1836</v>
      </c>
      <c r="I5593" s="1184"/>
      <c r="K5593" s="1217">
        <v>3951</v>
      </c>
      <c r="L5593" s="1218" t="s">
        <v>1554</v>
      </c>
    </row>
    <row r="5594" spans="7:12" ht="28.8" x14ac:dyDescent="0.3">
      <c r="G5594" s="1217">
        <v>6592</v>
      </c>
      <c r="H5594" s="1218" t="s">
        <v>1836</v>
      </c>
      <c r="I5594" s="1184"/>
      <c r="K5594" s="1217">
        <v>3952</v>
      </c>
      <c r="L5594" s="1218" t="s">
        <v>1554</v>
      </c>
    </row>
    <row r="5595" spans="7:12" ht="28.8" x14ac:dyDescent="0.3">
      <c r="G5595" s="1217">
        <v>6593</v>
      </c>
      <c r="H5595" s="1218" t="s">
        <v>1836</v>
      </c>
      <c r="I5595" s="1184"/>
      <c r="K5595" s="1217">
        <v>3953</v>
      </c>
      <c r="L5595" s="1218" t="s">
        <v>1554</v>
      </c>
    </row>
    <row r="5596" spans="7:12" ht="28.8" x14ac:dyDescent="0.3">
      <c r="G5596" s="1217">
        <v>6594</v>
      </c>
      <c r="H5596" s="1218" t="s">
        <v>1836</v>
      </c>
      <c r="I5596" s="1184"/>
      <c r="K5596" s="1217">
        <v>3954</v>
      </c>
      <c r="L5596" s="1218" t="s">
        <v>1554</v>
      </c>
    </row>
    <row r="5597" spans="7:12" ht="28.8" x14ac:dyDescent="0.3">
      <c r="G5597" s="1217">
        <v>6595</v>
      </c>
      <c r="H5597" s="1218" t="s">
        <v>1836</v>
      </c>
      <c r="I5597" s="1184"/>
      <c r="K5597" s="1217">
        <v>3955</v>
      </c>
      <c r="L5597" s="1218" t="s">
        <v>1554</v>
      </c>
    </row>
    <row r="5598" spans="7:12" ht="28.8" x14ac:dyDescent="0.3">
      <c r="G5598" s="1217">
        <v>6596</v>
      </c>
      <c r="H5598" s="1218" t="s">
        <v>1836</v>
      </c>
      <c r="I5598" s="1184"/>
      <c r="K5598" s="1217">
        <v>3956</v>
      </c>
      <c r="L5598" s="1218" t="s">
        <v>1554</v>
      </c>
    </row>
    <row r="5599" spans="7:12" ht="28.8" x14ac:dyDescent="0.3">
      <c r="G5599" s="1217">
        <v>6597</v>
      </c>
      <c r="H5599" s="1218" t="s">
        <v>1836</v>
      </c>
      <c r="I5599" s="1184"/>
      <c r="K5599" s="1217">
        <v>3957</v>
      </c>
      <c r="L5599" s="1218" t="s">
        <v>1554</v>
      </c>
    </row>
    <row r="5600" spans="7:12" ht="28.8" x14ac:dyDescent="0.3">
      <c r="G5600" s="1217">
        <v>6598</v>
      </c>
      <c r="H5600" s="1218" t="s">
        <v>1836</v>
      </c>
      <c r="I5600" s="1184"/>
      <c r="K5600" s="1217">
        <v>3958</v>
      </c>
      <c r="L5600" s="1218" t="s">
        <v>1554</v>
      </c>
    </row>
    <row r="5601" spans="7:12" ht="28.8" x14ac:dyDescent="0.3">
      <c r="G5601" s="1217">
        <v>6599</v>
      </c>
      <c r="H5601" s="1218" t="s">
        <v>1836</v>
      </c>
      <c r="I5601" s="1184"/>
      <c r="K5601" s="1217">
        <v>3959</v>
      </c>
      <c r="L5601" s="1218" t="s">
        <v>1554</v>
      </c>
    </row>
    <row r="5602" spans="7:12" ht="28.8" x14ac:dyDescent="0.3">
      <c r="G5602" s="1217">
        <v>6600</v>
      </c>
      <c r="H5602" s="1218" t="s">
        <v>1836</v>
      </c>
      <c r="I5602" s="1184"/>
      <c r="K5602" s="1217">
        <v>3960</v>
      </c>
      <c r="L5602" s="1218" t="s">
        <v>1554</v>
      </c>
    </row>
    <row r="5603" spans="7:12" ht="28.8" x14ac:dyDescent="0.3">
      <c r="G5603" s="1217">
        <v>6601</v>
      </c>
      <c r="H5603" s="1218" t="s">
        <v>1836</v>
      </c>
      <c r="I5603" s="1184"/>
      <c r="K5603" s="1217">
        <v>3961</v>
      </c>
      <c r="L5603" s="1218" t="s">
        <v>1554</v>
      </c>
    </row>
    <row r="5604" spans="7:12" ht="28.8" x14ac:dyDescent="0.3">
      <c r="G5604" s="1217">
        <v>6602</v>
      </c>
      <c r="H5604" s="1218" t="s">
        <v>1836</v>
      </c>
      <c r="I5604" s="1184"/>
      <c r="K5604" s="1217">
        <v>3962</v>
      </c>
      <c r="L5604" s="1218" t="s">
        <v>1554</v>
      </c>
    </row>
    <row r="5605" spans="7:12" ht="28.8" x14ac:dyDescent="0.3">
      <c r="G5605" s="1217">
        <v>6603</v>
      </c>
      <c r="H5605" s="1218" t="s">
        <v>1836</v>
      </c>
      <c r="I5605" s="1184"/>
      <c r="K5605" s="1217">
        <v>3963</v>
      </c>
      <c r="L5605" s="1218" t="s">
        <v>1554</v>
      </c>
    </row>
    <row r="5606" spans="7:12" ht="28.8" x14ac:dyDescent="0.3">
      <c r="G5606" s="1217">
        <v>6604</v>
      </c>
      <c r="H5606" s="1218" t="s">
        <v>1836</v>
      </c>
      <c r="I5606" s="1184"/>
      <c r="K5606" s="1217">
        <v>3964</v>
      </c>
      <c r="L5606" s="1218" t="s">
        <v>1554</v>
      </c>
    </row>
    <row r="5607" spans="7:12" ht="28.8" x14ac:dyDescent="0.3">
      <c r="G5607" s="1217">
        <v>6605</v>
      </c>
      <c r="H5607" s="1218" t="s">
        <v>1836</v>
      </c>
      <c r="I5607" s="1184"/>
      <c r="K5607" s="1217">
        <v>3965</v>
      </c>
      <c r="L5607" s="1218" t="s">
        <v>1554</v>
      </c>
    </row>
    <row r="5608" spans="7:12" ht="28.8" x14ac:dyDescent="0.3">
      <c r="G5608" s="1217">
        <v>6606</v>
      </c>
      <c r="H5608" s="1218" t="s">
        <v>1836</v>
      </c>
      <c r="I5608" s="1184"/>
      <c r="K5608" s="1217">
        <v>3966</v>
      </c>
      <c r="L5608" s="1218" t="s">
        <v>1554</v>
      </c>
    </row>
    <row r="5609" spans="7:12" ht="28.8" x14ac:dyDescent="0.3">
      <c r="G5609" s="1217">
        <v>6607</v>
      </c>
      <c r="H5609" s="1218" t="s">
        <v>1836</v>
      </c>
      <c r="I5609" s="1184"/>
      <c r="K5609" s="1217">
        <v>3967</v>
      </c>
      <c r="L5609" s="1218" t="s">
        <v>1554</v>
      </c>
    </row>
    <row r="5610" spans="7:12" ht="28.8" x14ac:dyDescent="0.3">
      <c r="G5610" s="1217">
        <v>6608</v>
      </c>
      <c r="H5610" s="1218" t="s">
        <v>1836</v>
      </c>
      <c r="I5610" s="1184"/>
      <c r="K5610" s="1217">
        <v>3968</v>
      </c>
      <c r="L5610" s="1218" t="s">
        <v>1554</v>
      </c>
    </row>
    <row r="5611" spans="7:12" ht="28.8" x14ac:dyDescent="0.3">
      <c r="G5611" s="1217">
        <v>6609</v>
      </c>
      <c r="H5611" s="1218" t="s">
        <v>1836</v>
      </c>
      <c r="I5611" s="1184"/>
      <c r="K5611" s="1217">
        <v>3969</v>
      </c>
      <c r="L5611" s="1218" t="s">
        <v>1554</v>
      </c>
    </row>
    <row r="5612" spans="7:12" ht="28.8" x14ac:dyDescent="0.3">
      <c r="G5612" s="1217">
        <v>6610</v>
      </c>
      <c r="H5612" s="1218" t="s">
        <v>1836</v>
      </c>
      <c r="I5612" s="1184"/>
      <c r="K5612" s="1217">
        <v>3970</v>
      </c>
      <c r="L5612" s="1218" t="s">
        <v>1554</v>
      </c>
    </row>
    <row r="5613" spans="7:12" ht="28.8" x14ac:dyDescent="0.3">
      <c r="G5613" s="1217">
        <v>6611</v>
      </c>
      <c r="H5613" s="1218" t="s">
        <v>1836</v>
      </c>
      <c r="I5613" s="1184"/>
      <c r="K5613" s="1217">
        <v>3971</v>
      </c>
      <c r="L5613" s="1218" t="s">
        <v>1554</v>
      </c>
    </row>
    <row r="5614" spans="7:12" ht="28.8" x14ac:dyDescent="0.3">
      <c r="G5614" s="1217">
        <v>6612</v>
      </c>
      <c r="H5614" s="1218" t="s">
        <v>1836</v>
      </c>
      <c r="I5614" s="1184"/>
      <c r="K5614" s="1217">
        <v>3972</v>
      </c>
      <c r="L5614" s="1218" t="s">
        <v>1554</v>
      </c>
    </row>
    <row r="5615" spans="7:12" ht="28.8" x14ac:dyDescent="0.3">
      <c r="G5615" s="1217">
        <v>6613</v>
      </c>
      <c r="H5615" s="1218" t="s">
        <v>1836</v>
      </c>
      <c r="I5615" s="1184"/>
      <c r="K5615" s="1217">
        <v>3973</v>
      </c>
      <c r="L5615" s="1218" t="s">
        <v>1554</v>
      </c>
    </row>
    <row r="5616" spans="7:12" ht="28.8" x14ac:dyDescent="0.3">
      <c r="G5616" s="1217">
        <v>6614</v>
      </c>
      <c r="H5616" s="1218" t="s">
        <v>1836</v>
      </c>
      <c r="I5616" s="1184"/>
      <c r="K5616" s="1217">
        <v>3974</v>
      </c>
      <c r="L5616" s="1218" t="s">
        <v>1554</v>
      </c>
    </row>
    <row r="5617" spans="7:12" ht="28.8" x14ac:dyDescent="0.3">
      <c r="G5617" s="1217">
        <v>6615</v>
      </c>
      <c r="H5617" s="1218" t="s">
        <v>1836</v>
      </c>
      <c r="I5617" s="1184"/>
      <c r="K5617" s="1217">
        <v>3975</v>
      </c>
      <c r="L5617" s="1218" t="s">
        <v>1554</v>
      </c>
    </row>
    <row r="5618" spans="7:12" ht="28.8" x14ac:dyDescent="0.3">
      <c r="G5618" s="1217">
        <v>6616</v>
      </c>
      <c r="H5618" s="1218" t="s">
        <v>1836</v>
      </c>
      <c r="I5618" s="1184"/>
      <c r="K5618" s="1217">
        <v>3976</v>
      </c>
      <c r="L5618" s="1218" t="s">
        <v>1554</v>
      </c>
    </row>
    <row r="5619" spans="7:12" ht="28.8" x14ac:dyDescent="0.3">
      <c r="G5619" s="1217">
        <v>6617</v>
      </c>
      <c r="H5619" s="1218" t="s">
        <v>1836</v>
      </c>
      <c r="I5619" s="1184"/>
      <c r="K5619" s="1217">
        <v>3977</v>
      </c>
      <c r="L5619" s="1218" t="s">
        <v>1554</v>
      </c>
    </row>
    <row r="5620" spans="7:12" ht="28.8" x14ac:dyDescent="0.3">
      <c r="G5620" s="1217">
        <v>6618</v>
      </c>
      <c r="H5620" s="1218" t="s">
        <v>1836</v>
      </c>
      <c r="I5620" s="1184"/>
      <c r="K5620" s="1217">
        <v>3978</v>
      </c>
      <c r="L5620" s="1218" t="s">
        <v>1554</v>
      </c>
    </row>
    <row r="5621" spans="7:12" ht="28.8" x14ac:dyDescent="0.3">
      <c r="G5621" s="1217">
        <v>6619</v>
      </c>
      <c r="H5621" s="1218" t="s">
        <v>1836</v>
      </c>
      <c r="I5621" s="1184"/>
      <c r="K5621" s="1217">
        <v>3979</v>
      </c>
      <c r="L5621" s="1218" t="s">
        <v>1554</v>
      </c>
    </row>
    <row r="5622" spans="7:12" ht="28.8" x14ac:dyDescent="0.3">
      <c r="G5622" s="1217">
        <v>6620</v>
      </c>
      <c r="H5622" s="1218" t="s">
        <v>1836</v>
      </c>
      <c r="I5622" s="1184"/>
      <c r="K5622" s="1217">
        <v>3980</v>
      </c>
      <c r="L5622" s="1218" t="s">
        <v>1554</v>
      </c>
    </row>
    <row r="5623" spans="7:12" ht="28.8" x14ac:dyDescent="0.3">
      <c r="G5623" s="1217">
        <v>6621</v>
      </c>
      <c r="H5623" s="1218" t="s">
        <v>1836</v>
      </c>
      <c r="I5623" s="1184"/>
      <c r="K5623" s="1217">
        <v>3981</v>
      </c>
      <c r="L5623" s="1218" t="s">
        <v>1554</v>
      </c>
    </row>
    <row r="5624" spans="7:12" ht="28.8" x14ac:dyDescent="0.3">
      <c r="G5624" s="1217">
        <v>6622</v>
      </c>
      <c r="H5624" s="1218" t="s">
        <v>1836</v>
      </c>
      <c r="I5624" s="1184"/>
      <c r="K5624" s="1217">
        <v>3982</v>
      </c>
      <c r="L5624" s="1218" t="s">
        <v>1554</v>
      </c>
    </row>
    <row r="5625" spans="7:12" ht="28.8" x14ac:dyDescent="0.3">
      <c r="G5625" s="1217">
        <v>6623</v>
      </c>
      <c r="H5625" s="1218" t="s">
        <v>1836</v>
      </c>
      <c r="I5625" s="1184"/>
      <c r="K5625" s="1217">
        <v>3983</v>
      </c>
      <c r="L5625" s="1218" t="s">
        <v>1554</v>
      </c>
    </row>
    <row r="5626" spans="7:12" ht="28.8" x14ac:dyDescent="0.3">
      <c r="G5626" s="1217">
        <v>6624</v>
      </c>
      <c r="H5626" s="1218" t="s">
        <v>1836</v>
      </c>
      <c r="I5626" s="1184"/>
      <c r="K5626" s="1217">
        <v>3984</v>
      </c>
      <c r="L5626" s="1218" t="s">
        <v>1554</v>
      </c>
    </row>
    <row r="5627" spans="7:12" ht="28.8" x14ac:dyDescent="0.3">
      <c r="G5627" s="1217">
        <v>6625</v>
      </c>
      <c r="H5627" s="1218" t="s">
        <v>1836</v>
      </c>
      <c r="I5627" s="1184"/>
      <c r="K5627" s="1217">
        <v>3985</v>
      </c>
      <c r="L5627" s="1218" t="s">
        <v>1554</v>
      </c>
    </row>
    <row r="5628" spans="7:12" ht="28.8" x14ac:dyDescent="0.3">
      <c r="G5628" s="1217">
        <v>6626</v>
      </c>
      <c r="H5628" s="1218" t="s">
        <v>1836</v>
      </c>
      <c r="I5628" s="1184"/>
      <c r="K5628" s="1217">
        <v>3986</v>
      </c>
      <c r="L5628" s="1218" t="s">
        <v>1554</v>
      </c>
    </row>
    <row r="5629" spans="7:12" ht="28.8" x14ac:dyDescent="0.3">
      <c r="G5629" s="1217">
        <v>6627</v>
      </c>
      <c r="H5629" s="1218" t="s">
        <v>1836</v>
      </c>
      <c r="I5629" s="1184"/>
      <c r="K5629" s="1217">
        <v>3987</v>
      </c>
      <c r="L5629" s="1218" t="s">
        <v>1554</v>
      </c>
    </row>
    <row r="5630" spans="7:12" ht="28.8" x14ac:dyDescent="0.3">
      <c r="G5630" s="1217">
        <v>6628</v>
      </c>
      <c r="H5630" s="1218" t="s">
        <v>1836</v>
      </c>
      <c r="I5630" s="1184"/>
      <c r="K5630" s="1217">
        <v>3988</v>
      </c>
      <c r="L5630" s="1218" t="s">
        <v>1554</v>
      </c>
    </row>
    <row r="5631" spans="7:12" ht="28.8" x14ac:dyDescent="0.3">
      <c r="G5631" s="1217">
        <v>6629</v>
      </c>
      <c r="H5631" s="1218" t="s">
        <v>1836</v>
      </c>
      <c r="I5631" s="1184"/>
      <c r="K5631" s="1217">
        <v>3989</v>
      </c>
      <c r="L5631" s="1218" t="s">
        <v>1554</v>
      </c>
    </row>
    <row r="5632" spans="7:12" ht="28.8" x14ac:dyDescent="0.3">
      <c r="G5632" s="1217">
        <v>6630</v>
      </c>
      <c r="H5632" s="1218" t="s">
        <v>1836</v>
      </c>
      <c r="I5632" s="1184"/>
      <c r="K5632" s="1217">
        <v>3990</v>
      </c>
      <c r="L5632" s="1218" t="s">
        <v>1554</v>
      </c>
    </row>
    <row r="5633" spans="7:12" ht="28.8" x14ac:dyDescent="0.3">
      <c r="G5633" s="1217">
        <v>6631</v>
      </c>
      <c r="H5633" s="1218" t="s">
        <v>1836</v>
      </c>
      <c r="I5633" s="1184"/>
      <c r="K5633" s="1217">
        <v>3991</v>
      </c>
      <c r="L5633" s="1218" t="s">
        <v>1554</v>
      </c>
    </row>
    <row r="5634" spans="7:12" ht="28.8" x14ac:dyDescent="0.3">
      <c r="G5634" s="1217">
        <v>6632</v>
      </c>
      <c r="H5634" s="1218" t="s">
        <v>1836</v>
      </c>
      <c r="I5634" s="1184"/>
      <c r="K5634" s="1217">
        <v>3992</v>
      </c>
      <c r="L5634" s="1218" t="s">
        <v>1554</v>
      </c>
    </row>
    <row r="5635" spans="7:12" ht="28.8" x14ac:dyDescent="0.3">
      <c r="G5635" s="1217">
        <v>6633</v>
      </c>
      <c r="H5635" s="1218" t="s">
        <v>1836</v>
      </c>
      <c r="I5635" s="1184"/>
      <c r="K5635" s="1217">
        <v>3993</v>
      </c>
      <c r="L5635" s="1218" t="s">
        <v>1554</v>
      </c>
    </row>
    <row r="5636" spans="7:12" ht="28.8" x14ac:dyDescent="0.3">
      <c r="G5636" s="1217">
        <v>6634</v>
      </c>
      <c r="H5636" s="1218" t="s">
        <v>1836</v>
      </c>
      <c r="I5636" s="1184"/>
      <c r="K5636" s="1217">
        <v>3994</v>
      </c>
      <c r="L5636" s="1218" t="s">
        <v>1554</v>
      </c>
    </row>
    <row r="5637" spans="7:12" ht="28.8" x14ac:dyDescent="0.3">
      <c r="G5637" s="1217">
        <v>6635</v>
      </c>
      <c r="H5637" s="1218" t="s">
        <v>1836</v>
      </c>
      <c r="I5637" s="1184"/>
      <c r="K5637" s="1217">
        <v>3995</v>
      </c>
      <c r="L5637" s="1218" t="s">
        <v>1554</v>
      </c>
    </row>
    <row r="5638" spans="7:12" ht="28.8" x14ac:dyDescent="0.3">
      <c r="G5638" s="1217">
        <v>6636</v>
      </c>
      <c r="H5638" s="1218" t="s">
        <v>1836</v>
      </c>
      <c r="I5638" s="1184"/>
      <c r="K5638" s="1217">
        <v>3996</v>
      </c>
      <c r="L5638" s="1218" t="s">
        <v>1554</v>
      </c>
    </row>
    <row r="5639" spans="7:12" ht="28.8" x14ac:dyDescent="0.3">
      <c r="G5639" s="1217">
        <v>6637</v>
      </c>
      <c r="H5639" s="1218" t="s">
        <v>1836</v>
      </c>
      <c r="I5639" s="1184"/>
      <c r="K5639" s="1217">
        <v>3997</v>
      </c>
      <c r="L5639" s="1218" t="s">
        <v>1554</v>
      </c>
    </row>
    <row r="5640" spans="7:12" ht="28.8" x14ac:dyDescent="0.3">
      <c r="G5640" s="1217">
        <v>6638</v>
      </c>
      <c r="H5640" s="1218" t="s">
        <v>1836</v>
      </c>
      <c r="I5640" s="1184"/>
      <c r="K5640" s="1217">
        <v>3998</v>
      </c>
      <c r="L5640" s="1218" t="s">
        <v>1554</v>
      </c>
    </row>
    <row r="5641" spans="7:12" ht="28.8" x14ac:dyDescent="0.3">
      <c r="G5641" s="1217">
        <v>6639</v>
      </c>
      <c r="H5641" s="1218" t="s">
        <v>1836</v>
      </c>
      <c r="I5641" s="1184"/>
      <c r="K5641" s="1217">
        <v>3999</v>
      </c>
      <c r="L5641" s="1218" t="s">
        <v>1554</v>
      </c>
    </row>
    <row r="5642" spans="7:12" ht="15.6" x14ac:dyDescent="0.3">
      <c r="G5642" s="1217">
        <v>6640</v>
      </c>
      <c r="H5642" s="1218" t="s">
        <v>1836</v>
      </c>
      <c r="I5642" s="1184"/>
      <c r="K5642" s="1217">
        <v>4000</v>
      </c>
      <c r="L5642" s="1218" t="s">
        <v>1555</v>
      </c>
    </row>
    <row r="5643" spans="7:12" ht="15.6" x14ac:dyDescent="0.3">
      <c r="G5643" s="1217">
        <v>6641</v>
      </c>
      <c r="H5643" s="1218" t="s">
        <v>1836</v>
      </c>
      <c r="I5643" s="1184"/>
      <c r="K5643" s="1217">
        <v>4001</v>
      </c>
      <c r="L5643" s="1218" t="s">
        <v>1555</v>
      </c>
    </row>
    <row r="5644" spans="7:12" ht="15.6" x14ac:dyDescent="0.3">
      <c r="G5644" s="1217">
        <v>6642</v>
      </c>
      <c r="H5644" s="1218" t="s">
        <v>1836</v>
      </c>
      <c r="I5644" s="1184"/>
      <c r="K5644" s="1217">
        <v>4002</v>
      </c>
      <c r="L5644" s="1218" t="s">
        <v>1555</v>
      </c>
    </row>
    <row r="5645" spans="7:12" ht="15.6" x14ac:dyDescent="0.3">
      <c r="G5645" s="1217">
        <v>6643</v>
      </c>
      <c r="H5645" s="1218" t="s">
        <v>1836</v>
      </c>
      <c r="I5645" s="1184"/>
      <c r="K5645" s="1217">
        <v>4003</v>
      </c>
      <c r="L5645" s="1218" t="s">
        <v>1555</v>
      </c>
    </row>
    <row r="5646" spans="7:12" ht="15.6" x14ac:dyDescent="0.3">
      <c r="G5646" s="1217">
        <v>6644</v>
      </c>
      <c r="H5646" s="1218" t="s">
        <v>1836</v>
      </c>
      <c r="I5646" s="1184"/>
      <c r="K5646" s="1217">
        <v>4004</v>
      </c>
      <c r="L5646" s="1218" t="s">
        <v>1555</v>
      </c>
    </row>
    <row r="5647" spans="7:12" ht="15.6" x14ac:dyDescent="0.3">
      <c r="G5647" s="1217">
        <v>6645</v>
      </c>
      <c r="H5647" s="1218" t="s">
        <v>1836</v>
      </c>
      <c r="I5647" s="1184"/>
      <c r="K5647" s="1217">
        <v>4005</v>
      </c>
      <c r="L5647" s="1218" t="s">
        <v>1555</v>
      </c>
    </row>
    <row r="5648" spans="7:12" ht="15.6" x14ac:dyDescent="0.3">
      <c r="G5648" s="1217">
        <v>6646</v>
      </c>
      <c r="H5648" s="1218" t="s">
        <v>1836</v>
      </c>
      <c r="I5648" s="1184"/>
      <c r="K5648" s="1217">
        <v>4006</v>
      </c>
      <c r="L5648" s="1218" t="s">
        <v>1555</v>
      </c>
    </row>
    <row r="5649" spans="7:12" ht="15.6" x14ac:dyDescent="0.3">
      <c r="G5649" s="1217">
        <v>6647</v>
      </c>
      <c r="H5649" s="1218" t="s">
        <v>1836</v>
      </c>
      <c r="I5649" s="1184"/>
      <c r="K5649" s="1217">
        <v>4007</v>
      </c>
      <c r="L5649" s="1218" t="s">
        <v>1555</v>
      </c>
    </row>
    <row r="5650" spans="7:12" ht="15.6" x14ac:dyDescent="0.3">
      <c r="G5650" s="1217">
        <v>6648</v>
      </c>
      <c r="H5650" s="1218" t="s">
        <v>1836</v>
      </c>
      <c r="I5650" s="1184"/>
      <c r="K5650" s="1217">
        <v>4008</v>
      </c>
      <c r="L5650" s="1218" t="s">
        <v>1555</v>
      </c>
    </row>
    <row r="5651" spans="7:12" ht="15.6" x14ac:dyDescent="0.3">
      <c r="G5651" s="1217">
        <v>6649</v>
      </c>
      <c r="H5651" s="1218" t="s">
        <v>1836</v>
      </c>
      <c r="I5651" s="1184"/>
      <c r="K5651" s="1217">
        <v>4009</v>
      </c>
      <c r="L5651" s="1218" t="s">
        <v>1555</v>
      </c>
    </row>
    <row r="5652" spans="7:12" ht="15.6" x14ac:dyDescent="0.3">
      <c r="G5652" s="1217">
        <v>6650</v>
      </c>
      <c r="H5652" s="1218" t="s">
        <v>1836</v>
      </c>
      <c r="I5652" s="1184"/>
      <c r="K5652" s="1217">
        <v>4010</v>
      </c>
      <c r="L5652" s="1218" t="s">
        <v>1555</v>
      </c>
    </row>
    <row r="5653" spans="7:12" ht="15.6" x14ac:dyDescent="0.3">
      <c r="G5653" s="1217">
        <v>6651</v>
      </c>
      <c r="H5653" s="1218" t="s">
        <v>1836</v>
      </c>
      <c r="I5653" s="1184"/>
      <c r="K5653" s="1217">
        <v>4011</v>
      </c>
      <c r="L5653" s="1218" t="s">
        <v>1555</v>
      </c>
    </row>
    <row r="5654" spans="7:12" ht="15.6" x14ac:dyDescent="0.3">
      <c r="G5654" s="1217">
        <v>6652</v>
      </c>
      <c r="H5654" s="1218" t="s">
        <v>1836</v>
      </c>
      <c r="I5654" s="1184"/>
      <c r="K5654" s="1217">
        <v>4012</v>
      </c>
      <c r="L5654" s="1218" t="s">
        <v>1555</v>
      </c>
    </row>
    <row r="5655" spans="7:12" ht="15.6" x14ac:dyDescent="0.3">
      <c r="G5655" s="1217">
        <v>6653</v>
      </c>
      <c r="H5655" s="1218" t="s">
        <v>1836</v>
      </c>
      <c r="I5655" s="1184"/>
      <c r="K5655" s="1217">
        <v>4013</v>
      </c>
      <c r="L5655" s="1218" t="s">
        <v>1555</v>
      </c>
    </row>
    <row r="5656" spans="7:12" ht="15.6" x14ac:dyDescent="0.3">
      <c r="G5656" s="1217">
        <v>6654</v>
      </c>
      <c r="H5656" s="1218" t="s">
        <v>1836</v>
      </c>
      <c r="I5656" s="1184"/>
      <c r="K5656" s="1217">
        <v>4014</v>
      </c>
      <c r="L5656" s="1218" t="s">
        <v>1555</v>
      </c>
    </row>
    <row r="5657" spans="7:12" ht="15.6" x14ac:dyDescent="0.3">
      <c r="G5657" s="1217">
        <v>6655</v>
      </c>
      <c r="H5657" s="1218" t="s">
        <v>1836</v>
      </c>
      <c r="I5657" s="1184"/>
      <c r="K5657" s="1217">
        <v>4015</v>
      </c>
      <c r="L5657" s="1218" t="s">
        <v>1555</v>
      </c>
    </row>
    <row r="5658" spans="7:12" ht="15.6" x14ac:dyDescent="0.3">
      <c r="G5658" s="1217">
        <v>6656</v>
      </c>
      <c r="H5658" s="1218" t="s">
        <v>1836</v>
      </c>
      <c r="I5658" s="1184"/>
      <c r="K5658" s="1217">
        <v>4016</v>
      </c>
      <c r="L5658" s="1218" t="s">
        <v>1555</v>
      </c>
    </row>
    <row r="5659" spans="7:12" ht="15.6" x14ac:dyDescent="0.3">
      <c r="G5659" s="1217">
        <v>6657</v>
      </c>
      <c r="H5659" s="1218" t="s">
        <v>1836</v>
      </c>
      <c r="I5659" s="1184"/>
      <c r="K5659" s="1217">
        <v>4017</v>
      </c>
      <c r="L5659" s="1218" t="s">
        <v>1555</v>
      </c>
    </row>
    <row r="5660" spans="7:12" ht="15.6" x14ac:dyDescent="0.3">
      <c r="G5660" s="1217">
        <v>6658</v>
      </c>
      <c r="H5660" s="1218" t="s">
        <v>1836</v>
      </c>
      <c r="I5660" s="1184"/>
      <c r="K5660" s="1217">
        <v>4018</v>
      </c>
      <c r="L5660" s="1218" t="s">
        <v>1555</v>
      </c>
    </row>
    <row r="5661" spans="7:12" ht="15.6" x14ac:dyDescent="0.3">
      <c r="G5661" s="1217">
        <v>6659</v>
      </c>
      <c r="H5661" s="1218" t="s">
        <v>1836</v>
      </c>
      <c r="I5661" s="1184"/>
      <c r="K5661" s="1217">
        <v>4019</v>
      </c>
      <c r="L5661" s="1218" t="s">
        <v>1555</v>
      </c>
    </row>
    <row r="5662" spans="7:12" ht="15.6" x14ac:dyDescent="0.3">
      <c r="G5662" s="1217">
        <v>6660</v>
      </c>
      <c r="H5662" s="1218" t="s">
        <v>1836</v>
      </c>
      <c r="I5662" s="1184"/>
      <c r="K5662" s="1217">
        <v>4020</v>
      </c>
      <c r="L5662" s="1218" t="s">
        <v>1555</v>
      </c>
    </row>
    <row r="5663" spans="7:12" ht="15.6" x14ac:dyDescent="0.3">
      <c r="G5663" s="1217">
        <v>6661</v>
      </c>
      <c r="H5663" s="1218" t="s">
        <v>1836</v>
      </c>
      <c r="I5663" s="1184"/>
      <c r="K5663" s="1217">
        <v>4021</v>
      </c>
      <c r="L5663" s="1218" t="s">
        <v>1555</v>
      </c>
    </row>
    <row r="5664" spans="7:12" ht="15.6" x14ac:dyDescent="0.3">
      <c r="G5664" s="1217">
        <v>6662</v>
      </c>
      <c r="H5664" s="1218" t="s">
        <v>1836</v>
      </c>
      <c r="I5664" s="1184"/>
      <c r="K5664" s="1217">
        <v>4022</v>
      </c>
      <c r="L5664" s="1218" t="s">
        <v>1555</v>
      </c>
    </row>
    <row r="5665" spans="7:12" ht="15.6" x14ac:dyDescent="0.3">
      <c r="G5665" s="1217">
        <v>6663</v>
      </c>
      <c r="H5665" s="1218" t="s">
        <v>1836</v>
      </c>
      <c r="I5665" s="1184"/>
      <c r="K5665" s="1217">
        <v>4023</v>
      </c>
      <c r="L5665" s="1218" t="s">
        <v>1555</v>
      </c>
    </row>
    <row r="5666" spans="7:12" ht="15.6" x14ac:dyDescent="0.3">
      <c r="G5666" s="1217">
        <v>6664</v>
      </c>
      <c r="H5666" s="1218" t="s">
        <v>1836</v>
      </c>
      <c r="I5666" s="1184"/>
      <c r="K5666" s="1217">
        <v>4024</v>
      </c>
      <c r="L5666" s="1218" t="s">
        <v>1555</v>
      </c>
    </row>
    <row r="5667" spans="7:12" ht="15.6" x14ac:dyDescent="0.3">
      <c r="G5667" s="1217">
        <v>6665</v>
      </c>
      <c r="H5667" s="1218" t="s">
        <v>1836</v>
      </c>
      <c r="I5667" s="1184"/>
      <c r="K5667" s="1217">
        <v>4025</v>
      </c>
      <c r="L5667" s="1218" t="s">
        <v>1555</v>
      </c>
    </row>
    <row r="5668" spans="7:12" ht="15.6" x14ac:dyDescent="0.3">
      <c r="G5668" s="1217">
        <v>6666</v>
      </c>
      <c r="H5668" s="1218" t="s">
        <v>1836</v>
      </c>
      <c r="I5668" s="1184"/>
      <c r="K5668" s="1217">
        <v>4026</v>
      </c>
      <c r="L5668" s="1218" t="s">
        <v>1555</v>
      </c>
    </row>
    <row r="5669" spans="7:12" ht="15.6" x14ac:dyDescent="0.3">
      <c r="G5669" s="1217">
        <v>6667</v>
      </c>
      <c r="H5669" s="1218" t="s">
        <v>1836</v>
      </c>
      <c r="I5669" s="1184"/>
      <c r="K5669" s="1217">
        <v>4027</v>
      </c>
      <c r="L5669" s="1218" t="s">
        <v>1555</v>
      </c>
    </row>
    <row r="5670" spans="7:12" ht="15.6" x14ac:dyDescent="0.3">
      <c r="G5670" s="1217">
        <v>6668</v>
      </c>
      <c r="H5670" s="1218" t="s">
        <v>1836</v>
      </c>
      <c r="I5670" s="1184"/>
      <c r="K5670" s="1217">
        <v>4028</v>
      </c>
      <c r="L5670" s="1218" t="s">
        <v>1555</v>
      </c>
    </row>
    <row r="5671" spans="7:12" ht="15.6" x14ac:dyDescent="0.3">
      <c r="G5671" s="1217">
        <v>6669</v>
      </c>
      <c r="H5671" s="1218" t="s">
        <v>1836</v>
      </c>
      <c r="I5671" s="1184"/>
      <c r="K5671" s="1217">
        <v>4029</v>
      </c>
      <c r="L5671" s="1218" t="s">
        <v>1555</v>
      </c>
    </row>
    <row r="5672" spans="7:12" ht="15.6" x14ac:dyDescent="0.3">
      <c r="G5672" s="1217">
        <v>6670</v>
      </c>
      <c r="H5672" s="1218" t="s">
        <v>1836</v>
      </c>
      <c r="I5672" s="1184"/>
      <c r="K5672" s="1217">
        <v>4030</v>
      </c>
      <c r="L5672" s="1218" t="s">
        <v>1555</v>
      </c>
    </row>
    <row r="5673" spans="7:12" ht="15.6" x14ac:dyDescent="0.3">
      <c r="G5673" s="1217">
        <v>6671</v>
      </c>
      <c r="H5673" s="1218" t="s">
        <v>1836</v>
      </c>
      <c r="I5673" s="1184"/>
      <c r="K5673" s="1217">
        <v>4031</v>
      </c>
      <c r="L5673" s="1218" t="s">
        <v>1555</v>
      </c>
    </row>
    <row r="5674" spans="7:12" ht="15.6" x14ac:dyDescent="0.3">
      <c r="G5674" s="1217">
        <v>6672</v>
      </c>
      <c r="H5674" s="1218" t="s">
        <v>1836</v>
      </c>
      <c r="I5674" s="1184"/>
      <c r="K5674" s="1217">
        <v>4032</v>
      </c>
      <c r="L5674" s="1218" t="s">
        <v>1555</v>
      </c>
    </row>
    <row r="5675" spans="7:12" ht="15.6" x14ac:dyDescent="0.3">
      <c r="G5675" s="1217">
        <v>6673</v>
      </c>
      <c r="H5675" s="1218" t="s">
        <v>1836</v>
      </c>
      <c r="I5675" s="1184"/>
      <c r="K5675" s="1217">
        <v>4033</v>
      </c>
      <c r="L5675" s="1218" t="s">
        <v>1555</v>
      </c>
    </row>
    <row r="5676" spans="7:12" ht="15.6" x14ac:dyDescent="0.3">
      <c r="G5676" s="1217">
        <v>6674</v>
      </c>
      <c r="H5676" s="1218" t="s">
        <v>1836</v>
      </c>
      <c r="I5676" s="1184"/>
      <c r="K5676" s="1217">
        <v>4034</v>
      </c>
      <c r="L5676" s="1218" t="s">
        <v>1555</v>
      </c>
    </row>
    <row r="5677" spans="7:12" ht="15.6" x14ac:dyDescent="0.3">
      <c r="G5677" s="1217">
        <v>6675</v>
      </c>
      <c r="H5677" s="1218" t="s">
        <v>1836</v>
      </c>
      <c r="I5677" s="1184"/>
      <c r="K5677" s="1217">
        <v>4035</v>
      </c>
      <c r="L5677" s="1218" t="s">
        <v>1555</v>
      </c>
    </row>
    <row r="5678" spans="7:12" ht="15.6" x14ac:dyDescent="0.3">
      <c r="G5678" s="1217">
        <v>6676</v>
      </c>
      <c r="H5678" s="1218" t="s">
        <v>1836</v>
      </c>
      <c r="I5678" s="1184"/>
      <c r="K5678" s="1217">
        <v>4036</v>
      </c>
      <c r="L5678" s="1218" t="s">
        <v>1555</v>
      </c>
    </row>
    <row r="5679" spans="7:12" ht="15.6" x14ac:dyDescent="0.3">
      <c r="G5679" s="1217">
        <v>6677</v>
      </c>
      <c r="H5679" s="1218" t="s">
        <v>1836</v>
      </c>
      <c r="I5679" s="1184"/>
      <c r="K5679" s="1217">
        <v>4037</v>
      </c>
      <c r="L5679" s="1218" t="s">
        <v>1555</v>
      </c>
    </row>
    <row r="5680" spans="7:12" ht="15.6" x14ac:dyDescent="0.3">
      <c r="G5680" s="1217">
        <v>6678</v>
      </c>
      <c r="H5680" s="1218" t="s">
        <v>1836</v>
      </c>
      <c r="I5680" s="1184"/>
      <c r="K5680" s="1217">
        <v>4038</v>
      </c>
      <c r="L5680" s="1218" t="s">
        <v>1555</v>
      </c>
    </row>
    <row r="5681" spans="7:12" ht="15.6" x14ac:dyDescent="0.3">
      <c r="G5681" s="1217">
        <v>6679</v>
      </c>
      <c r="H5681" s="1218" t="s">
        <v>1836</v>
      </c>
      <c r="I5681" s="1184"/>
      <c r="K5681" s="1217">
        <v>4039</v>
      </c>
      <c r="L5681" s="1218" t="s">
        <v>1555</v>
      </c>
    </row>
    <row r="5682" spans="7:12" ht="15.6" x14ac:dyDescent="0.3">
      <c r="G5682" s="1217">
        <v>6680</v>
      </c>
      <c r="H5682" s="1218" t="s">
        <v>1836</v>
      </c>
      <c r="I5682" s="1184"/>
      <c r="K5682" s="1217">
        <v>4040</v>
      </c>
      <c r="L5682" s="1218" t="s">
        <v>1555</v>
      </c>
    </row>
    <row r="5683" spans="7:12" ht="15.6" x14ac:dyDescent="0.3">
      <c r="G5683" s="1217">
        <v>6681</v>
      </c>
      <c r="H5683" s="1218" t="s">
        <v>1836</v>
      </c>
      <c r="I5683" s="1184"/>
      <c r="K5683" s="1217">
        <v>4041</v>
      </c>
      <c r="L5683" s="1218" t="s">
        <v>1555</v>
      </c>
    </row>
    <row r="5684" spans="7:12" ht="15.6" x14ac:dyDescent="0.3">
      <c r="G5684" s="1217">
        <v>6682</v>
      </c>
      <c r="H5684" s="1218" t="s">
        <v>1836</v>
      </c>
      <c r="I5684" s="1184"/>
      <c r="K5684" s="1217">
        <v>4042</v>
      </c>
      <c r="L5684" s="1218" t="s">
        <v>1555</v>
      </c>
    </row>
    <row r="5685" spans="7:12" ht="15.6" x14ac:dyDescent="0.3">
      <c r="G5685" s="1217">
        <v>6683</v>
      </c>
      <c r="H5685" s="1218" t="s">
        <v>1836</v>
      </c>
      <c r="I5685" s="1184"/>
      <c r="K5685" s="1217">
        <v>4043</v>
      </c>
      <c r="L5685" s="1218" t="s">
        <v>1555</v>
      </c>
    </row>
    <row r="5686" spans="7:12" ht="15.6" x14ac:dyDescent="0.3">
      <c r="G5686" s="1217">
        <v>6684</v>
      </c>
      <c r="H5686" s="1218" t="s">
        <v>1836</v>
      </c>
      <c r="I5686" s="1184"/>
      <c r="K5686" s="1217">
        <v>4044</v>
      </c>
      <c r="L5686" s="1218" t="s">
        <v>1555</v>
      </c>
    </row>
    <row r="5687" spans="7:12" ht="15.6" x14ac:dyDescent="0.3">
      <c r="G5687" s="1217">
        <v>6685</v>
      </c>
      <c r="H5687" s="1218" t="s">
        <v>1836</v>
      </c>
      <c r="I5687" s="1184"/>
      <c r="K5687" s="1217">
        <v>4045</v>
      </c>
      <c r="L5687" s="1218" t="s">
        <v>1555</v>
      </c>
    </row>
    <row r="5688" spans="7:12" ht="15.6" x14ac:dyDescent="0.3">
      <c r="G5688" s="1217">
        <v>6686</v>
      </c>
      <c r="H5688" s="1218" t="s">
        <v>1836</v>
      </c>
      <c r="I5688" s="1184"/>
      <c r="K5688" s="1217">
        <v>4046</v>
      </c>
      <c r="L5688" s="1218" t="s">
        <v>1555</v>
      </c>
    </row>
    <row r="5689" spans="7:12" ht="15.6" x14ac:dyDescent="0.3">
      <c r="G5689" s="1217">
        <v>6687</v>
      </c>
      <c r="H5689" s="1218" t="s">
        <v>1836</v>
      </c>
      <c r="I5689" s="1184"/>
      <c r="K5689" s="1217">
        <v>4047</v>
      </c>
      <c r="L5689" s="1218" t="s">
        <v>1555</v>
      </c>
    </row>
    <row r="5690" spans="7:12" ht="15.6" x14ac:dyDescent="0.3">
      <c r="G5690" s="1217">
        <v>6688</v>
      </c>
      <c r="H5690" s="1218" t="s">
        <v>1836</v>
      </c>
      <c r="I5690" s="1184"/>
      <c r="K5690" s="1217">
        <v>4048</v>
      </c>
      <c r="L5690" s="1218" t="s">
        <v>1555</v>
      </c>
    </row>
    <row r="5691" spans="7:12" ht="15.6" x14ac:dyDescent="0.3">
      <c r="G5691" s="1217">
        <v>6689</v>
      </c>
      <c r="H5691" s="1218" t="s">
        <v>1836</v>
      </c>
      <c r="I5691" s="1184"/>
      <c r="K5691" s="1217">
        <v>4049</v>
      </c>
      <c r="L5691" s="1218" t="s">
        <v>1555</v>
      </c>
    </row>
    <row r="5692" spans="7:12" ht="15.6" x14ac:dyDescent="0.3">
      <c r="G5692" s="1217">
        <v>6690</v>
      </c>
      <c r="H5692" s="1218" t="s">
        <v>1836</v>
      </c>
      <c r="I5692" s="1184"/>
      <c r="K5692" s="1217">
        <v>4050</v>
      </c>
      <c r="L5692" s="1218" t="s">
        <v>1555</v>
      </c>
    </row>
    <row r="5693" spans="7:12" ht="15.6" x14ac:dyDescent="0.3">
      <c r="G5693" s="1217">
        <v>6691</v>
      </c>
      <c r="H5693" s="1218" t="s">
        <v>1836</v>
      </c>
      <c r="I5693" s="1184"/>
      <c r="K5693" s="1217">
        <v>4051</v>
      </c>
      <c r="L5693" s="1218" t="s">
        <v>1555</v>
      </c>
    </row>
    <row r="5694" spans="7:12" ht="15.6" x14ac:dyDescent="0.3">
      <c r="G5694" s="1217">
        <v>6692</v>
      </c>
      <c r="H5694" s="1218" t="s">
        <v>1836</v>
      </c>
      <c r="I5694" s="1184"/>
      <c r="K5694" s="1217">
        <v>4052</v>
      </c>
      <c r="L5694" s="1218" t="s">
        <v>1555</v>
      </c>
    </row>
    <row r="5695" spans="7:12" ht="15.6" x14ac:dyDescent="0.3">
      <c r="G5695" s="1217">
        <v>6693</v>
      </c>
      <c r="H5695" s="1218" t="s">
        <v>1836</v>
      </c>
      <c r="I5695" s="1184"/>
      <c r="K5695" s="1217">
        <v>4053</v>
      </c>
      <c r="L5695" s="1218" t="s">
        <v>1555</v>
      </c>
    </row>
    <row r="5696" spans="7:12" ht="15.6" x14ac:dyDescent="0.3">
      <c r="G5696" s="1217">
        <v>6694</v>
      </c>
      <c r="H5696" s="1218" t="s">
        <v>1836</v>
      </c>
      <c r="I5696" s="1184"/>
      <c r="K5696" s="1217">
        <v>4054</v>
      </c>
      <c r="L5696" s="1218" t="s">
        <v>1555</v>
      </c>
    </row>
    <row r="5697" spans="7:12" ht="15.6" x14ac:dyDescent="0.3">
      <c r="G5697" s="1217">
        <v>6695</v>
      </c>
      <c r="H5697" s="1218" t="s">
        <v>1836</v>
      </c>
      <c r="I5697" s="1184"/>
      <c r="K5697" s="1217">
        <v>4055</v>
      </c>
      <c r="L5697" s="1218" t="s">
        <v>1555</v>
      </c>
    </row>
    <row r="5698" spans="7:12" ht="15.6" x14ac:dyDescent="0.3">
      <c r="G5698" s="1217">
        <v>6696</v>
      </c>
      <c r="H5698" s="1218" t="s">
        <v>1836</v>
      </c>
      <c r="I5698" s="1184"/>
      <c r="K5698" s="1217">
        <v>4056</v>
      </c>
      <c r="L5698" s="1218" t="s">
        <v>1555</v>
      </c>
    </row>
    <row r="5699" spans="7:12" ht="15.6" x14ac:dyDescent="0.3">
      <c r="G5699" s="1217">
        <v>6697</v>
      </c>
      <c r="H5699" s="1218" t="s">
        <v>1836</v>
      </c>
      <c r="I5699" s="1184"/>
      <c r="K5699" s="1217">
        <v>4057</v>
      </c>
      <c r="L5699" s="1218" t="s">
        <v>1555</v>
      </c>
    </row>
    <row r="5700" spans="7:12" ht="15.6" x14ac:dyDescent="0.3">
      <c r="G5700" s="1217">
        <v>6698</v>
      </c>
      <c r="H5700" s="1218" t="s">
        <v>1836</v>
      </c>
      <c r="I5700" s="1184"/>
      <c r="K5700" s="1217">
        <v>4058</v>
      </c>
      <c r="L5700" s="1218" t="s">
        <v>1555</v>
      </c>
    </row>
    <row r="5701" spans="7:12" ht="15.6" x14ac:dyDescent="0.3">
      <c r="G5701" s="1217">
        <v>6699</v>
      </c>
      <c r="H5701" s="1218" t="s">
        <v>1836</v>
      </c>
      <c r="I5701" s="1184"/>
      <c r="K5701" s="1217">
        <v>4059</v>
      </c>
      <c r="L5701" s="1218" t="s">
        <v>1555</v>
      </c>
    </row>
    <row r="5702" spans="7:12" ht="15.6" x14ac:dyDescent="0.3">
      <c r="G5702" s="1217">
        <v>6700</v>
      </c>
      <c r="H5702" s="1218" t="s">
        <v>1836</v>
      </c>
      <c r="I5702" s="1184"/>
      <c r="K5702" s="1217">
        <v>4060</v>
      </c>
      <c r="L5702" s="1218" t="s">
        <v>1555</v>
      </c>
    </row>
    <row r="5703" spans="7:12" ht="15.6" x14ac:dyDescent="0.3">
      <c r="G5703" s="1217">
        <v>6701</v>
      </c>
      <c r="H5703" s="1218" t="s">
        <v>1836</v>
      </c>
      <c r="I5703" s="1184"/>
      <c r="K5703" s="1217">
        <v>4061</v>
      </c>
      <c r="L5703" s="1218" t="s">
        <v>1555</v>
      </c>
    </row>
    <row r="5704" spans="7:12" ht="15.6" x14ac:dyDescent="0.3">
      <c r="G5704" s="1217">
        <v>6702</v>
      </c>
      <c r="H5704" s="1218" t="s">
        <v>1836</v>
      </c>
      <c r="I5704" s="1184"/>
      <c r="K5704" s="1217">
        <v>4062</v>
      </c>
      <c r="L5704" s="1218" t="s">
        <v>1555</v>
      </c>
    </row>
    <row r="5705" spans="7:12" ht="15.6" x14ac:dyDescent="0.3">
      <c r="G5705" s="1217">
        <v>6703</v>
      </c>
      <c r="H5705" s="1218" t="s">
        <v>1836</v>
      </c>
      <c r="I5705" s="1184"/>
      <c r="K5705" s="1217">
        <v>4063</v>
      </c>
      <c r="L5705" s="1218" t="s">
        <v>1555</v>
      </c>
    </row>
    <row r="5706" spans="7:12" ht="15.6" x14ac:dyDescent="0.3">
      <c r="G5706" s="1217">
        <v>6704</v>
      </c>
      <c r="H5706" s="1218" t="s">
        <v>1836</v>
      </c>
      <c r="I5706" s="1184"/>
      <c r="K5706" s="1217">
        <v>4064</v>
      </c>
      <c r="L5706" s="1218" t="s">
        <v>1555</v>
      </c>
    </row>
    <row r="5707" spans="7:12" ht="15.6" x14ac:dyDescent="0.3">
      <c r="G5707" s="1217">
        <v>6705</v>
      </c>
      <c r="H5707" s="1218" t="s">
        <v>1836</v>
      </c>
      <c r="I5707" s="1184"/>
      <c r="K5707" s="1217">
        <v>4065</v>
      </c>
      <c r="L5707" s="1218" t="s">
        <v>1555</v>
      </c>
    </row>
    <row r="5708" spans="7:12" ht="15.6" x14ac:dyDescent="0.3">
      <c r="G5708" s="1217">
        <v>6706</v>
      </c>
      <c r="H5708" s="1218" t="s">
        <v>1836</v>
      </c>
      <c r="I5708" s="1184"/>
      <c r="K5708" s="1217">
        <v>4066</v>
      </c>
      <c r="L5708" s="1218" t="s">
        <v>1555</v>
      </c>
    </row>
    <row r="5709" spans="7:12" ht="15.6" x14ac:dyDescent="0.3">
      <c r="G5709" s="1217">
        <v>6707</v>
      </c>
      <c r="H5709" s="1218" t="s">
        <v>1836</v>
      </c>
      <c r="I5709" s="1184"/>
      <c r="K5709" s="1217">
        <v>4067</v>
      </c>
      <c r="L5709" s="1218" t="s">
        <v>1555</v>
      </c>
    </row>
    <row r="5710" spans="7:12" ht="15.6" x14ac:dyDescent="0.3">
      <c r="G5710" s="1217">
        <v>6708</v>
      </c>
      <c r="H5710" s="1218" t="s">
        <v>1836</v>
      </c>
      <c r="I5710" s="1184"/>
      <c r="K5710" s="1217">
        <v>4068</v>
      </c>
      <c r="L5710" s="1218" t="s">
        <v>1555</v>
      </c>
    </row>
    <row r="5711" spans="7:12" ht="15.6" x14ac:dyDescent="0.3">
      <c r="G5711" s="1217">
        <v>6709</v>
      </c>
      <c r="H5711" s="1218" t="s">
        <v>1836</v>
      </c>
      <c r="I5711" s="1184"/>
      <c r="K5711" s="1217">
        <v>4069</v>
      </c>
      <c r="L5711" s="1218" t="s">
        <v>1555</v>
      </c>
    </row>
    <row r="5712" spans="7:12" ht="15.6" x14ac:dyDescent="0.3">
      <c r="G5712" s="1217">
        <v>6710</v>
      </c>
      <c r="H5712" s="1218" t="s">
        <v>1836</v>
      </c>
      <c r="I5712" s="1184"/>
      <c r="K5712" s="1217">
        <v>4070</v>
      </c>
      <c r="L5712" s="1218" t="s">
        <v>1555</v>
      </c>
    </row>
    <row r="5713" spans="7:12" ht="15.6" x14ac:dyDescent="0.3">
      <c r="G5713" s="1217">
        <v>6711</v>
      </c>
      <c r="H5713" s="1218" t="s">
        <v>1836</v>
      </c>
      <c r="I5713" s="1184"/>
      <c r="K5713" s="1217">
        <v>4071</v>
      </c>
      <c r="L5713" s="1218" t="s">
        <v>1555</v>
      </c>
    </row>
    <row r="5714" spans="7:12" ht="15.6" x14ac:dyDescent="0.3">
      <c r="G5714" s="1217">
        <v>6712</v>
      </c>
      <c r="H5714" s="1218" t="s">
        <v>1836</v>
      </c>
      <c r="I5714" s="1184"/>
      <c r="K5714" s="1217">
        <v>4072</v>
      </c>
      <c r="L5714" s="1218" t="s">
        <v>1555</v>
      </c>
    </row>
    <row r="5715" spans="7:12" ht="15.6" x14ac:dyDescent="0.3">
      <c r="G5715" s="1217">
        <v>6713</v>
      </c>
      <c r="H5715" s="1218" t="s">
        <v>1836</v>
      </c>
      <c r="I5715" s="1184"/>
      <c r="K5715" s="1217">
        <v>4073</v>
      </c>
      <c r="L5715" s="1218" t="s">
        <v>1555</v>
      </c>
    </row>
    <row r="5716" spans="7:12" ht="15.6" x14ac:dyDescent="0.3">
      <c r="G5716" s="1217">
        <v>6714</v>
      </c>
      <c r="H5716" s="1218" t="s">
        <v>1836</v>
      </c>
      <c r="I5716" s="1184"/>
      <c r="K5716" s="1217">
        <v>4074</v>
      </c>
      <c r="L5716" s="1218" t="s">
        <v>1555</v>
      </c>
    </row>
    <row r="5717" spans="7:12" ht="15.6" x14ac:dyDescent="0.3">
      <c r="G5717" s="1217">
        <v>6715</v>
      </c>
      <c r="H5717" s="1218" t="s">
        <v>1836</v>
      </c>
      <c r="I5717" s="1184"/>
      <c r="K5717" s="1217">
        <v>4075</v>
      </c>
      <c r="L5717" s="1218" t="s">
        <v>1555</v>
      </c>
    </row>
    <row r="5718" spans="7:12" ht="15.6" x14ac:dyDescent="0.3">
      <c r="G5718" s="1217">
        <v>6716</v>
      </c>
      <c r="H5718" s="1218" t="s">
        <v>1836</v>
      </c>
      <c r="I5718" s="1184"/>
      <c r="K5718" s="1217">
        <v>4076</v>
      </c>
      <c r="L5718" s="1218" t="s">
        <v>1555</v>
      </c>
    </row>
    <row r="5719" spans="7:12" ht="15.6" x14ac:dyDescent="0.3">
      <c r="G5719" s="1217">
        <v>6717</v>
      </c>
      <c r="H5719" s="1218" t="s">
        <v>1836</v>
      </c>
      <c r="I5719" s="1184"/>
      <c r="K5719" s="1217">
        <v>4077</v>
      </c>
      <c r="L5719" s="1218" t="s">
        <v>1555</v>
      </c>
    </row>
    <row r="5720" spans="7:12" ht="15.6" x14ac:dyDescent="0.3">
      <c r="G5720" s="1217">
        <v>6718</v>
      </c>
      <c r="H5720" s="1218" t="s">
        <v>1836</v>
      </c>
      <c r="I5720" s="1184"/>
      <c r="K5720" s="1217">
        <v>4078</v>
      </c>
      <c r="L5720" s="1218" t="s">
        <v>1555</v>
      </c>
    </row>
    <row r="5721" spans="7:12" ht="15.6" x14ac:dyDescent="0.3">
      <c r="G5721" s="1217">
        <v>6719</v>
      </c>
      <c r="H5721" s="1218" t="s">
        <v>1836</v>
      </c>
      <c r="I5721" s="1184"/>
      <c r="K5721" s="1217">
        <v>4079</v>
      </c>
      <c r="L5721" s="1218" t="s">
        <v>1555</v>
      </c>
    </row>
    <row r="5722" spans="7:12" ht="15.6" x14ac:dyDescent="0.3">
      <c r="G5722" s="1217">
        <v>6720</v>
      </c>
      <c r="H5722" s="1218" t="s">
        <v>1836</v>
      </c>
      <c r="I5722" s="1184"/>
      <c r="K5722" s="1217">
        <v>4080</v>
      </c>
      <c r="L5722" s="1218" t="s">
        <v>1555</v>
      </c>
    </row>
    <row r="5723" spans="7:12" ht="15.6" x14ac:dyDescent="0.3">
      <c r="G5723" s="1217">
        <v>6721</v>
      </c>
      <c r="H5723" s="1218" t="s">
        <v>1836</v>
      </c>
      <c r="I5723" s="1184"/>
      <c r="K5723" s="1217">
        <v>4081</v>
      </c>
      <c r="L5723" s="1218" t="s">
        <v>1555</v>
      </c>
    </row>
    <row r="5724" spans="7:12" ht="15.6" x14ac:dyDescent="0.3">
      <c r="G5724" s="1217">
        <v>6722</v>
      </c>
      <c r="H5724" s="1218" t="s">
        <v>1836</v>
      </c>
      <c r="I5724" s="1184"/>
      <c r="K5724" s="1217">
        <v>4082</v>
      </c>
      <c r="L5724" s="1218" t="s">
        <v>1555</v>
      </c>
    </row>
    <row r="5725" spans="7:12" ht="15.6" x14ac:dyDescent="0.3">
      <c r="G5725" s="1217">
        <v>6723</v>
      </c>
      <c r="H5725" s="1218" t="s">
        <v>1836</v>
      </c>
      <c r="I5725" s="1184"/>
      <c r="K5725" s="1217">
        <v>4083</v>
      </c>
      <c r="L5725" s="1218" t="s">
        <v>1555</v>
      </c>
    </row>
    <row r="5726" spans="7:12" ht="15.6" x14ac:dyDescent="0.3">
      <c r="G5726" s="1217">
        <v>6724</v>
      </c>
      <c r="H5726" s="1218" t="s">
        <v>1836</v>
      </c>
      <c r="I5726" s="1184"/>
      <c r="K5726" s="1217">
        <v>4084</v>
      </c>
      <c r="L5726" s="1218" t="s">
        <v>1555</v>
      </c>
    </row>
    <row r="5727" spans="7:12" ht="15.6" x14ac:dyDescent="0.3">
      <c r="G5727" s="1217">
        <v>6725</v>
      </c>
      <c r="H5727" s="1218" t="s">
        <v>1836</v>
      </c>
      <c r="I5727" s="1184"/>
      <c r="K5727" s="1217">
        <v>4085</v>
      </c>
      <c r="L5727" s="1218" t="s">
        <v>1555</v>
      </c>
    </row>
    <row r="5728" spans="7:12" ht="15.6" x14ac:dyDescent="0.3">
      <c r="G5728" s="1217">
        <v>6726</v>
      </c>
      <c r="H5728" s="1218" t="s">
        <v>1836</v>
      </c>
      <c r="I5728" s="1184"/>
      <c r="K5728" s="1217">
        <v>4086</v>
      </c>
      <c r="L5728" s="1218" t="s">
        <v>1555</v>
      </c>
    </row>
    <row r="5729" spans="7:12" ht="15.6" x14ac:dyDescent="0.3">
      <c r="G5729" s="1217">
        <v>6727</v>
      </c>
      <c r="H5729" s="1218" t="s">
        <v>1836</v>
      </c>
      <c r="I5729" s="1184"/>
      <c r="K5729" s="1217">
        <v>4087</v>
      </c>
      <c r="L5729" s="1218" t="s">
        <v>1555</v>
      </c>
    </row>
    <row r="5730" spans="7:12" ht="15.6" x14ac:dyDescent="0.3">
      <c r="G5730" s="1217">
        <v>6728</v>
      </c>
      <c r="H5730" s="1218" t="s">
        <v>1836</v>
      </c>
      <c r="I5730" s="1184"/>
      <c r="K5730" s="1217">
        <v>4088</v>
      </c>
      <c r="L5730" s="1218" t="s">
        <v>1555</v>
      </c>
    </row>
    <row r="5731" spans="7:12" ht="15.6" x14ac:dyDescent="0.3">
      <c r="G5731" s="1217">
        <v>6729</v>
      </c>
      <c r="H5731" s="1218" t="s">
        <v>1836</v>
      </c>
      <c r="I5731" s="1184"/>
      <c r="K5731" s="1217">
        <v>4089</v>
      </c>
      <c r="L5731" s="1218" t="s">
        <v>1555</v>
      </c>
    </row>
    <row r="5732" spans="7:12" ht="15.6" x14ac:dyDescent="0.3">
      <c r="G5732" s="1217">
        <v>6730</v>
      </c>
      <c r="H5732" s="1218" t="s">
        <v>1836</v>
      </c>
      <c r="I5732" s="1184"/>
      <c r="K5732" s="1217">
        <v>4090</v>
      </c>
      <c r="L5732" s="1218" t="s">
        <v>1555</v>
      </c>
    </row>
    <row r="5733" spans="7:12" ht="15.6" x14ac:dyDescent="0.3">
      <c r="G5733" s="1217">
        <v>6731</v>
      </c>
      <c r="H5733" s="1218" t="s">
        <v>1836</v>
      </c>
      <c r="I5733" s="1184"/>
      <c r="K5733" s="1217">
        <v>4091</v>
      </c>
      <c r="L5733" s="1218" t="s">
        <v>1555</v>
      </c>
    </row>
    <row r="5734" spans="7:12" ht="15.6" x14ac:dyDescent="0.3">
      <c r="G5734" s="1217">
        <v>6732</v>
      </c>
      <c r="H5734" s="1218" t="s">
        <v>1836</v>
      </c>
      <c r="I5734" s="1184"/>
      <c r="K5734" s="1217">
        <v>4092</v>
      </c>
      <c r="L5734" s="1218" t="s">
        <v>1555</v>
      </c>
    </row>
    <row r="5735" spans="7:12" ht="15.6" x14ac:dyDescent="0.3">
      <c r="G5735" s="1217">
        <v>6733</v>
      </c>
      <c r="H5735" s="1218" t="s">
        <v>1836</v>
      </c>
      <c r="I5735" s="1184"/>
      <c r="K5735" s="1217">
        <v>4093</v>
      </c>
      <c r="L5735" s="1218" t="s">
        <v>1555</v>
      </c>
    </row>
    <row r="5736" spans="7:12" ht="15.6" x14ac:dyDescent="0.3">
      <c r="G5736" s="1217">
        <v>6734</v>
      </c>
      <c r="H5736" s="1218" t="s">
        <v>1836</v>
      </c>
      <c r="I5736" s="1184"/>
      <c r="K5736" s="1217">
        <v>4094</v>
      </c>
      <c r="L5736" s="1218" t="s">
        <v>1555</v>
      </c>
    </row>
    <row r="5737" spans="7:12" ht="15.6" x14ac:dyDescent="0.3">
      <c r="G5737" s="1217">
        <v>6735</v>
      </c>
      <c r="H5737" s="1218" t="s">
        <v>1836</v>
      </c>
      <c r="I5737" s="1184"/>
      <c r="K5737" s="1217">
        <v>4095</v>
      </c>
      <c r="L5737" s="1218" t="s">
        <v>1555</v>
      </c>
    </row>
    <row r="5738" spans="7:12" ht="15.6" x14ac:dyDescent="0.3">
      <c r="G5738" s="1217">
        <v>6736</v>
      </c>
      <c r="H5738" s="1218" t="s">
        <v>1836</v>
      </c>
      <c r="I5738" s="1184"/>
      <c r="K5738" s="1217">
        <v>4096</v>
      </c>
      <c r="L5738" s="1218" t="s">
        <v>1555</v>
      </c>
    </row>
    <row r="5739" spans="7:12" ht="15.6" x14ac:dyDescent="0.3">
      <c r="G5739" s="1217">
        <v>6737</v>
      </c>
      <c r="H5739" s="1218" t="s">
        <v>1836</v>
      </c>
      <c r="I5739" s="1184"/>
      <c r="K5739" s="1217">
        <v>4097</v>
      </c>
      <c r="L5739" s="1218" t="s">
        <v>1555</v>
      </c>
    </row>
    <row r="5740" spans="7:12" ht="15.6" x14ac:dyDescent="0.3">
      <c r="G5740" s="1217">
        <v>6738</v>
      </c>
      <c r="H5740" s="1218" t="s">
        <v>1836</v>
      </c>
      <c r="I5740" s="1184"/>
      <c r="K5740" s="1217">
        <v>4098</v>
      </c>
      <c r="L5740" s="1218" t="s">
        <v>1555</v>
      </c>
    </row>
    <row r="5741" spans="7:12" ht="15.6" x14ac:dyDescent="0.3">
      <c r="G5741" s="1217">
        <v>6739</v>
      </c>
      <c r="H5741" s="1218" t="s">
        <v>1836</v>
      </c>
      <c r="I5741" s="1184"/>
      <c r="K5741" s="1217">
        <v>4099</v>
      </c>
      <c r="L5741" s="1218" t="s">
        <v>1555</v>
      </c>
    </row>
    <row r="5742" spans="7:12" ht="28.8" x14ac:dyDescent="0.3">
      <c r="G5742" s="1217">
        <v>6740</v>
      </c>
      <c r="H5742" s="1218" t="s">
        <v>1836</v>
      </c>
      <c r="I5742" s="1184"/>
      <c r="K5742" s="1217">
        <v>4100</v>
      </c>
      <c r="L5742" s="1218" t="s">
        <v>1556</v>
      </c>
    </row>
    <row r="5743" spans="7:12" ht="28.8" x14ac:dyDescent="0.3">
      <c r="G5743" s="1217">
        <v>6741</v>
      </c>
      <c r="H5743" s="1218" t="s">
        <v>1836</v>
      </c>
      <c r="I5743" s="1184"/>
      <c r="K5743" s="1217">
        <v>4101</v>
      </c>
      <c r="L5743" s="1218" t="s">
        <v>1556</v>
      </c>
    </row>
    <row r="5744" spans="7:12" ht="28.8" x14ac:dyDescent="0.3">
      <c r="G5744" s="1217">
        <v>6742</v>
      </c>
      <c r="H5744" s="1218" t="s">
        <v>1836</v>
      </c>
      <c r="I5744" s="1184"/>
      <c r="K5744" s="1217">
        <v>4102</v>
      </c>
      <c r="L5744" s="1218" t="s">
        <v>1556</v>
      </c>
    </row>
    <row r="5745" spans="7:12" ht="28.8" x14ac:dyDescent="0.3">
      <c r="G5745" s="1217">
        <v>6743</v>
      </c>
      <c r="H5745" s="1218" t="s">
        <v>1836</v>
      </c>
      <c r="I5745" s="1184"/>
      <c r="K5745" s="1217">
        <v>4103</v>
      </c>
      <c r="L5745" s="1218" t="s">
        <v>1556</v>
      </c>
    </row>
    <row r="5746" spans="7:12" ht="28.8" x14ac:dyDescent="0.3">
      <c r="G5746" s="1217">
        <v>6744</v>
      </c>
      <c r="H5746" s="1218" t="s">
        <v>1836</v>
      </c>
      <c r="I5746" s="1184"/>
      <c r="K5746" s="1217">
        <v>4104</v>
      </c>
      <c r="L5746" s="1218" t="s">
        <v>1556</v>
      </c>
    </row>
    <row r="5747" spans="7:12" ht="28.8" x14ac:dyDescent="0.3">
      <c r="G5747" s="1217">
        <v>6745</v>
      </c>
      <c r="H5747" s="1218" t="s">
        <v>1836</v>
      </c>
      <c r="I5747" s="1184"/>
      <c r="K5747" s="1217">
        <v>4105</v>
      </c>
      <c r="L5747" s="1218" t="s">
        <v>1556</v>
      </c>
    </row>
    <row r="5748" spans="7:12" ht="28.8" x14ac:dyDescent="0.3">
      <c r="G5748" s="1217">
        <v>6746</v>
      </c>
      <c r="H5748" s="1218" t="s">
        <v>1836</v>
      </c>
      <c r="I5748" s="1184"/>
      <c r="K5748" s="1217">
        <v>4106</v>
      </c>
      <c r="L5748" s="1218" t="s">
        <v>1556</v>
      </c>
    </row>
    <row r="5749" spans="7:12" ht="28.8" x14ac:dyDescent="0.3">
      <c r="G5749" s="1217">
        <v>6747</v>
      </c>
      <c r="H5749" s="1218" t="s">
        <v>1836</v>
      </c>
      <c r="I5749" s="1184"/>
      <c r="K5749" s="1217">
        <v>4107</v>
      </c>
      <c r="L5749" s="1218" t="s">
        <v>1556</v>
      </c>
    </row>
    <row r="5750" spans="7:12" ht="28.8" x14ac:dyDescent="0.3">
      <c r="G5750" s="1217">
        <v>6748</v>
      </c>
      <c r="H5750" s="1218" t="s">
        <v>1836</v>
      </c>
      <c r="I5750" s="1184"/>
      <c r="K5750" s="1217">
        <v>4108</v>
      </c>
      <c r="L5750" s="1218" t="s">
        <v>1556</v>
      </c>
    </row>
    <row r="5751" spans="7:12" ht="28.8" x14ac:dyDescent="0.3">
      <c r="G5751" s="1217">
        <v>6749</v>
      </c>
      <c r="H5751" s="1218" t="s">
        <v>1836</v>
      </c>
      <c r="I5751" s="1184"/>
      <c r="K5751" s="1217">
        <v>4109</v>
      </c>
      <c r="L5751" s="1218" t="s">
        <v>1556</v>
      </c>
    </row>
    <row r="5752" spans="7:12" ht="28.8" x14ac:dyDescent="0.3">
      <c r="G5752" s="1217">
        <v>6750</v>
      </c>
      <c r="H5752" s="1218" t="s">
        <v>1836</v>
      </c>
      <c r="I5752" s="1184"/>
      <c r="K5752" s="1217">
        <v>4110</v>
      </c>
      <c r="L5752" s="1218" t="s">
        <v>1556</v>
      </c>
    </row>
    <row r="5753" spans="7:12" ht="28.8" x14ac:dyDescent="0.3">
      <c r="G5753" s="1217">
        <v>6751</v>
      </c>
      <c r="H5753" s="1218" t="s">
        <v>1836</v>
      </c>
      <c r="I5753" s="1184"/>
      <c r="K5753" s="1217">
        <v>4111</v>
      </c>
      <c r="L5753" s="1218" t="s">
        <v>1556</v>
      </c>
    </row>
    <row r="5754" spans="7:12" ht="28.8" x14ac:dyDescent="0.3">
      <c r="G5754" s="1217">
        <v>6752</v>
      </c>
      <c r="H5754" s="1218" t="s">
        <v>1836</v>
      </c>
      <c r="I5754" s="1184"/>
      <c r="K5754" s="1217">
        <v>4112</v>
      </c>
      <c r="L5754" s="1218" t="s">
        <v>1556</v>
      </c>
    </row>
    <row r="5755" spans="7:12" ht="28.8" x14ac:dyDescent="0.3">
      <c r="G5755" s="1217">
        <v>6753</v>
      </c>
      <c r="H5755" s="1218" t="s">
        <v>1836</v>
      </c>
      <c r="I5755" s="1184"/>
      <c r="K5755" s="1217">
        <v>4113</v>
      </c>
      <c r="L5755" s="1218" t="s">
        <v>1556</v>
      </c>
    </row>
    <row r="5756" spans="7:12" ht="28.8" x14ac:dyDescent="0.3">
      <c r="G5756" s="1217">
        <v>6754</v>
      </c>
      <c r="H5756" s="1218" t="s">
        <v>1836</v>
      </c>
      <c r="I5756" s="1184"/>
      <c r="K5756" s="1217">
        <v>4114</v>
      </c>
      <c r="L5756" s="1218" t="s">
        <v>1556</v>
      </c>
    </row>
    <row r="5757" spans="7:12" ht="28.8" x14ac:dyDescent="0.3">
      <c r="G5757" s="1217">
        <v>6755</v>
      </c>
      <c r="H5757" s="1218" t="s">
        <v>1836</v>
      </c>
      <c r="I5757" s="1184"/>
      <c r="K5757" s="1217">
        <v>4115</v>
      </c>
      <c r="L5757" s="1218" t="s">
        <v>1556</v>
      </c>
    </row>
    <row r="5758" spans="7:12" ht="28.8" x14ac:dyDescent="0.3">
      <c r="G5758" s="1217">
        <v>6756</v>
      </c>
      <c r="H5758" s="1218" t="s">
        <v>1836</v>
      </c>
      <c r="I5758" s="1184"/>
      <c r="K5758" s="1217">
        <v>4116</v>
      </c>
      <c r="L5758" s="1218" t="s">
        <v>1556</v>
      </c>
    </row>
    <row r="5759" spans="7:12" ht="28.8" x14ac:dyDescent="0.3">
      <c r="G5759" s="1217">
        <v>6757</v>
      </c>
      <c r="H5759" s="1218" t="s">
        <v>1836</v>
      </c>
      <c r="I5759" s="1184"/>
      <c r="K5759" s="1217">
        <v>4117</v>
      </c>
      <c r="L5759" s="1218" t="s">
        <v>1556</v>
      </c>
    </row>
    <row r="5760" spans="7:12" ht="28.8" x14ac:dyDescent="0.3">
      <c r="G5760" s="1217">
        <v>6758</v>
      </c>
      <c r="H5760" s="1218" t="s">
        <v>1836</v>
      </c>
      <c r="I5760" s="1184"/>
      <c r="K5760" s="1217">
        <v>4118</v>
      </c>
      <c r="L5760" s="1218" t="s">
        <v>1556</v>
      </c>
    </row>
    <row r="5761" spans="7:12" ht="28.8" x14ac:dyDescent="0.3">
      <c r="G5761" s="1217">
        <v>6759</v>
      </c>
      <c r="H5761" s="1218" t="s">
        <v>1836</v>
      </c>
      <c r="I5761" s="1184"/>
      <c r="K5761" s="1217">
        <v>4119</v>
      </c>
      <c r="L5761" s="1218" t="s">
        <v>1556</v>
      </c>
    </row>
    <row r="5762" spans="7:12" ht="15.6" x14ac:dyDescent="0.3">
      <c r="G5762" s="1217">
        <v>6760</v>
      </c>
      <c r="H5762" s="1218" t="s">
        <v>1836</v>
      </c>
      <c r="I5762" s="1184"/>
      <c r="K5762" s="1217">
        <v>6760</v>
      </c>
      <c r="L5762" s="1218" t="s">
        <v>1836</v>
      </c>
    </row>
    <row r="5763" spans="7:12" ht="15.6" x14ac:dyDescent="0.3">
      <c r="G5763" s="1217">
        <v>6761</v>
      </c>
      <c r="H5763" s="1218" t="s">
        <v>1836</v>
      </c>
      <c r="I5763" s="1184"/>
      <c r="K5763" s="1217">
        <v>6761</v>
      </c>
      <c r="L5763" s="1218" t="s">
        <v>1836</v>
      </c>
    </row>
    <row r="5764" spans="7:12" ht="15.6" x14ac:dyDescent="0.3">
      <c r="G5764" s="1217">
        <v>6762</v>
      </c>
      <c r="H5764" s="1218" t="s">
        <v>1836</v>
      </c>
      <c r="I5764" s="1184"/>
      <c r="K5764" s="1217">
        <v>6762</v>
      </c>
      <c r="L5764" s="1218" t="s">
        <v>1836</v>
      </c>
    </row>
    <row r="5765" spans="7:12" ht="15.6" x14ac:dyDescent="0.3">
      <c r="G5765" s="1217">
        <v>6763</v>
      </c>
      <c r="H5765" s="1218" t="s">
        <v>1836</v>
      </c>
      <c r="I5765" s="1184"/>
      <c r="K5765" s="1217">
        <v>6763</v>
      </c>
      <c r="L5765" s="1218" t="s">
        <v>1836</v>
      </c>
    </row>
    <row r="5766" spans="7:12" ht="15.6" x14ac:dyDescent="0.3">
      <c r="G5766" s="1217">
        <v>6764</v>
      </c>
      <c r="H5766" s="1218" t="s">
        <v>1836</v>
      </c>
      <c r="I5766" s="1184"/>
      <c r="K5766" s="1217">
        <v>6764</v>
      </c>
      <c r="L5766" s="1218" t="s">
        <v>1836</v>
      </c>
    </row>
    <row r="5767" spans="7:12" ht="15.6" x14ac:dyDescent="0.3">
      <c r="G5767" s="1217">
        <v>6765</v>
      </c>
      <c r="H5767" s="1218" t="s">
        <v>1836</v>
      </c>
      <c r="I5767" s="1184"/>
      <c r="K5767" s="1217">
        <v>6765</v>
      </c>
      <c r="L5767" s="1218" t="s">
        <v>1836</v>
      </c>
    </row>
    <row r="5768" spans="7:12" ht="15.6" x14ac:dyDescent="0.3">
      <c r="G5768" s="1217">
        <v>6766</v>
      </c>
      <c r="H5768" s="1218" t="s">
        <v>1836</v>
      </c>
      <c r="I5768" s="1184"/>
      <c r="K5768" s="1217">
        <v>6766</v>
      </c>
      <c r="L5768" s="1218" t="s">
        <v>1836</v>
      </c>
    </row>
    <row r="5769" spans="7:12" ht="15.6" x14ac:dyDescent="0.3">
      <c r="G5769" s="1217">
        <v>6767</v>
      </c>
      <c r="H5769" s="1218" t="s">
        <v>1836</v>
      </c>
      <c r="I5769" s="1184"/>
      <c r="K5769" s="1217">
        <v>6767</v>
      </c>
      <c r="L5769" s="1218" t="s">
        <v>1836</v>
      </c>
    </row>
    <row r="5770" spans="7:12" ht="15.6" x14ac:dyDescent="0.3">
      <c r="G5770" s="1217">
        <v>6768</v>
      </c>
      <c r="H5770" s="1218" t="s">
        <v>1836</v>
      </c>
      <c r="I5770" s="1184"/>
      <c r="K5770" s="1217">
        <v>6768</v>
      </c>
      <c r="L5770" s="1218" t="s">
        <v>1836</v>
      </c>
    </row>
    <row r="5771" spans="7:12" ht="15.6" x14ac:dyDescent="0.3">
      <c r="G5771" s="1217">
        <v>6769</v>
      </c>
      <c r="H5771" s="1218" t="s">
        <v>1836</v>
      </c>
      <c r="I5771" s="1184"/>
      <c r="K5771" s="1217">
        <v>6769</v>
      </c>
      <c r="L5771" s="1218" t="s">
        <v>1836</v>
      </c>
    </row>
    <row r="5772" spans="7:12" ht="15.6" x14ac:dyDescent="0.3">
      <c r="G5772" s="1217">
        <v>6770</v>
      </c>
      <c r="H5772" s="1218" t="s">
        <v>1836</v>
      </c>
      <c r="I5772" s="1184"/>
      <c r="K5772" s="1217">
        <v>6770</v>
      </c>
      <c r="L5772" s="1218" t="s">
        <v>1836</v>
      </c>
    </row>
    <row r="5773" spans="7:12" ht="15.6" x14ac:dyDescent="0.3">
      <c r="G5773" s="1217">
        <v>6771</v>
      </c>
      <c r="H5773" s="1218" t="s">
        <v>1836</v>
      </c>
      <c r="I5773" s="1184"/>
      <c r="K5773" s="1217">
        <v>6771</v>
      </c>
      <c r="L5773" s="1218" t="s">
        <v>1836</v>
      </c>
    </row>
    <row r="5774" spans="7:12" ht="15.6" x14ac:dyDescent="0.3">
      <c r="G5774" s="1217">
        <v>6772</v>
      </c>
      <c r="H5774" s="1218" t="s">
        <v>1836</v>
      </c>
      <c r="I5774" s="1184"/>
      <c r="K5774" s="1217">
        <v>6772</v>
      </c>
      <c r="L5774" s="1218" t="s">
        <v>1836</v>
      </c>
    </row>
    <row r="5775" spans="7:12" ht="15.6" x14ac:dyDescent="0.3">
      <c r="G5775" s="1217">
        <v>6773</v>
      </c>
      <c r="H5775" s="1218" t="s">
        <v>1836</v>
      </c>
      <c r="I5775" s="1184"/>
      <c r="K5775" s="1217">
        <v>6773</v>
      </c>
      <c r="L5775" s="1218" t="s">
        <v>1836</v>
      </c>
    </row>
    <row r="5776" spans="7:12" ht="15.6" x14ac:dyDescent="0.3">
      <c r="G5776" s="1217">
        <v>6774</v>
      </c>
      <c r="H5776" s="1218" t="s">
        <v>1836</v>
      </c>
      <c r="I5776" s="1184"/>
      <c r="K5776" s="1217">
        <v>6774</v>
      </c>
      <c r="L5776" s="1218" t="s">
        <v>1836</v>
      </c>
    </row>
    <row r="5777" spans="7:12" ht="15.6" x14ac:dyDescent="0.3">
      <c r="G5777" s="1217">
        <v>6775</v>
      </c>
      <c r="H5777" s="1218" t="s">
        <v>1836</v>
      </c>
      <c r="I5777" s="1184"/>
      <c r="K5777" s="1217">
        <v>6775</v>
      </c>
      <c r="L5777" s="1218" t="s">
        <v>1836</v>
      </c>
    </row>
    <row r="5778" spans="7:12" ht="15.6" x14ac:dyDescent="0.3">
      <c r="G5778" s="1217">
        <v>6776</v>
      </c>
      <c r="H5778" s="1218" t="s">
        <v>1836</v>
      </c>
      <c r="I5778" s="1184"/>
      <c r="K5778" s="1217">
        <v>6776</v>
      </c>
      <c r="L5778" s="1218" t="s">
        <v>1836</v>
      </c>
    </row>
    <row r="5779" spans="7:12" ht="15.6" x14ac:dyDescent="0.3">
      <c r="G5779" s="1217">
        <v>6777</v>
      </c>
      <c r="H5779" s="1218" t="s">
        <v>1836</v>
      </c>
      <c r="I5779" s="1184"/>
      <c r="K5779" s="1217">
        <v>6777</v>
      </c>
      <c r="L5779" s="1218" t="s">
        <v>1836</v>
      </c>
    </row>
    <row r="5780" spans="7:12" ht="15.6" x14ac:dyDescent="0.3">
      <c r="G5780" s="1217">
        <v>6778</v>
      </c>
      <c r="H5780" s="1218" t="s">
        <v>1836</v>
      </c>
      <c r="I5780" s="1184"/>
      <c r="K5780" s="1217">
        <v>6778</v>
      </c>
      <c r="L5780" s="1218" t="s">
        <v>1836</v>
      </c>
    </row>
    <row r="5781" spans="7:12" ht="15.6" x14ac:dyDescent="0.3">
      <c r="G5781" s="1217">
        <v>6779</v>
      </c>
      <c r="H5781" s="1218" t="s">
        <v>1836</v>
      </c>
      <c r="I5781" s="1184"/>
      <c r="K5781" s="1217">
        <v>6779</v>
      </c>
      <c r="L5781" s="1218" t="s">
        <v>1836</v>
      </c>
    </row>
    <row r="5782" spans="7:12" ht="15.6" x14ac:dyDescent="0.3">
      <c r="G5782" s="1217">
        <v>6780</v>
      </c>
      <c r="H5782" s="1218" t="s">
        <v>1836</v>
      </c>
      <c r="I5782" s="1184"/>
      <c r="K5782" s="1217">
        <v>6780</v>
      </c>
      <c r="L5782" s="1218" t="s">
        <v>1836</v>
      </c>
    </row>
    <row r="5783" spans="7:12" ht="15.6" x14ac:dyDescent="0.3">
      <c r="G5783" s="1217">
        <v>6781</v>
      </c>
      <c r="H5783" s="1218" t="s">
        <v>1836</v>
      </c>
      <c r="I5783" s="1184"/>
      <c r="K5783" s="1217">
        <v>6781</v>
      </c>
      <c r="L5783" s="1218" t="s">
        <v>1836</v>
      </c>
    </row>
    <row r="5784" spans="7:12" ht="15.6" x14ac:dyDescent="0.3">
      <c r="G5784" s="1217">
        <v>6782</v>
      </c>
      <c r="H5784" s="1218" t="s">
        <v>1836</v>
      </c>
      <c r="I5784" s="1184"/>
      <c r="K5784" s="1217">
        <v>6782</v>
      </c>
      <c r="L5784" s="1218" t="s">
        <v>1836</v>
      </c>
    </row>
    <row r="5785" spans="7:12" ht="15.6" x14ac:dyDescent="0.3">
      <c r="G5785" s="1217">
        <v>6783</v>
      </c>
      <c r="H5785" s="1218" t="s">
        <v>1836</v>
      </c>
      <c r="I5785" s="1184"/>
      <c r="K5785" s="1217">
        <v>6783</v>
      </c>
      <c r="L5785" s="1218" t="s">
        <v>1836</v>
      </c>
    </row>
    <row r="5786" spans="7:12" ht="15.6" x14ac:dyDescent="0.3">
      <c r="G5786" s="1217">
        <v>6784</v>
      </c>
      <c r="H5786" s="1218" t="s">
        <v>1836</v>
      </c>
      <c r="I5786" s="1184"/>
      <c r="K5786" s="1217">
        <v>6784</v>
      </c>
      <c r="L5786" s="1218" t="s">
        <v>1836</v>
      </c>
    </row>
    <row r="5787" spans="7:12" ht="15.6" x14ac:dyDescent="0.3">
      <c r="G5787" s="1217">
        <v>6785</v>
      </c>
      <c r="H5787" s="1218" t="s">
        <v>1836</v>
      </c>
      <c r="I5787" s="1184"/>
      <c r="K5787" s="1217">
        <v>6785</v>
      </c>
      <c r="L5787" s="1218" t="s">
        <v>1836</v>
      </c>
    </row>
    <row r="5788" spans="7:12" ht="15.6" x14ac:dyDescent="0.3">
      <c r="G5788" s="1217">
        <v>6786</v>
      </c>
      <c r="H5788" s="1218" t="s">
        <v>1836</v>
      </c>
      <c r="I5788" s="1184"/>
      <c r="K5788" s="1217">
        <v>6786</v>
      </c>
      <c r="L5788" s="1218" t="s">
        <v>1836</v>
      </c>
    </row>
    <row r="5789" spans="7:12" ht="15.6" x14ac:dyDescent="0.3">
      <c r="G5789" s="1217">
        <v>6787</v>
      </c>
      <c r="H5789" s="1218" t="s">
        <v>1836</v>
      </c>
      <c r="I5789" s="1184"/>
      <c r="K5789" s="1217">
        <v>6787</v>
      </c>
      <c r="L5789" s="1218" t="s">
        <v>1836</v>
      </c>
    </row>
    <row r="5790" spans="7:12" ht="15.6" x14ac:dyDescent="0.3">
      <c r="G5790" s="1217">
        <v>6788</v>
      </c>
      <c r="H5790" s="1218" t="s">
        <v>1836</v>
      </c>
      <c r="I5790" s="1184"/>
      <c r="K5790" s="1217">
        <v>6788</v>
      </c>
      <c r="L5790" s="1218" t="s">
        <v>1836</v>
      </c>
    </row>
    <row r="5791" spans="7:12" ht="15.6" x14ac:dyDescent="0.3">
      <c r="G5791" s="1217">
        <v>6789</v>
      </c>
      <c r="H5791" s="1218" t="s">
        <v>1836</v>
      </c>
      <c r="I5791" s="1184"/>
      <c r="K5791" s="1217">
        <v>6789</v>
      </c>
      <c r="L5791" s="1218" t="s">
        <v>1836</v>
      </c>
    </row>
    <row r="5792" spans="7:12" ht="15.6" x14ac:dyDescent="0.3">
      <c r="G5792" s="1217">
        <v>6790</v>
      </c>
      <c r="H5792" s="1218" t="s">
        <v>1836</v>
      </c>
      <c r="I5792" s="1184"/>
      <c r="K5792" s="1217">
        <v>6790</v>
      </c>
      <c r="L5792" s="1218" t="s">
        <v>1836</v>
      </c>
    </row>
    <row r="5793" spans="7:12" ht="15.6" x14ac:dyDescent="0.3">
      <c r="G5793" s="1217">
        <v>6791</v>
      </c>
      <c r="H5793" s="1218" t="s">
        <v>1836</v>
      </c>
      <c r="I5793" s="1184"/>
      <c r="K5793" s="1217">
        <v>6791</v>
      </c>
      <c r="L5793" s="1218" t="s">
        <v>1836</v>
      </c>
    </row>
    <row r="5794" spans="7:12" ht="15.6" x14ac:dyDescent="0.3">
      <c r="G5794" s="1217">
        <v>6792</v>
      </c>
      <c r="H5794" s="1218" t="s">
        <v>1836</v>
      </c>
      <c r="I5794" s="1184"/>
      <c r="K5794" s="1217">
        <v>6792</v>
      </c>
      <c r="L5794" s="1218" t="s">
        <v>1836</v>
      </c>
    </row>
    <row r="5795" spans="7:12" ht="15.6" x14ac:dyDescent="0.3">
      <c r="G5795" s="1217">
        <v>6793</v>
      </c>
      <c r="H5795" s="1218" t="s">
        <v>1836</v>
      </c>
      <c r="I5795" s="1184"/>
      <c r="K5795" s="1217">
        <v>6793</v>
      </c>
      <c r="L5795" s="1218" t="s">
        <v>1836</v>
      </c>
    </row>
    <row r="5796" spans="7:12" ht="15.6" x14ac:dyDescent="0.3">
      <c r="G5796" s="1217">
        <v>6794</v>
      </c>
      <c r="H5796" s="1218" t="s">
        <v>1836</v>
      </c>
      <c r="I5796" s="1184"/>
      <c r="K5796" s="1217">
        <v>6794</v>
      </c>
      <c r="L5796" s="1218" t="s">
        <v>1836</v>
      </c>
    </row>
    <row r="5797" spans="7:12" ht="15.6" x14ac:dyDescent="0.3">
      <c r="G5797" s="1217">
        <v>6795</v>
      </c>
      <c r="H5797" s="1218" t="s">
        <v>1836</v>
      </c>
      <c r="I5797" s="1184"/>
      <c r="K5797" s="1217">
        <v>6795</v>
      </c>
      <c r="L5797" s="1218" t="s">
        <v>1836</v>
      </c>
    </row>
    <row r="5798" spans="7:12" ht="15.6" x14ac:dyDescent="0.3">
      <c r="G5798" s="1217">
        <v>6796</v>
      </c>
      <c r="H5798" s="1218" t="s">
        <v>1836</v>
      </c>
      <c r="I5798" s="1184"/>
      <c r="K5798" s="1217">
        <v>6796</v>
      </c>
      <c r="L5798" s="1218" t="s">
        <v>1836</v>
      </c>
    </row>
    <row r="5799" spans="7:12" ht="15.6" x14ac:dyDescent="0.3">
      <c r="G5799" s="1217">
        <v>6797</v>
      </c>
      <c r="H5799" s="1218" t="s">
        <v>1836</v>
      </c>
      <c r="I5799" s="1184"/>
      <c r="K5799" s="1217">
        <v>6797</v>
      </c>
      <c r="L5799" s="1218" t="s">
        <v>1836</v>
      </c>
    </row>
    <row r="5800" spans="7:12" ht="15.6" x14ac:dyDescent="0.3">
      <c r="G5800" s="1217">
        <v>6798</v>
      </c>
      <c r="H5800" s="1218" t="s">
        <v>1836</v>
      </c>
      <c r="I5800" s="1184"/>
      <c r="K5800" s="1217">
        <v>6798</v>
      </c>
      <c r="L5800" s="1218" t="s">
        <v>1836</v>
      </c>
    </row>
    <row r="5801" spans="7:12" ht="15.6" x14ac:dyDescent="0.3">
      <c r="G5801" s="1217">
        <v>6799</v>
      </c>
      <c r="H5801" s="1218" t="s">
        <v>1836</v>
      </c>
      <c r="I5801" s="1184"/>
      <c r="K5801" s="1217">
        <v>6799</v>
      </c>
      <c r="L5801" s="1218" t="s">
        <v>1836</v>
      </c>
    </row>
    <row r="5802" spans="7:12" ht="15.6" x14ac:dyDescent="0.3">
      <c r="G5802" s="1217">
        <v>6800</v>
      </c>
      <c r="H5802" s="1218" t="s">
        <v>1836</v>
      </c>
      <c r="I5802" s="1184"/>
      <c r="K5802" s="1217">
        <v>6800</v>
      </c>
      <c r="L5802" s="1218" t="s">
        <v>1836</v>
      </c>
    </row>
    <row r="5803" spans="7:12" ht="15.6" x14ac:dyDescent="0.3">
      <c r="G5803" s="1217">
        <v>6801</v>
      </c>
      <c r="H5803" s="1218" t="s">
        <v>1836</v>
      </c>
      <c r="I5803" s="1184"/>
      <c r="K5803" s="1217">
        <v>6801</v>
      </c>
      <c r="L5803" s="1218" t="s">
        <v>1836</v>
      </c>
    </row>
    <row r="5804" spans="7:12" ht="15.6" x14ac:dyDescent="0.3">
      <c r="G5804" s="1217">
        <v>6802</v>
      </c>
      <c r="H5804" s="1218" t="s">
        <v>1836</v>
      </c>
      <c r="I5804" s="1184"/>
      <c r="K5804" s="1217">
        <v>6802</v>
      </c>
      <c r="L5804" s="1218" t="s">
        <v>1836</v>
      </c>
    </row>
    <row r="5805" spans="7:12" ht="15.6" x14ac:dyDescent="0.3">
      <c r="G5805" s="1217">
        <v>6803</v>
      </c>
      <c r="H5805" s="1218" t="s">
        <v>1836</v>
      </c>
      <c r="I5805" s="1184"/>
      <c r="K5805" s="1217">
        <v>6803</v>
      </c>
      <c r="L5805" s="1218" t="s">
        <v>1836</v>
      </c>
    </row>
    <row r="5806" spans="7:12" ht="15.6" x14ac:dyDescent="0.3">
      <c r="G5806" s="1217">
        <v>6804</v>
      </c>
      <c r="H5806" s="1218" t="s">
        <v>1836</v>
      </c>
      <c r="I5806" s="1184"/>
      <c r="K5806" s="1217">
        <v>6804</v>
      </c>
      <c r="L5806" s="1218" t="s">
        <v>1836</v>
      </c>
    </row>
    <row r="5807" spans="7:12" ht="15.6" x14ac:dyDescent="0.3">
      <c r="G5807" s="1217">
        <v>6805</v>
      </c>
      <c r="H5807" s="1218" t="s">
        <v>1836</v>
      </c>
      <c r="I5807" s="1184"/>
      <c r="K5807" s="1217">
        <v>6805</v>
      </c>
      <c r="L5807" s="1218" t="s">
        <v>1836</v>
      </c>
    </row>
    <row r="5808" spans="7:12" ht="15.6" x14ac:dyDescent="0.3">
      <c r="G5808" s="1217">
        <v>6806</v>
      </c>
      <c r="H5808" s="1218" t="s">
        <v>1836</v>
      </c>
      <c r="I5808" s="1184"/>
      <c r="K5808" s="1217">
        <v>6806</v>
      </c>
      <c r="L5808" s="1218" t="s">
        <v>1836</v>
      </c>
    </row>
    <row r="5809" spans="7:12" ht="15.6" x14ac:dyDescent="0.3">
      <c r="G5809" s="1217">
        <v>6807</v>
      </c>
      <c r="H5809" s="1218" t="s">
        <v>1836</v>
      </c>
      <c r="I5809" s="1184"/>
      <c r="K5809" s="1217">
        <v>6807</v>
      </c>
      <c r="L5809" s="1218" t="s">
        <v>1836</v>
      </c>
    </row>
    <row r="5810" spans="7:12" ht="15.6" x14ac:dyDescent="0.3">
      <c r="G5810" s="1217">
        <v>6808</v>
      </c>
      <c r="H5810" s="1218" t="s">
        <v>1836</v>
      </c>
      <c r="I5810" s="1184"/>
      <c r="K5810" s="1217">
        <v>6808</v>
      </c>
      <c r="L5810" s="1218" t="s">
        <v>1836</v>
      </c>
    </row>
    <row r="5811" spans="7:12" ht="15.6" x14ac:dyDescent="0.3">
      <c r="G5811" s="1217">
        <v>6809</v>
      </c>
      <c r="H5811" s="1218" t="s">
        <v>1836</v>
      </c>
      <c r="I5811" s="1184"/>
      <c r="K5811" s="1217">
        <v>6809</v>
      </c>
      <c r="L5811" s="1218" t="s">
        <v>1836</v>
      </c>
    </row>
    <row r="5812" spans="7:12" ht="15.6" x14ac:dyDescent="0.3">
      <c r="G5812" s="1217">
        <v>6810</v>
      </c>
      <c r="H5812" s="1218" t="s">
        <v>1836</v>
      </c>
      <c r="I5812" s="1184"/>
      <c r="K5812" s="1217">
        <v>6810</v>
      </c>
      <c r="L5812" s="1218" t="s">
        <v>1836</v>
      </c>
    </row>
    <row r="5813" spans="7:12" ht="15.6" x14ac:dyDescent="0.3">
      <c r="G5813" s="1217">
        <v>6811</v>
      </c>
      <c r="H5813" s="1218" t="s">
        <v>1836</v>
      </c>
      <c r="I5813" s="1184"/>
      <c r="K5813" s="1217">
        <v>6811</v>
      </c>
      <c r="L5813" s="1218" t="s">
        <v>1836</v>
      </c>
    </row>
    <row r="5814" spans="7:12" ht="15.6" x14ac:dyDescent="0.3">
      <c r="G5814" s="1217">
        <v>6812</v>
      </c>
      <c r="H5814" s="1218" t="s">
        <v>1836</v>
      </c>
      <c r="I5814" s="1184"/>
      <c r="K5814" s="1217">
        <v>6812</v>
      </c>
      <c r="L5814" s="1218" t="s">
        <v>1836</v>
      </c>
    </row>
    <row r="5815" spans="7:12" ht="15.6" x14ac:dyDescent="0.3">
      <c r="G5815" s="1217">
        <v>6813</v>
      </c>
      <c r="H5815" s="1218" t="s">
        <v>1836</v>
      </c>
      <c r="I5815" s="1184"/>
      <c r="K5815" s="1217">
        <v>6813</v>
      </c>
      <c r="L5815" s="1218" t="s">
        <v>1836</v>
      </c>
    </row>
    <row r="5816" spans="7:12" ht="15.6" x14ac:dyDescent="0.3">
      <c r="G5816" s="1217">
        <v>6814</v>
      </c>
      <c r="H5816" s="1218" t="s">
        <v>1836</v>
      </c>
      <c r="I5816" s="1184"/>
      <c r="K5816" s="1217">
        <v>6814</v>
      </c>
      <c r="L5816" s="1218" t="s">
        <v>1836</v>
      </c>
    </row>
    <row r="5817" spans="7:12" ht="15.6" x14ac:dyDescent="0.3">
      <c r="G5817" s="1217">
        <v>6815</v>
      </c>
      <c r="H5817" s="1218" t="s">
        <v>1836</v>
      </c>
      <c r="I5817" s="1184"/>
      <c r="K5817" s="1217">
        <v>6815</v>
      </c>
      <c r="L5817" s="1218" t="s">
        <v>1836</v>
      </c>
    </row>
    <row r="5818" spans="7:12" ht="15.6" x14ac:dyDescent="0.3">
      <c r="G5818" s="1217">
        <v>6816</v>
      </c>
      <c r="H5818" s="1218" t="s">
        <v>1836</v>
      </c>
      <c r="I5818" s="1184"/>
      <c r="K5818" s="1217">
        <v>6816</v>
      </c>
      <c r="L5818" s="1218" t="s">
        <v>1836</v>
      </c>
    </row>
    <row r="5819" spans="7:12" ht="15.6" x14ac:dyDescent="0.3">
      <c r="G5819" s="1217">
        <v>6817</v>
      </c>
      <c r="H5819" s="1218" t="s">
        <v>1836</v>
      </c>
      <c r="I5819" s="1184"/>
      <c r="K5819" s="1217">
        <v>6817</v>
      </c>
      <c r="L5819" s="1218" t="s">
        <v>1836</v>
      </c>
    </row>
    <row r="5820" spans="7:12" ht="15.6" x14ac:dyDescent="0.3">
      <c r="G5820" s="1217">
        <v>6818</v>
      </c>
      <c r="H5820" s="1218" t="s">
        <v>1836</v>
      </c>
      <c r="I5820" s="1184"/>
      <c r="K5820" s="1217">
        <v>6818</v>
      </c>
      <c r="L5820" s="1218" t="s">
        <v>1836</v>
      </c>
    </row>
    <row r="5821" spans="7:12" ht="15.6" x14ac:dyDescent="0.3">
      <c r="G5821" s="1217">
        <v>6819</v>
      </c>
      <c r="H5821" s="1218" t="s">
        <v>1836</v>
      </c>
      <c r="I5821" s="1184"/>
      <c r="K5821" s="1217">
        <v>6819</v>
      </c>
      <c r="L5821" s="1218" t="s">
        <v>1836</v>
      </c>
    </row>
    <row r="5822" spans="7:12" ht="15.6" x14ac:dyDescent="0.3">
      <c r="G5822" s="1217">
        <v>6820</v>
      </c>
      <c r="H5822" s="1218" t="s">
        <v>1836</v>
      </c>
      <c r="I5822" s="1184"/>
      <c r="K5822" s="1217">
        <v>6820</v>
      </c>
      <c r="L5822" s="1218" t="s">
        <v>1836</v>
      </c>
    </row>
    <row r="5823" spans="7:12" ht="15.6" x14ac:dyDescent="0.3">
      <c r="G5823" s="1217">
        <v>6821</v>
      </c>
      <c r="H5823" s="1218" t="s">
        <v>1836</v>
      </c>
      <c r="I5823" s="1184"/>
      <c r="K5823" s="1217">
        <v>6821</v>
      </c>
      <c r="L5823" s="1218" t="s">
        <v>1836</v>
      </c>
    </row>
    <row r="5824" spans="7:12" ht="15.6" x14ac:dyDescent="0.3">
      <c r="G5824" s="1217">
        <v>6822</v>
      </c>
      <c r="H5824" s="1218" t="s">
        <v>1836</v>
      </c>
      <c r="I5824" s="1184"/>
      <c r="K5824" s="1217">
        <v>6822</v>
      </c>
      <c r="L5824" s="1218" t="s">
        <v>1836</v>
      </c>
    </row>
    <row r="5825" spans="7:12" ht="15.6" x14ac:dyDescent="0.3">
      <c r="G5825" s="1217">
        <v>6823</v>
      </c>
      <c r="H5825" s="1218" t="s">
        <v>1836</v>
      </c>
      <c r="I5825" s="1184"/>
      <c r="K5825" s="1217">
        <v>6823</v>
      </c>
      <c r="L5825" s="1218" t="s">
        <v>1836</v>
      </c>
    </row>
    <row r="5826" spans="7:12" ht="15.6" x14ac:dyDescent="0.3">
      <c r="G5826" s="1217">
        <v>6824</v>
      </c>
      <c r="H5826" s="1218" t="s">
        <v>1836</v>
      </c>
      <c r="I5826" s="1184"/>
      <c r="K5826" s="1217">
        <v>6824</v>
      </c>
      <c r="L5826" s="1218" t="s">
        <v>1836</v>
      </c>
    </row>
    <row r="5827" spans="7:12" ht="15.6" x14ac:dyDescent="0.3">
      <c r="G5827" s="1217">
        <v>6825</v>
      </c>
      <c r="H5827" s="1218" t="s">
        <v>1836</v>
      </c>
      <c r="I5827" s="1184"/>
      <c r="K5827" s="1217">
        <v>6825</v>
      </c>
      <c r="L5827" s="1218" t="s">
        <v>1836</v>
      </c>
    </row>
    <row r="5828" spans="7:12" ht="15.6" x14ac:dyDescent="0.3">
      <c r="G5828" s="1217">
        <v>6826</v>
      </c>
      <c r="H5828" s="1218" t="s">
        <v>1836</v>
      </c>
      <c r="I5828" s="1184"/>
      <c r="K5828" s="1217">
        <v>6826</v>
      </c>
      <c r="L5828" s="1218" t="s">
        <v>1836</v>
      </c>
    </row>
    <row r="5829" spans="7:12" ht="15.6" x14ac:dyDescent="0.3">
      <c r="G5829" s="1217">
        <v>6827</v>
      </c>
      <c r="H5829" s="1218" t="s">
        <v>1836</v>
      </c>
      <c r="I5829" s="1184"/>
      <c r="K5829" s="1217">
        <v>6827</v>
      </c>
      <c r="L5829" s="1218" t="s">
        <v>1836</v>
      </c>
    </row>
    <row r="5830" spans="7:12" ht="15.6" x14ac:dyDescent="0.3">
      <c r="G5830" s="1217">
        <v>6828</v>
      </c>
      <c r="H5830" s="1218" t="s">
        <v>1836</v>
      </c>
      <c r="I5830" s="1184"/>
      <c r="K5830" s="1217">
        <v>6828</v>
      </c>
      <c r="L5830" s="1218" t="s">
        <v>1836</v>
      </c>
    </row>
    <row r="5831" spans="7:12" ht="15.6" x14ac:dyDescent="0.3">
      <c r="G5831" s="1217">
        <v>6829</v>
      </c>
      <c r="H5831" s="1218" t="s">
        <v>1836</v>
      </c>
      <c r="I5831" s="1184"/>
      <c r="K5831" s="1217">
        <v>6829</v>
      </c>
      <c r="L5831" s="1218" t="s">
        <v>1836</v>
      </c>
    </row>
    <row r="5832" spans="7:12" ht="15.6" x14ac:dyDescent="0.3">
      <c r="G5832" s="1217">
        <v>6830</v>
      </c>
      <c r="H5832" s="1218" t="s">
        <v>1836</v>
      </c>
      <c r="I5832" s="1184"/>
      <c r="K5832" s="1217">
        <v>6830</v>
      </c>
      <c r="L5832" s="1218" t="s">
        <v>1836</v>
      </c>
    </row>
    <row r="5833" spans="7:12" ht="15.6" x14ac:dyDescent="0.3">
      <c r="G5833" s="1217">
        <v>6831</v>
      </c>
      <c r="H5833" s="1218" t="s">
        <v>1836</v>
      </c>
      <c r="I5833" s="1184"/>
      <c r="K5833" s="1217">
        <v>6831</v>
      </c>
      <c r="L5833" s="1218" t="s">
        <v>1836</v>
      </c>
    </row>
    <row r="5834" spans="7:12" ht="15.6" x14ac:dyDescent="0.3">
      <c r="G5834" s="1217">
        <v>6832</v>
      </c>
      <c r="H5834" s="1218" t="s">
        <v>1836</v>
      </c>
      <c r="I5834" s="1184"/>
      <c r="K5834" s="1217">
        <v>6832</v>
      </c>
      <c r="L5834" s="1218" t="s">
        <v>1836</v>
      </c>
    </row>
    <row r="5835" spans="7:12" ht="15.6" x14ac:dyDescent="0.3">
      <c r="G5835" s="1217">
        <v>6833</v>
      </c>
      <c r="H5835" s="1218" t="s">
        <v>1836</v>
      </c>
      <c r="I5835" s="1184"/>
      <c r="K5835" s="1217">
        <v>6833</v>
      </c>
      <c r="L5835" s="1218" t="s">
        <v>1836</v>
      </c>
    </row>
    <row r="5836" spans="7:12" ht="15.6" x14ac:dyDescent="0.3">
      <c r="G5836" s="1217">
        <v>6834</v>
      </c>
      <c r="H5836" s="1218" t="s">
        <v>1836</v>
      </c>
      <c r="I5836" s="1184"/>
      <c r="K5836" s="1217">
        <v>6834</v>
      </c>
      <c r="L5836" s="1218" t="s">
        <v>1836</v>
      </c>
    </row>
    <row r="5837" spans="7:12" ht="15.6" x14ac:dyDescent="0.3">
      <c r="G5837" s="1217">
        <v>6835</v>
      </c>
      <c r="H5837" s="1218" t="s">
        <v>1836</v>
      </c>
      <c r="I5837" s="1184"/>
      <c r="K5837" s="1217">
        <v>6835</v>
      </c>
      <c r="L5837" s="1218" t="s">
        <v>1836</v>
      </c>
    </row>
    <row r="5838" spans="7:12" ht="15.6" x14ac:dyDescent="0.3">
      <c r="G5838" s="1217">
        <v>6836</v>
      </c>
      <c r="H5838" s="1218" t="s">
        <v>1836</v>
      </c>
      <c r="I5838" s="1184"/>
      <c r="K5838" s="1217">
        <v>6836</v>
      </c>
      <c r="L5838" s="1218" t="s">
        <v>1836</v>
      </c>
    </row>
    <row r="5839" spans="7:12" ht="15.6" x14ac:dyDescent="0.3">
      <c r="G5839" s="1217">
        <v>6837</v>
      </c>
      <c r="H5839" s="1218" t="s">
        <v>1836</v>
      </c>
      <c r="I5839" s="1184"/>
      <c r="K5839" s="1217">
        <v>6837</v>
      </c>
      <c r="L5839" s="1218" t="s">
        <v>1836</v>
      </c>
    </row>
    <row r="5840" spans="7:12" ht="15.6" x14ac:dyDescent="0.3">
      <c r="G5840" s="1217">
        <v>6838</v>
      </c>
      <c r="H5840" s="1218" t="s">
        <v>1836</v>
      </c>
      <c r="I5840" s="1184"/>
      <c r="K5840" s="1217">
        <v>6838</v>
      </c>
      <c r="L5840" s="1218" t="s">
        <v>1836</v>
      </c>
    </row>
    <row r="5841" spans="7:12" ht="15.6" x14ac:dyDescent="0.3">
      <c r="G5841" s="1217">
        <v>6839</v>
      </c>
      <c r="H5841" s="1218" t="s">
        <v>1836</v>
      </c>
      <c r="I5841" s="1184"/>
      <c r="K5841" s="1217">
        <v>6839</v>
      </c>
      <c r="L5841" s="1218" t="s">
        <v>1836</v>
      </c>
    </row>
    <row r="5842" spans="7:12" ht="15.6" x14ac:dyDescent="0.3">
      <c r="G5842" s="1217">
        <v>6840</v>
      </c>
      <c r="H5842" s="1218" t="s">
        <v>1836</v>
      </c>
      <c r="I5842" s="1184"/>
      <c r="K5842" s="1217">
        <v>6840</v>
      </c>
      <c r="L5842" s="1218" t="s">
        <v>1836</v>
      </c>
    </row>
    <row r="5843" spans="7:12" ht="15.6" x14ac:dyDescent="0.3">
      <c r="G5843" s="1217">
        <v>6841</v>
      </c>
      <c r="H5843" s="1218" t="s">
        <v>1836</v>
      </c>
      <c r="I5843" s="1184"/>
      <c r="K5843" s="1217">
        <v>6841</v>
      </c>
      <c r="L5843" s="1218" t="s">
        <v>1836</v>
      </c>
    </row>
    <row r="5844" spans="7:12" ht="15.6" x14ac:dyDescent="0.3">
      <c r="G5844" s="1217">
        <v>6842</v>
      </c>
      <c r="H5844" s="1218" t="s">
        <v>1836</v>
      </c>
      <c r="I5844" s="1184"/>
      <c r="K5844" s="1217">
        <v>6842</v>
      </c>
      <c r="L5844" s="1218" t="s">
        <v>1836</v>
      </c>
    </row>
    <row r="5845" spans="7:12" ht="15.6" x14ac:dyDescent="0.3">
      <c r="G5845" s="1217">
        <v>6843</v>
      </c>
      <c r="H5845" s="1218" t="s">
        <v>1836</v>
      </c>
      <c r="I5845" s="1184"/>
      <c r="K5845" s="1217">
        <v>6843</v>
      </c>
      <c r="L5845" s="1218" t="s">
        <v>1836</v>
      </c>
    </row>
    <row r="5846" spans="7:12" ht="15.6" x14ac:dyDescent="0.3">
      <c r="G5846" s="1217">
        <v>6844</v>
      </c>
      <c r="H5846" s="1218" t="s">
        <v>1836</v>
      </c>
      <c r="I5846" s="1184"/>
      <c r="K5846" s="1217">
        <v>6844</v>
      </c>
      <c r="L5846" s="1218" t="s">
        <v>1836</v>
      </c>
    </row>
    <row r="5847" spans="7:12" ht="15.6" x14ac:dyDescent="0.3">
      <c r="G5847" s="1217">
        <v>6845</v>
      </c>
      <c r="H5847" s="1218" t="s">
        <v>1836</v>
      </c>
      <c r="I5847" s="1184"/>
      <c r="K5847" s="1217">
        <v>6845</v>
      </c>
      <c r="L5847" s="1218" t="s">
        <v>1836</v>
      </c>
    </row>
    <row r="5848" spans="7:12" ht="15.6" x14ac:dyDescent="0.3">
      <c r="G5848" s="1217">
        <v>6846</v>
      </c>
      <c r="H5848" s="1218" t="s">
        <v>1836</v>
      </c>
      <c r="I5848" s="1184"/>
      <c r="K5848" s="1217">
        <v>6846</v>
      </c>
      <c r="L5848" s="1218" t="s">
        <v>1836</v>
      </c>
    </row>
    <row r="5849" spans="7:12" ht="15.6" x14ac:dyDescent="0.3">
      <c r="G5849" s="1217">
        <v>6847</v>
      </c>
      <c r="H5849" s="1218" t="s">
        <v>1836</v>
      </c>
      <c r="I5849" s="1184"/>
      <c r="K5849" s="1217">
        <v>6847</v>
      </c>
      <c r="L5849" s="1218" t="s">
        <v>1836</v>
      </c>
    </row>
    <row r="5850" spans="7:12" ht="15.6" x14ac:dyDescent="0.3">
      <c r="G5850" s="1217">
        <v>6848</v>
      </c>
      <c r="H5850" s="1218" t="s">
        <v>1836</v>
      </c>
      <c r="I5850" s="1184"/>
      <c r="K5850" s="1217">
        <v>6848</v>
      </c>
      <c r="L5850" s="1218" t="s">
        <v>1836</v>
      </c>
    </row>
    <row r="5851" spans="7:12" ht="15.6" x14ac:dyDescent="0.3">
      <c r="G5851" s="1217">
        <v>6849</v>
      </c>
      <c r="H5851" s="1218" t="s">
        <v>1836</v>
      </c>
      <c r="I5851" s="1184"/>
      <c r="K5851" s="1217">
        <v>6849</v>
      </c>
      <c r="L5851" s="1218" t="s">
        <v>1836</v>
      </c>
    </row>
    <row r="5852" spans="7:12" ht="15.6" x14ac:dyDescent="0.3">
      <c r="G5852" s="1217">
        <v>6850</v>
      </c>
      <c r="H5852" s="1218" t="s">
        <v>1836</v>
      </c>
      <c r="I5852" s="1184"/>
      <c r="K5852" s="1217">
        <v>6850</v>
      </c>
      <c r="L5852" s="1218" t="s">
        <v>1836</v>
      </c>
    </row>
    <row r="5853" spans="7:12" ht="15.6" x14ac:dyDescent="0.3">
      <c r="G5853" s="1217">
        <v>6851</v>
      </c>
      <c r="H5853" s="1218" t="s">
        <v>1836</v>
      </c>
      <c r="I5853" s="1184"/>
      <c r="K5853" s="1217">
        <v>6851</v>
      </c>
      <c r="L5853" s="1218" t="s">
        <v>1836</v>
      </c>
    </row>
    <row r="5854" spans="7:12" ht="15.6" x14ac:dyDescent="0.3">
      <c r="G5854" s="1217">
        <v>6852</v>
      </c>
      <c r="H5854" s="1218" t="s">
        <v>1836</v>
      </c>
      <c r="I5854" s="1184"/>
      <c r="K5854" s="1217">
        <v>6852</v>
      </c>
      <c r="L5854" s="1218" t="s">
        <v>1836</v>
      </c>
    </row>
    <row r="5855" spans="7:12" ht="15.6" x14ac:dyDescent="0.3">
      <c r="G5855" s="1217">
        <v>6853</v>
      </c>
      <c r="H5855" s="1218" t="s">
        <v>1836</v>
      </c>
      <c r="I5855" s="1184"/>
      <c r="K5855" s="1217">
        <v>6853</v>
      </c>
      <c r="L5855" s="1218" t="s">
        <v>1836</v>
      </c>
    </row>
    <row r="5856" spans="7:12" ht="15.6" x14ac:dyDescent="0.3">
      <c r="G5856" s="1217">
        <v>6854</v>
      </c>
      <c r="H5856" s="1218" t="s">
        <v>1836</v>
      </c>
      <c r="I5856" s="1184"/>
      <c r="K5856" s="1217">
        <v>6854</v>
      </c>
      <c r="L5856" s="1218" t="s">
        <v>1836</v>
      </c>
    </row>
    <row r="5857" spans="7:12" ht="15.6" x14ac:dyDescent="0.3">
      <c r="G5857" s="1217">
        <v>6855</v>
      </c>
      <c r="H5857" s="1218" t="s">
        <v>1836</v>
      </c>
      <c r="I5857" s="1184"/>
      <c r="K5857" s="1217">
        <v>6855</v>
      </c>
      <c r="L5857" s="1218" t="s">
        <v>1836</v>
      </c>
    </row>
    <row r="5858" spans="7:12" ht="15.6" x14ac:dyDescent="0.3">
      <c r="G5858" s="1217">
        <v>6856</v>
      </c>
      <c r="H5858" s="1218" t="s">
        <v>1836</v>
      </c>
      <c r="I5858" s="1184"/>
      <c r="K5858" s="1217">
        <v>6856</v>
      </c>
      <c r="L5858" s="1218" t="s">
        <v>1836</v>
      </c>
    </row>
    <row r="5859" spans="7:12" ht="15.6" x14ac:dyDescent="0.3">
      <c r="G5859" s="1217">
        <v>6857</v>
      </c>
      <c r="H5859" s="1218" t="s">
        <v>1836</v>
      </c>
      <c r="I5859" s="1184"/>
      <c r="K5859" s="1217">
        <v>6857</v>
      </c>
      <c r="L5859" s="1218" t="s">
        <v>1836</v>
      </c>
    </row>
    <row r="5860" spans="7:12" ht="15.6" x14ac:dyDescent="0.3">
      <c r="G5860" s="1217">
        <v>6858</v>
      </c>
      <c r="H5860" s="1218" t="s">
        <v>1836</v>
      </c>
      <c r="I5860" s="1184"/>
      <c r="K5860" s="1217">
        <v>6858</v>
      </c>
      <c r="L5860" s="1218" t="s">
        <v>1836</v>
      </c>
    </row>
    <row r="5861" spans="7:12" ht="15.6" x14ac:dyDescent="0.3">
      <c r="G5861" s="1217">
        <v>6859</v>
      </c>
      <c r="H5861" s="1218" t="s">
        <v>1836</v>
      </c>
      <c r="I5861" s="1184"/>
      <c r="K5861" s="1217">
        <v>6859</v>
      </c>
      <c r="L5861" s="1218" t="s">
        <v>1836</v>
      </c>
    </row>
    <row r="5862" spans="7:12" ht="15.6" x14ac:dyDescent="0.3">
      <c r="G5862" s="1217">
        <v>6860</v>
      </c>
      <c r="H5862" s="1218" t="s">
        <v>1836</v>
      </c>
      <c r="I5862" s="1184"/>
      <c r="K5862" s="1217">
        <v>6860</v>
      </c>
      <c r="L5862" s="1218" t="s">
        <v>1836</v>
      </c>
    </row>
    <row r="5863" spans="7:12" ht="15.6" x14ac:dyDescent="0.3">
      <c r="G5863" s="1217">
        <v>6861</v>
      </c>
      <c r="H5863" s="1218" t="s">
        <v>1836</v>
      </c>
      <c r="I5863" s="1184"/>
      <c r="K5863" s="1217">
        <v>6861</v>
      </c>
      <c r="L5863" s="1218" t="s">
        <v>1836</v>
      </c>
    </row>
    <row r="5864" spans="7:12" ht="15.6" x14ac:dyDescent="0.3">
      <c r="G5864" s="1217">
        <v>6862</v>
      </c>
      <c r="H5864" s="1218" t="s">
        <v>1836</v>
      </c>
      <c r="I5864" s="1184"/>
      <c r="K5864" s="1217">
        <v>6862</v>
      </c>
      <c r="L5864" s="1218" t="s">
        <v>1836</v>
      </c>
    </row>
    <row r="5865" spans="7:12" ht="15.6" x14ac:dyDescent="0.3">
      <c r="G5865" s="1217">
        <v>6863</v>
      </c>
      <c r="H5865" s="1218" t="s">
        <v>1836</v>
      </c>
      <c r="I5865" s="1184"/>
      <c r="K5865" s="1217">
        <v>6863</v>
      </c>
      <c r="L5865" s="1218" t="s">
        <v>1836</v>
      </c>
    </row>
    <row r="5866" spans="7:12" ht="15.6" x14ac:dyDescent="0.3">
      <c r="G5866" s="1217">
        <v>6864</v>
      </c>
      <c r="H5866" s="1218" t="s">
        <v>1836</v>
      </c>
      <c r="I5866" s="1184"/>
      <c r="K5866" s="1217">
        <v>6864</v>
      </c>
      <c r="L5866" s="1218" t="s">
        <v>1836</v>
      </c>
    </row>
    <row r="5867" spans="7:12" ht="15.6" x14ac:dyDescent="0.3">
      <c r="G5867" s="1217">
        <v>6865</v>
      </c>
      <c r="H5867" s="1218" t="s">
        <v>1836</v>
      </c>
      <c r="I5867" s="1184"/>
      <c r="K5867" s="1217">
        <v>6865</v>
      </c>
      <c r="L5867" s="1218" t="s">
        <v>1836</v>
      </c>
    </row>
    <row r="5868" spans="7:12" ht="15.6" x14ac:dyDescent="0.3">
      <c r="G5868" s="1217">
        <v>6866</v>
      </c>
      <c r="H5868" s="1218" t="s">
        <v>1836</v>
      </c>
      <c r="I5868" s="1184"/>
      <c r="K5868" s="1217">
        <v>6866</v>
      </c>
      <c r="L5868" s="1218" t="s">
        <v>1836</v>
      </c>
    </row>
    <row r="5869" spans="7:12" ht="15.6" x14ac:dyDescent="0.3">
      <c r="G5869" s="1217">
        <v>6867</v>
      </c>
      <c r="H5869" s="1218" t="s">
        <v>1836</v>
      </c>
      <c r="I5869" s="1184"/>
      <c r="K5869" s="1217">
        <v>6867</v>
      </c>
      <c r="L5869" s="1218" t="s">
        <v>1836</v>
      </c>
    </row>
    <row r="5870" spans="7:12" ht="15.6" x14ac:dyDescent="0.3">
      <c r="G5870" s="1217">
        <v>6868</v>
      </c>
      <c r="H5870" s="1218" t="s">
        <v>1836</v>
      </c>
      <c r="I5870" s="1184"/>
      <c r="K5870" s="1217">
        <v>6868</v>
      </c>
      <c r="L5870" s="1218" t="s">
        <v>1836</v>
      </c>
    </row>
    <row r="5871" spans="7:12" ht="15.6" x14ac:dyDescent="0.3">
      <c r="G5871" s="1217">
        <v>6869</v>
      </c>
      <c r="H5871" s="1218" t="s">
        <v>1836</v>
      </c>
      <c r="I5871" s="1184"/>
      <c r="K5871" s="1217">
        <v>6869</v>
      </c>
      <c r="L5871" s="1218" t="s">
        <v>1836</v>
      </c>
    </row>
    <row r="5872" spans="7:12" ht="15.6" x14ac:dyDescent="0.3">
      <c r="G5872" s="1217">
        <v>6870</v>
      </c>
      <c r="H5872" s="1218" t="s">
        <v>1836</v>
      </c>
      <c r="I5872" s="1184"/>
      <c r="K5872" s="1217">
        <v>6870</v>
      </c>
      <c r="L5872" s="1218" t="s">
        <v>1836</v>
      </c>
    </row>
    <row r="5873" spans="7:12" ht="15.6" x14ac:dyDescent="0.3">
      <c r="G5873" s="1217">
        <v>6871</v>
      </c>
      <c r="H5873" s="1218" t="s">
        <v>1836</v>
      </c>
      <c r="I5873" s="1184"/>
      <c r="K5873" s="1217">
        <v>6871</v>
      </c>
      <c r="L5873" s="1218" t="s">
        <v>1836</v>
      </c>
    </row>
    <row r="5874" spans="7:12" ht="15.6" x14ac:dyDescent="0.3">
      <c r="G5874" s="1217">
        <v>6872</v>
      </c>
      <c r="H5874" s="1218" t="s">
        <v>1836</v>
      </c>
      <c r="I5874" s="1184"/>
      <c r="K5874" s="1217">
        <v>6872</v>
      </c>
      <c r="L5874" s="1218" t="s">
        <v>1836</v>
      </c>
    </row>
    <row r="5875" spans="7:12" ht="15.6" x14ac:dyDescent="0.3">
      <c r="G5875" s="1217">
        <v>6873</v>
      </c>
      <c r="H5875" s="1218" t="s">
        <v>1836</v>
      </c>
      <c r="I5875" s="1184"/>
      <c r="K5875" s="1217">
        <v>6873</v>
      </c>
      <c r="L5875" s="1218" t="s">
        <v>1836</v>
      </c>
    </row>
    <row r="5876" spans="7:12" ht="15.6" x14ac:dyDescent="0.3">
      <c r="G5876" s="1217">
        <v>6874</v>
      </c>
      <c r="H5876" s="1218" t="s">
        <v>1836</v>
      </c>
      <c r="I5876" s="1184"/>
      <c r="K5876" s="1217">
        <v>6874</v>
      </c>
      <c r="L5876" s="1218" t="s">
        <v>1836</v>
      </c>
    </row>
    <row r="5877" spans="7:12" ht="15.6" x14ac:dyDescent="0.3">
      <c r="G5877" s="1217">
        <v>6875</v>
      </c>
      <c r="H5877" s="1218" t="s">
        <v>1836</v>
      </c>
      <c r="I5877" s="1184"/>
      <c r="K5877" s="1217">
        <v>6875</v>
      </c>
      <c r="L5877" s="1218" t="s">
        <v>1836</v>
      </c>
    </row>
    <row r="5878" spans="7:12" ht="15.6" x14ac:dyDescent="0.3">
      <c r="G5878" s="1217">
        <v>6876</v>
      </c>
      <c r="H5878" s="1218" t="s">
        <v>1836</v>
      </c>
      <c r="I5878" s="1184"/>
      <c r="K5878" s="1217">
        <v>6876</v>
      </c>
      <c r="L5878" s="1218" t="s">
        <v>1836</v>
      </c>
    </row>
    <row r="5879" spans="7:12" ht="15.6" x14ac:dyDescent="0.3">
      <c r="G5879" s="1217">
        <v>6877</v>
      </c>
      <c r="H5879" s="1218" t="s">
        <v>1836</v>
      </c>
      <c r="I5879" s="1184"/>
      <c r="K5879" s="1217">
        <v>6877</v>
      </c>
      <c r="L5879" s="1218" t="s">
        <v>1836</v>
      </c>
    </row>
    <row r="5880" spans="7:12" ht="15.6" x14ac:dyDescent="0.3">
      <c r="G5880" s="1217">
        <v>6878</v>
      </c>
      <c r="H5880" s="1218" t="s">
        <v>1836</v>
      </c>
      <c r="I5880" s="1184"/>
      <c r="K5880" s="1217">
        <v>6878</v>
      </c>
      <c r="L5880" s="1218" t="s">
        <v>1836</v>
      </c>
    </row>
    <row r="5881" spans="7:12" ht="15.6" x14ac:dyDescent="0.3">
      <c r="G5881" s="1217">
        <v>6879</v>
      </c>
      <c r="H5881" s="1218" t="s">
        <v>1836</v>
      </c>
      <c r="I5881" s="1184"/>
      <c r="K5881" s="1217">
        <v>6879</v>
      </c>
      <c r="L5881" s="1218" t="s">
        <v>1836</v>
      </c>
    </row>
    <row r="5882" spans="7:12" ht="15.6" x14ac:dyDescent="0.3">
      <c r="G5882" s="1217">
        <v>6880</v>
      </c>
      <c r="H5882" s="1218" t="s">
        <v>1836</v>
      </c>
      <c r="I5882" s="1184"/>
      <c r="K5882" s="1217">
        <v>6880</v>
      </c>
      <c r="L5882" s="1218" t="s">
        <v>1836</v>
      </c>
    </row>
    <row r="5883" spans="7:12" ht="15.6" x14ac:dyDescent="0.3">
      <c r="G5883" s="1217">
        <v>6881</v>
      </c>
      <c r="H5883" s="1218" t="s">
        <v>1836</v>
      </c>
      <c r="I5883" s="1184"/>
      <c r="K5883" s="1217">
        <v>6881</v>
      </c>
      <c r="L5883" s="1218" t="s">
        <v>1836</v>
      </c>
    </row>
    <row r="5884" spans="7:12" ht="15.6" x14ac:dyDescent="0.3">
      <c r="G5884" s="1217">
        <v>6882</v>
      </c>
      <c r="H5884" s="1218" t="s">
        <v>1836</v>
      </c>
      <c r="I5884" s="1184"/>
      <c r="K5884" s="1217">
        <v>6882</v>
      </c>
      <c r="L5884" s="1218" t="s">
        <v>1836</v>
      </c>
    </row>
    <row r="5885" spans="7:12" ht="15.6" x14ac:dyDescent="0.3">
      <c r="G5885" s="1217">
        <v>6883</v>
      </c>
      <c r="H5885" s="1218" t="s">
        <v>1836</v>
      </c>
      <c r="I5885" s="1184"/>
      <c r="K5885" s="1217">
        <v>6883</v>
      </c>
      <c r="L5885" s="1218" t="s">
        <v>1836</v>
      </c>
    </row>
    <row r="5886" spans="7:12" ht="15.6" x14ac:dyDescent="0.3">
      <c r="G5886" s="1217">
        <v>6884</v>
      </c>
      <c r="H5886" s="1218" t="s">
        <v>1836</v>
      </c>
      <c r="I5886" s="1184"/>
      <c r="K5886" s="1217">
        <v>6884</v>
      </c>
      <c r="L5886" s="1218" t="s">
        <v>1836</v>
      </c>
    </row>
    <row r="5887" spans="7:12" ht="15.6" x14ac:dyDescent="0.3">
      <c r="G5887" s="1217">
        <v>6885</v>
      </c>
      <c r="H5887" s="1218" t="s">
        <v>1836</v>
      </c>
      <c r="I5887" s="1184"/>
      <c r="K5887" s="1217">
        <v>6885</v>
      </c>
      <c r="L5887" s="1218" t="s">
        <v>1836</v>
      </c>
    </row>
    <row r="5888" spans="7:12" ht="15.6" x14ac:dyDescent="0.3">
      <c r="G5888" s="1217">
        <v>6886</v>
      </c>
      <c r="H5888" s="1218" t="s">
        <v>1836</v>
      </c>
      <c r="I5888" s="1184"/>
      <c r="K5888" s="1217">
        <v>6886</v>
      </c>
      <c r="L5888" s="1218" t="s">
        <v>1836</v>
      </c>
    </row>
    <row r="5889" spans="7:12" ht="15.6" x14ac:dyDescent="0.3">
      <c r="G5889" s="1217">
        <v>6887</v>
      </c>
      <c r="H5889" s="1218" t="s">
        <v>1836</v>
      </c>
      <c r="I5889" s="1184"/>
      <c r="K5889" s="1217">
        <v>6887</v>
      </c>
      <c r="L5889" s="1218" t="s">
        <v>1836</v>
      </c>
    </row>
    <row r="5890" spans="7:12" ht="15.6" x14ac:dyDescent="0.3">
      <c r="G5890" s="1217">
        <v>6888</v>
      </c>
      <c r="H5890" s="1218" t="s">
        <v>1836</v>
      </c>
      <c r="I5890" s="1184"/>
      <c r="K5890" s="1217">
        <v>6888</v>
      </c>
      <c r="L5890" s="1218" t="s">
        <v>1836</v>
      </c>
    </row>
    <row r="5891" spans="7:12" ht="15.6" x14ac:dyDescent="0.3">
      <c r="G5891" s="1217">
        <v>6889</v>
      </c>
      <c r="H5891" s="1218" t="s">
        <v>1836</v>
      </c>
      <c r="I5891" s="1184"/>
      <c r="K5891" s="1217">
        <v>6889</v>
      </c>
      <c r="L5891" s="1218" t="s">
        <v>1836</v>
      </c>
    </row>
    <row r="5892" spans="7:12" ht="15.6" x14ac:dyDescent="0.3">
      <c r="G5892" s="1217">
        <v>6890</v>
      </c>
      <c r="H5892" s="1218" t="s">
        <v>1836</v>
      </c>
      <c r="I5892" s="1184"/>
      <c r="K5892" s="1217">
        <v>6890</v>
      </c>
      <c r="L5892" s="1218" t="s">
        <v>1836</v>
      </c>
    </row>
    <row r="5893" spans="7:12" ht="15.6" x14ac:dyDescent="0.3">
      <c r="G5893" s="1217">
        <v>6891</v>
      </c>
      <c r="H5893" s="1218" t="s">
        <v>1836</v>
      </c>
      <c r="I5893" s="1184"/>
      <c r="K5893" s="1217">
        <v>6891</v>
      </c>
      <c r="L5893" s="1218" t="s">
        <v>1836</v>
      </c>
    </row>
    <row r="5894" spans="7:12" ht="15.6" x14ac:dyDescent="0.3">
      <c r="G5894" s="1217">
        <v>6892</v>
      </c>
      <c r="H5894" s="1218" t="s">
        <v>1836</v>
      </c>
      <c r="I5894" s="1184"/>
      <c r="K5894" s="1217">
        <v>6892</v>
      </c>
      <c r="L5894" s="1218" t="s">
        <v>1836</v>
      </c>
    </row>
    <row r="5895" spans="7:12" ht="15.6" x14ac:dyDescent="0.3">
      <c r="G5895" s="1217">
        <v>6893</v>
      </c>
      <c r="H5895" s="1218" t="s">
        <v>1836</v>
      </c>
      <c r="I5895" s="1184"/>
      <c r="K5895" s="1217">
        <v>6893</v>
      </c>
      <c r="L5895" s="1218" t="s">
        <v>1836</v>
      </c>
    </row>
    <row r="5896" spans="7:12" ht="15.6" x14ac:dyDescent="0.3">
      <c r="G5896" s="1217">
        <v>6894</v>
      </c>
      <c r="H5896" s="1218" t="s">
        <v>1836</v>
      </c>
      <c r="I5896" s="1184"/>
      <c r="K5896" s="1217">
        <v>6894</v>
      </c>
      <c r="L5896" s="1218" t="s">
        <v>1836</v>
      </c>
    </row>
    <row r="5897" spans="7:12" ht="15.6" x14ac:dyDescent="0.3">
      <c r="G5897" s="1217">
        <v>6895</v>
      </c>
      <c r="H5897" s="1218" t="s">
        <v>1836</v>
      </c>
      <c r="I5897" s="1184"/>
      <c r="K5897" s="1217">
        <v>6895</v>
      </c>
      <c r="L5897" s="1218" t="s">
        <v>1836</v>
      </c>
    </row>
    <row r="5898" spans="7:12" ht="15.6" x14ac:dyDescent="0.3">
      <c r="G5898" s="1217">
        <v>6896</v>
      </c>
      <c r="H5898" s="1218" t="s">
        <v>1836</v>
      </c>
      <c r="I5898" s="1184"/>
      <c r="K5898" s="1217">
        <v>6896</v>
      </c>
      <c r="L5898" s="1218" t="s">
        <v>1836</v>
      </c>
    </row>
    <row r="5899" spans="7:12" ht="15.6" x14ac:dyDescent="0.3">
      <c r="G5899" s="1217">
        <v>6897</v>
      </c>
      <c r="H5899" s="1218" t="s">
        <v>1836</v>
      </c>
      <c r="I5899" s="1184"/>
      <c r="K5899" s="1217">
        <v>6897</v>
      </c>
      <c r="L5899" s="1218" t="s">
        <v>1836</v>
      </c>
    </row>
    <row r="5900" spans="7:12" ht="15.6" x14ac:dyDescent="0.3">
      <c r="G5900" s="1217">
        <v>6898</v>
      </c>
      <c r="H5900" s="1218" t="s">
        <v>1836</v>
      </c>
      <c r="I5900" s="1184"/>
      <c r="K5900" s="1217">
        <v>6898</v>
      </c>
      <c r="L5900" s="1218" t="s">
        <v>1836</v>
      </c>
    </row>
    <row r="5901" spans="7:12" ht="15.6" x14ac:dyDescent="0.3">
      <c r="G5901" s="1217">
        <v>6899</v>
      </c>
      <c r="H5901" s="1218" t="s">
        <v>1836</v>
      </c>
      <c r="I5901" s="1184"/>
      <c r="K5901" s="1217">
        <v>6899</v>
      </c>
      <c r="L5901" s="1218" t="s">
        <v>1836</v>
      </c>
    </row>
    <row r="5902" spans="7:12" ht="15.6" x14ac:dyDescent="0.3">
      <c r="G5902" s="1217">
        <v>6900</v>
      </c>
      <c r="H5902" s="1218" t="s">
        <v>1836</v>
      </c>
      <c r="I5902" s="1184"/>
      <c r="K5902" s="1217">
        <v>6900</v>
      </c>
      <c r="L5902" s="1218" t="s">
        <v>1836</v>
      </c>
    </row>
    <row r="5903" spans="7:12" ht="15.6" x14ac:dyDescent="0.3">
      <c r="G5903" s="1217">
        <v>6901</v>
      </c>
      <c r="H5903" s="1218" t="s">
        <v>1836</v>
      </c>
      <c r="I5903" s="1184"/>
      <c r="K5903" s="1217">
        <v>6901</v>
      </c>
      <c r="L5903" s="1218" t="s">
        <v>1836</v>
      </c>
    </row>
    <row r="5904" spans="7:12" ht="15.6" x14ac:dyDescent="0.3">
      <c r="G5904" s="1217">
        <v>6902</v>
      </c>
      <c r="H5904" s="1218" t="s">
        <v>1836</v>
      </c>
      <c r="I5904" s="1184"/>
      <c r="K5904" s="1217">
        <v>6902</v>
      </c>
      <c r="L5904" s="1218" t="s">
        <v>1836</v>
      </c>
    </row>
    <row r="5905" spans="7:12" ht="15.6" x14ac:dyDescent="0.3">
      <c r="G5905" s="1217">
        <v>6903</v>
      </c>
      <c r="H5905" s="1218" t="s">
        <v>1836</v>
      </c>
      <c r="I5905" s="1184"/>
      <c r="K5905" s="1217">
        <v>6903</v>
      </c>
      <c r="L5905" s="1218" t="s">
        <v>1836</v>
      </c>
    </row>
    <row r="5906" spans="7:12" ht="15.6" x14ac:dyDescent="0.3">
      <c r="G5906" s="1217">
        <v>6904</v>
      </c>
      <c r="H5906" s="1218" t="s">
        <v>1836</v>
      </c>
      <c r="I5906" s="1184"/>
      <c r="K5906" s="1217">
        <v>6904</v>
      </c>
      <c r="L5906" s="1218" t="s">
        <v>1836</v>
      </c>
    </row>
    <row r="5907" spans="7:12" ht="15.6" x14ac:dyDescent="0.3">
      <c r="G5907" s="1217">
        <v>6905</v>
      </c>
      <c r="H5907" s="1218" t="s">
        <v>1836</v>
      </c>
      <c r="I5907" s="1184"/>
      <c r="K5907" s="1217">
        <v>6905</v>
      </c>
      <c r="L5907" s="1218" t="s">
        <v>1836</v>
      </c>
    </row>
    <row r="5908" spans="7:12" ht="15.6" x14ac:dyDescent="0.3">
      <c r="G5908" s="1217">
        <v>6906</v>
      </c>
      <c r="H5908" s="1218" t="s">
        <v>1836</v>
      </c>
      <c r="I5908" s="1184"/>
      <c r="K5908" s="1217">
        <v>6906</v>
      </c>
      <c r="L5908" s="1218" t="s">
        <v>1836</v>
      </c>
    </row>
    <row r="5909" spans="7:12" ht="15.6" x14ac:dyDescent="0.3">
      <c r="G5909" s="1217">
        <v>6907</v>
      </c>
      <c r="H5909" s="1218" t="s">
        <v>1836</v>
      </c>
      <c r="I5909" s="1184"/>
      <c r="K5909" s="1217">
        <v>6907</v>
      </c>
      <c r="L5909" s="1218" t="s">
        <v>1836</v>
      </c>
    </row>
    <row r="5910" spans="7:12" ht="15.6" x14ac:dyDescent="0.3">
      <c r="G5910" s="1217">
        <v>6908</v>
      </c>
      <c r="H5910" s="1218" t="s">
        <v>1836</v>
      </c>
      <c r="I5910" s="1184"/>
      <c r="K5910" s="1217">
        <v>6908</v>
      </c>
      <c r="L5910" s="1218" t="s">
        <v>1836</v>
      </c>
    </row>
    <row r="5911" spans="7:12" ht="15.6" x14ac:dyDescent="0.3">
      <c r="G5911" s="1217">
        <v>6909</v>
      </c>
      <c r="H5911" s="1218" t="s">
        <v>1836</v>
      </c>
      <c r="I5911" s="1184"/>
      <c r="K5911" s="1217">
        <v>6909</v>
      </c>
      <c r="L5911" s="1218" t="s">
        <v>1836</v>
      </c>
    </row>
    <row r="5912" spans="7:12" ht="15.6" x14ac:dyDescent="0.3">
      <c r="G5912" s="1217">
        <v>6910</v>
      </c>
      <c r="H5912" s="1218" t="s">
        <v>1836</v>
      </c>
      <c r="I5912" s="1184"/>
      <c r="K5912" s="1217">
        <v>6910</v>
      </c>
      <c r="L5912" s="1218" t="s">
        <v>1836</v>
      </c>
    </row>
    <row r="5913" spans="7:12" ht="15.6" x14ac:dyDescent="0.3">
      <c r="G5913" s="1217">
        <v>6911</v>
      </c>
      <c r="H5913" s="1218" t="s">
        <v>1836</v>
      </c>
      <c r="I5913" s="1184"/>
      <c r="K5913" s="1217">
        <v>6911</v>
      </c>
      <c r="L5913" s="1218" t="s">
        <v>1836</v>
      </c>
    </row>
    <row r="5914" spans="7:12" ht="15.6" x14ac:dyDescent="0.3">
      <c r="G5914" s="1217">
        <v>6912</v>
      </c>
      <c r="H5914" s="1218" t="s">
        <v>1836</v>
      </c>
      <c r="I5914" s="1184"/>
      <c r="K5914" s="1217">
        <v>6912</v>
      </c>
      <c r="L5914" s="1218" t="s">
        <v>1836</v>
      </c>
    </row>
    <row r="5915" spans="7:12" ht="15.6" x14ac:dyDescent="0.3">
      <c r="G5915" s="1217">
        <v>6913</v>
      </c>
      <c r="H5915" s="1218" t="s">
        <v>1836</v>
      </c>
      <c r="I5915" s="1184"/>
      <c r="K5915" s="1217">
        <v>6913</v>
      </c>
      <c r="L5915" s="1218" t="s">
        <v>1836</v>
      </c>
    </row>
    <row r="5916" spans="7:12" ht="15.6" x14ac:dyDescent="0.3">
      <c r="G5916" s="1217">
        <v>6914</v>
      </c>
      <c r="H5916" s="1218" t="s">
        <v>1836</v>
      </c>
      <c r="I5916" s="1184"/>
      <c r="K5916" s="1217">
        <v>6914</v>
      </c>
      <c r="L5916" s="1218" t="s">
        <v>1836</v>
      </c>
    </row>
    <row r="5917" spans="7:12" ht="15.6" x14ac:dyDescent="0.3">
      <c r="G5917" s="1217">
        <v>6915</v>
      </c>
      <c r="H5917" s="1218" t="s">
        <v>1836</v>
      </c>
      <c r="I5917" s="1184"/>
      <c r="K5917" s="1217">
        <v>6915</v>
      </c>
      <c r="L5917" s="1218" t="s">
        <v>1836</v>
      </c>
    </row>
    <row r="5918" spans="7:12" ht="15.6" x14ac:dyDescent="0.3">
      <c r="G5918" s="1217">
        <v>6916</v>
      </c>
      <c r="H5918" s="1218" t="s">
        <v>1836</v>
      </c>
      <c r="I5918" s="1184"/>
      <c r="K5918" s="1217">
        <v>6916</v>
      </c>
      <c r="L5918" s="1218" t="s">
        <v>1836</v>
      </c>
    </row>
    <row r="5919" spans="7:12" ht="15.6" x14ac:dyDescent="0.3">
      <c r="G5919" s="1217">
        <v>6917</v>
      </c>
      <c r="H5919" s="1218" t="s">
        <v>1836</v>
      </c>
      <c r="I5919" s="1184"/>
      <c r="K5919" s="1217">
        <v>6917</v>
      </c>
      <c r="L5919" s="1218" t="s">
        <v>1836</v>
      </c>
    </row>
    <row r="5920" spans="7:12" ht="15.6" x14ac:dyDescent="0.3">
      <c r="G5920" s="1217">
        <v>6918</v>
      </c>
      <c r="H5920" s="1218" t="s">
        <v>1836</v>
      </c>
      <c r="I5920" s="1184"/>
      <c r="K5920" s="1217">
        <v>6918</v>
      </c>
      <c r="L5920" s="1218" t="s">
        <v>1836</v>
      </c>
    </row>
    <row r="5921" spans="7:12" ht="15.6" x14ac:dyDescent="0.3">
      <c r="G5921" s="1217">
        <v>6919</v>
      </c>
      <c r="H5921" s="1218" t="s">
        <v>1836</v>
      </c>
      <c r="I5921" s="1184"/>
      <c r="K5921" s="1217">
        <v>6919</v>
      </c>
      <c r="L5921" s="1218" t="s">
        <v>1836</v>
      </c>
    </row>
    <row r="5922" spans="7:12" ht="15.6" x14ac:dyDescent="0.3">
      <c r="G5922" s="1217">
        <v>6920</v>
      </c>
      <c r="H5922" s="1218" t="s">
        <v>1836</v>
      </c>
      <c r="I5922" s="1184"/>
      <c r="K5922" s="1217">
        <v>6920</v>
      </c>
      <c r="L5922" s="1218" t="s">
        <v>1836</v>
      </c>
    </row>
    <row r="5923" spans="7:12" ht="15.6" x14ac:dyDescent="0.3">
      <c r="G5923" s="1217">
        <v>6921</v>
      </c>
      <c r="H5923" s="1218" t="s">
        <v>1836</v>
      </c>
      <c r="I5923" s="1184"/>
      <c r="K5923" s="1217">
        <v>6921</v>
      </c>
      <c r="L5923" s="1218" t="s">
        <v>1836</v>
      </c>
    </row>
    <row r="5924" spans="7:12" ht="15.6" x14ac:dyDescent="0.3">
      <c r="G5924" s="1217">
        <v>6922</v>
      </c>
      <c r="H5924" s="1218" t="s">
        <v>1836</v>
      </c>
      <c r="I5924" s="1184"/>
      <c r="K5924" s="1217">
        <v>6922</v>
      </c>
      <c r="L5924" s="1218" t="s">
        <v>1836</v>
      </c>
    </row>
    <row r="5925" spans="7:12" ht="15.6" x14ac:dyDescent="0.3">
      <c r="G5925" s="1217">
        <v>6923</v>
      </c>
      <c r="H5925" s="1218" t="s">
        <v>1836</v>
      </c>
      <c r="I5925" s="1184"/>
      <c r="K5925" s="1217">
        <v>6923</v>
      </c>
      <c r="L5925" s="1218" t="s">
        <v>1836</v>
      </c>
    </row>
    <row r="5926" spans="7:12" ht="15.6" x14ac:dyDescent="0.3">
      <c r="G5926" s="1217">
        <v>6924</v>
      </c>
      <c r="H5926" s="1218" t="s">
        <v>1836</v>
      </c>
      <c r="I5926" s="1184"/>
      <c r="K5926" s="1217">
        <v>6924</v>
      </c>
      <c r="L5926" s="1218" t="s">
        <v>1836</v>
      </c>
    </row>
    <row r="5927" spans="7:12" ht="15.6" x14ac:dyDescent="0.3">
      <c r="G5927" s="1217">
        <v>6925</v>
      </c>
      <c r="H5927" s="1218" t="s">
        <v>1836</v>
      </c>
      <c r="I5927" s="1184"/>
      <c r="K5927" s="1217">
        <v>6925</v>
      </c>
      <c r="L5927" s="1218" t="s">
        <v>1836</v>
      </c>
    </row>
    <row r="5928" spans="7:12" ht="15.6" x14ac:dyDescent="0.3">
      <c r="G5928" s="1217">
        <v>6926</v>
      </c>
      <c r="H5928" s="1218" t="s">
        <v>1836</v>
      </c>
      <c r="I5928" s="1184"/>
      <c r="K5928" s="1217">
        <v>6926</v>
      </c>
      <c r="L5928" s="1218" t="s">
        <v>1836</v>
      </c>
    </row>
    <row r="5929" spans="7:12" ht="15.6" x14ac:dyDescent="0.3">
      <c r="G5929" s="1217">
        <v>6927</v>
      </c>
      <c r="H5929" s="1218" t="s">
        <v>1836</v>
      </c>
      <c r="I5929" s="1184"/>
      <c r="K5929" s="1217">
        <v>6927</v>
      </c>
      <c r="L5929" s="1218" t="s">
        <v>1836</v>
      </c>
    </row>
    <row r="5930" spans="7:12" ht="15.6" x14ac:dyDescent="0.3">
      <c r="G5930" s="1217">
        <v>6928</v>
      </c>
      <c r="H5930" s="1218" t="s">
        <v>1836</v>
      </c>
      <c r="I5930" s="1184"/>
      <c r="K5930" s="1217">
        <v>6928</v>
      </c>
      <c r="L5930" s="1218" t="s">
        <v>1836</v>
      </c>
    </row>
    <row r="5931" spans="7:12" ht="15.6" x14ac:dyDescent="0.3">
      <c r="G5931" s="1217">
        <v>6929</v>
      </c>
      <c r="H5931" s="1218" t="s">
        <v>1836</v>
      </c>
      <c r="I5931" s="1184"/>
      <c r="K5931" s="1217">
        <v>6929</v>
      </c>
      <c r="L5931" s="1218" t="s">
        <v>1836</v>
      </c>
    </row>
    <row r="5932" spans="7:12" ht="15.6" x14ac:dyDescent="0.3">
      <c r="G5932" s="1217">
        <v>6930</v>
      </c>
      <c r="H5932" s="1218" t="s">
        <v>1836</v>
      </c>
      <c r="I5932" s="1184"/>
      <c r="K5932" s="1217">
        <v>6930</v>
      </c>
      <c r="L5932" s="1218" t="s">
        <v>1836</v>
      </c>
    </row>
    <row r="5933" spans="7:12" ht="15.6" x14ac:dyDescent="0.3">
      <c r="G5933" s="1217">
        <v>6931</v>
      </c>
      <c r="H5933" s="1218" t="s">
        <v>1836</v>
      </c>
      <c r="I5933" s="1184"/>
      <c r="K5933" s="1217">
        <v>6931</v>
      </c>
      <c r="L5933" s="1218" t="s">
        <v>1836</v>
      </c>
    </row>
    <row r="5934" spans="7:12" ht="15.6" x14ac:dyDescent="0.3">
      <c r="G5934" s="1217">
        <v>6932</v>
      </c>
      <c r="H5934" s="1218" t="s">
        <v>1836</v>
      </c>
      <c r="I5934" s="1184"/>
      <c r="K5934" s="1217">
        <v>6932</v>
      </c>
      <c r="L5934" s="1218" t="s">
        <v>1836</v>
      </c>
    </row>
    <row r="5935" spans="7:12" ht="15.6" x14ac:dyDescent="0.3">
      <c r="G5935" s="1217">
        <v>6933</v>
      </c>
      <c r="H5935" s="1218" t="s">
        <v>1836</v>
      </c>
      <c r="I5935" s="1184"/>
      <c r="K5935" s="1217">
        <v>6933</v>
      </c>
      <c r="L5935" s="1218" t="s">
        <v>1836</v>
      </c>
    </row>
    <row r="5936" spans="7:12" ht="15.6" x14ac:dyDescent="0.3">
      <c r="G5936" s="1217">
        <v>6934</v>
      </c>
      <c r="H5936" s="1218" t="s">
        <v>1836</v>
      </c>
      <c r="I5936" s="1184"/>
      <c r="K5936" s="1217">
        <v>6934</v>
      </c>
      <c r="L5936" s="1218" t="s">
        <v>1836</v>
      </c>
    </row>
    <row r="5937" spans="7:12" ht="15.6" x14ac:dyDescent="0.3">
      <c r="G5937" s="1217">
        <v>6935</v>
      </c>
      <c r="H5937" s="1218" t="s">
        <v>1836</v>
      </c>
      <c r="I5937" s="1184"/>
      <c r="K5937" s="1217">
        <v>6935</v>
      </c>
      <c r="L5937" s="1218" t="s">
        <v>1836</v>
      </c>
    </row>
    <row r="5938" spans="7:12" ht="15.6" x14ac:dyDescent="0.3">
      <c r="G5938" s="1217">
        <v>6936</v>
      </c>
      <c r="H5938" s="1218" t="s">
        <v>1836</v>
      </c>
      <c r="I5938" s="1184"/>
      <c r="K5938" s="1217">
        <v>6936</v>
      </c>
      <c r="L5938" s="1218" t="s">
        <v>1836</v>
      </c>
    </row>
    <row r="5939" spans="7:12" ht="15.6" x14ac:dyDescent="0.3">
      <c r="G5939" s="1217">
        <v>6937</v>
      </c>
      <c r="H5939" s="1218" t="s">
        <v>1836</v>
      </c>
      <c r="I5939" s="1184"/>
      <c r="K5939" s="1217">
        <v>6937</v>
      </c>
      <c r="L5939" s="1218" t="s">
        <v>1836</v>
      </c>
    </row>
    <row r="5940" spans="7:12" ht="15.6" x14ac:dyDescent="0.3">
      <c r="G5940" s="1217">
        <v>6938</v>
      </c>
      <c r="H5940" s="1218" t="s">
        <v>1836</v>
      </c>
      <c r="I5940" s="1184"/>
      <c r="K5940" s="1217">
        <v>6938</v>
      </c>
      <c r="L5940" s="1218" t="s">
        <v>1836</v>
      </c>
    </row>
    <row r="5941" spans="7:12" ht="15.6" x14ac:dyDescent="0.3">
      <c r="G5941" s="1217">
        <v>6939</v>
      </c>
      <c r="H5941" s="1218" t="s">
        <v>1836</v>
      </c>
      <c r="I5941" s="1184"/>
      <c r="K5941" s="1217">
        <v>6939</v>
      </c>
      <c r="L5941" s="1218" t="s">
        <v>1836</v>
      </c>
    </row>
    <row r="5942" spans="7:12" ht="15.6" x14ac:dyDescent="0.3">
      <c r="G5942" s="1217">
        <v>6940</v>
      </c>
      <c r="H5942" s="1218" t="s">
        <v>1836</v>
      </c>
      <c r="I5942" s="1184"/>
      <c r="K5942" s="1217">
        <v>6940</v>
      </c>
      <c r="L5942" s="1218" t="s">
        <v>1836</v>
      </c>
    </row>
    <row r="5943" spans="7:12" ht="15.6" x14ac:dyDescent="0.3">
      <c r="G5943" s="1217">
        <v>6941</v>
      </c>
      <c r="H5943" s="1218" t="s">
        <v>1836</v>
      </c>
      <c r="I5943" s="1184"/>
      <c r="K5943" s="1217">
        <v>6941</v>
      </c>
      <c r="L5943" s="1218" t="s">
        <v>1836</v>
      </c>
    </row>
    <row r="5944" spans="7:12" ht="15.6" x14ac:dyDescent="0.3">
      <c r="G5944" s="1217">
        <v>6942</v>
      </c>
      <c r="H5944" s="1218" t="s">
        <v>1836</v>
      </c>
      <c r="I5944" s="1184"/>
      <c r="K5944" s="1217">
        <v>6942</v>
      </c>
      <c r="L5944" s="1218" t="s">
        <v>1836</v>
      </c>
    </row>
    <row r="5945" spans="7:12" ht="15.6" x14ac:dyDescent="0.3">
      <c r="G5945" s="1217">
        <v>6943</v>
      </c>
      <c r="H5945" s="1218" t="s">
        <v>1836</v>
      </c>
      <c r="I5945" s="1184"/>
      <c r="K5945" s="1217">
        <v>6943</v>
      </c>
      <c r="L5945" s="1218" t="s">
        <v>1836</v>
      </c>
    </row>
    <row r="5946" spans="7:12" ht="15.6" x14ac:dyDescent="0.3">
      <c r="G5946" s="1217">
        <v>6944</v>
      </c>
      <c r="H5946" s="1218" t="s">
        <v>1836</v>
      </c>
      <c r="I5946" s="1184"/>
      <c r="K5946" s="1217">
        <v>6944</v>
      </c>
      <c r="L5946" s="1218" t="s">
        <v>1836</v>
      </c>
    </row>
    <row r="5947" spans="7:12" ht="15.6" x14ac:dyDescent="0.3">
      <c r="G5947" s="1217">
        <v>6945</v>
      </c>
      <c r="H5947" s="1218" t="s">
        <v>1836</v>
      </c>
      <c r="I5947" s="1184"/>
      <c r="K5947" s="1217">
        <v>6945</v>
      </c>
      <c r="L5947" s="1218" t="s">
        <v>1836</v>
      </c>
    </row>
    <row r="5948" spans="7:12" ht="15.6" x14ac:dyDescent="0.3">
      <c r="G5948" s="1217">
        <v>6946</v>
      </c>
      <c r="H5948" s="1218" t="s">
        <v>1836</v>
      </c>
      <c r="I5948" s="1184"/>
      <c r="K5948" s="1217">
        <v>6946</v>
      </c>
      <c r="L5948" s="1218" t="s">
        <v>1836</v>
      </c>
    </row>
    <row r="5949" spans="7:12" ht="15.6" x14ac:dyDescent="0.3">
      <c r="G5949" s="1217">
        <v>6947</v>
      </c>
      <c r="H5949" s="1218" t="s">
        <v>1836</v>
      </c>
      <c r="I5949" s="1184"/>
      <c r="K5949" s="1217">
        <v>6947</v>
      </c>
      <c r="L5949" s="1218" t="s">
        <v>1836</v>
      </c>
    </row>
    <row r="5950" spans="7:12" ht="15.6" x14ac:dyDescent="0.3">
      <c r="G5950" s="1217">
        <v>6948</v>
      </c>
      <c r="H5950" s="1218" t="s">
        <v>1836</v>
      </c>
      <c r="I5950" s="1184"/>
      <c r="K5950" s="1217">
        <v>6948</v>
      </c>
      <c r="L5950" s="1218" t="s">
        <v>1836</v>
      </c>
    </row>
    <row r="5951" spans="7:12" ht="15.6" x14ac:dyDescent="0.3">
      <c r="G5951" s="1217">
        <v>6949</v>
      </c>
      <c r="H5951" s="1218" t="s">
        <v>1836</v>
      </c>
      <c r="I5951" s="1184"/>
      <c r="K5951" s="1217">
        <v>6949</v>
      </c>
      <c r="L5951" s="1218" t="s">
        <v>1836</v>
      </c>
    </row>
    <row r="5952" spans="7:12" ht="15.6" x14ac:dyDescent="0.3">
      <c r="G5952" s="1217">
        <v>6950</v>
      </c>
      <c r="H5952" s="1218" t="s">
        <v>1836</v>
      </c>
      <c r="I5952" s="1184"/>
      <c r="K5952" s="1217">
        <v>6950</v>
      </c>
      <c r="L5952" s="1218" t="s">
        <v>1836</v>
      </c>
    </row>
    <row r="5953" spans="7:12" ht="15.6" x14ac:dyDescent="0.3">
      <c r="G5953" s="1217">
        <v>6951</v>
      </c>
      <c r="H5953" s="1218" t="s">
        <v>1836</v>
      </c>
      <c r="I5953" s="1184"/>
      <c r="K5953" s="1217">
        <v>6951</v>
      </c>
      <c r="L5953" s="1218" t="s">
        <v>1836</v>
      </c>
    </row>
    <row r="5954" spans="7:12" ht="15.6" x14ac:dyDescent="0.3">
      <c r="G5954" s="1217">
        <v>6952</v>
      </c>
      <c r="H5954" s="1218" t="s">
        <v>1836</v>
      </c>
      <c r="I5954" s="1184"/>
      <c r="K5954" s="1217">
        <v>6952</v>
      </c>
      <c r="L5954" s="1218" t="s">
        <v>1836</v>
      </c>
    </row>
    <row r="5955" spans="7:12" ht="15.6" x14ac:dyDescent="0.3">
      <c r="G5955" s="1217">
        <v>6953</v>
      </c>
      <c r="H5955" s="1218" t="s">
        <v>1836</v>
      </c>
      <c r="I5955" s="1184"/>
      <c r="K5955" s="1217">
        <v>6953</v>
      </c>
      <c r="L5955" s="1218" t="s">
        <v>1836</v>
      </c>
    </row>
    <row r="5956" spans="7:12" ht="15.6" x14ac:dyDescent="0.3">
      <c r="G5956" s="1217">
        <v>6954</v>
      </c>
      <c r="H5956" s="1218" t="s">
        <v>1836</v>
      </c>
      <c r="I5956" s="1184"/>
      <c r="K5956" s="1217">
        <v>6954</v>
      </c>
      <c r="L5956" s="1218" t="s">
        <v>1836</v>
      </c>
    </row>
    <row r="5957" spans="7:12" ht="15.6" x14ac:dyDescent="0.3">
      <c r="G5957" s="1217">
        <v>6955</v>
      </c>
      <c r="H5957" s="1218" t="s">
        <v>1836</v>
      </c>
      <c r="I5957" s="1184"/>
      <c r="K5957" s="1217">
        <v>6955</v>
      </c>
      <c r="L5957" s="1218" t="s">
        <v>1836</v>
      </c>
    </row>
    <row r="5958" spans="7:12" ht="15.6" x14ac:dyDescent="0.3">
      <c r="G5958" s="1217">
        <v>6956</v>
      </c>
      <c r="H5958" s="1218" t="s">
        <v>1836</v>
      </c>
      <c r="I5958" s="1184"/>
      <c r="K5958" s="1217">
        <v>6956</v>
      </c>
      <c r="L5958" s="1218" t="s">
        <v>1836</v>
      </c>
    </row>
    <row r="5959" spans="7:12" ht="15.6" x14ac:dyDescent="0.3">
      <c r="G5959" s="1217">
        <v>6957</v>
      </c>
      <c r="H5959" s="1218" t="s">
        <v>1836</v>
      </c>
      <c r="I5959" s="1184"/>
      <c r="K5959" s="1217">
        <v>6957</v>
      </c>
      <c r="L5959" s="1218" t="s">
        <v>1836</v>
      </c>
    </row>
    <row r="5960" spans="7:12" ht="15.6" x14ac:dyDescent="0.3">
      <c r="G5960" s="1217">
        <v>6958</v>
      </c>
      <c r="H5960" s="1218" t="s">
        <v>1836</v>
      </c>
      <c r="I5960" s="1184"/>
      <c r="K5960" s="1217">
        <v>6958</v>
      </c>
      <c r="L5960" s="1218" t="s">
        <v>1836</v>
      </c>
    </row>
    <row r="5961" spans="7:12" ht="15.6" x14ac:dyDescent="0.3">
      <c r="G5961" s="1217">
        <v>6959</v>
      </c>
      <c r="H5961" s="1218" t="s">
        <v>1836</v>
      </c>
      <c r="I5961" s="1184"/>
      <c r="K5961" s="1217">
        <v>6959</v>
      </c>
      <c r="L5961" s="1218" t="s">
        <v>1836</v>
      </c>
    </row>
    <row r="5962" spans="7:12" ht="15.6" x14ac:dyDescent="0.3">
      <c r="G5962" s="1217">
        <v>6960</v>
      </c>
      <c r="H5962" s="1218" t="s">
        <v>1836</v>
      </c>
      <c r="I5962" s="1184"/>
      <c r="K5962" s="1217">
        <v>6960</v>
      </c>
      <c r="L5962" s="1218" t="s">
        <v>1836</v>
      </c>
    </row>
    <row r="5963" spans="7:12" ht="15.6" x14ac:dyDescent="0.3">
      <c r="G5963" s="1217">
        <v>6961</v>
      </c>
      <c r="H5963" s="1218" t="s">
        <v>1836</v>
      </c>
      <c r="I5963" s="1184"/>
      <c r="K5963" s="1217">
        <v>6961</v>
      </c>
      <c r="L5963" s="1218" t="s">
        <v>1836</v>
      </c>
    </row>
    <row r="5964" spans="7:12" ht="15.6" x14ac:dyDescent="0.3">
      <c r="G5964" s="1217">
        <v>6962</v>
      </c>
      <c r="H5964" s="1218" t="s">
        <v>1836</v>
      </c>
      <c r="I5964" s="1184"/>
      <c r="K5964" s="1217">
        <v>6962</v>
      </c>
      <c r="L5964" s="1218" t="s">
        <v>1836</v>
      </c>
    </row>
    <row r="5965" spans="7:12" ht="15.6" x14ac:dyDescent="0.3">
      <c r="G5965" s="1217">
        <v>6963</v>
      </c>
      <c r="H5965" s="1218" t="s">
        <v>1836</v>
      </c>
      <c r="I5965" s="1184"/>
      <c r="K5965" s="1217">
        <v>6963</v>
      </c>
      <c r="L5965" s="1218" t="s">
        <v>1836</v>
      </c>
    </row>
    <row r="5966" spans="7:12" ht="15.6" x14ac:dyDescent="0.3">
      <c r="G5966" s="1217">
        <v>6964</v>
      </c>
      <c r="H5966" s="1218" t="s">
        <v>1836</v>
      </c>
      <c r="I5966" s="1184"/>
      <c r="K5966" s="1217">
        <v>6964</v>
      </c>
      <c r="L5966" s="1218" t="s">
        <v>1836</v>
      </c>
    </row>
    <row r="5967" spans="7:12" ht="15.6" x14ac:dyDescent="0.3">
      <c r="G5967" s="1217">
        <v>6965</v>
      </c>
      <c r="H5967" s="1218" t="s">
        <v>1836</v>
      </c>
      <c r="I5967" s="1184"/>
      <c r="K5967" s="1217">
        <v>6965</v>
      </c>
      <c r="L5967" s="1218" t="s">
        <v>1836</v>
      </c>
    </row>
    <row r="5968" spans="7:12" ht="15.6" x14ac:dyDescent="0.3">
      <c r="G5968" s="1217">
        <v>6966</v>
      </c>
      <c r="H5968" s="1218" t="s">
        <v>1836</v>
      </c>
      <c r="I5968" s="1184"/>
      <c r="K5968" s="1217">
        <v>6966</v>
      </c>
      <c r="L5968" s="1218" t="s">
        <v>1836</v>
      </c>
    </row>
    <row r="5969" spans="7:12" ht="15.6" x14ac:dyDescent="0.3">
      <c r="G5969" s="1217">
        <v>6967</v>
      </c>
      <c r="H5969" s="1218" t="s">
        <v>1836</v>
      </c>
      <c r="I5969" s="1184"/>
      <c r="K5969" s="1217">
        <v>6967</v>
      </c>
      <c r="L5969" s="1218" t="s">
        <v>1836</v>
      </c>
    </row>
    <row r="5970" spans="7:12" ht="15.6" x14ac:dyDescent="0.3">
      <c r="G5970" s="1217">
        <v>6968</v>
      </c>
      <c r="H5970" s="1218" t="s">
        <v>1836</v>
      </c>
      <c r="I5970" s="1184"/>
      <c r="K5970" s="1217">
        <v>6968</v>
      </c>
      <c r="L5970" s="1218" t="s">
        <v>1836</v>
      </c>
    </row>
    <row r="5971" spans="7:12" ht="15.6" x14ac:dyDescent="0.3">
      <c r="G5971" s="1217">
        <v>6969</v>
      </c>
      <c r="H5971" s="1218" t="s">
        <v>1836</v>
      </c>
      <c r="I5971" s="1184"/>
      <c r="K5971" s="1217">
        <v>6969</v>
      </c>
      <c r="L5971" s="1218" t="s">
        <v>1836</v>
      </c>
    </row>
    <row r="5972" spans="7:12" ht="15.6" x14ac:dyDescent="0.3">
      <c r="G5972" s="1217">
        <v>6970</v>
      </c>
      <c r="H5972" s="1218" t="s">
        <v>1836</v>
      </c>
      <c r="I5972" s="1184"/>
      <c r="K5972" s="1217">
        <v>6970</v>
      </c>
      <c r="L5972" s="1218" t="s">
        <v>1836</v>
      </c>
    </row>
    <row r="5973" spans="7:12" ht="15.6" x14ac:dyDescent="0.3">
      <c r="G5973" s="1217">
        <v>6971</v>
      </c>
      <c r="H5973" s="1218" t="s">
        <v>1836</v>
      </c>
      <c r="I5973" s="1184"/>
      <c r="K5973" s="1217">
        <v>6971</v>
      </c>
      <c r="L5973" s="1218" t="s">
        <v>1836</v>
      </c>
    </row>
    <row r="5974" spans="7:12" ht="15.6" x14ac:dyDescent="0.3">
      <c r="G5974" s="1217">
        <v>6972</v>
      </c>
      <c r="H5974" s="1218" t="s">
        <v>1836</v>
      </c>
      <c r="I5974" s="1184"/>
      <c r="K5974" s="1217">
        <v>6972</v>
      </c>
      <c r="L5974" s="1218" t="s">
        <v>1836</v>
      </c>
    </row>
    <row r="5975" spans="7:12" ht="15.6" x14ac:dyDescent="0.3">
      <c r="G5975" s="1217">
        <v>6973</v>
      </c>
      <c r="H5975" s="1218" t="s">
        <v>1836</v>
      </c>
      <c r="I5975" s="1184"/>
      <c r="K5975" s="1217">
        <v>6973</v>
      </c>
      <c r="L5975" s="1218" t="s">
        <v>1836</v>
      </c>
    </row>
    <row r="5976" spans="7:12" ht="15.6" x14ac:dyDescent="0.3">
      <c r="G5976" s="1217">
        <v>6974</v>
      </c>
      <c r="H5976" s="1218" t="s">
        <v>1836</v>
      </c>
      <c r="I5976" s="1184"/>
      <c r="K5976" s="1217">
        <v>6974</v>
      </c>
      <c r="L5976" s="1218" t="s">
        <v>1836</v>
      </c>
    </row>
    <row r="5977" spans="7:12" ht="15.6" x14ac:dyDescent="0.3">
      <c r="G5977" s="1217">
        <v>6975</v>
      </c>
      <c r="H5977" s="1218" t="s">
        <v>1836</v>
      </c>
      <c r="I5977" s="1184"/>
      <c r="K5977" s="1217">
        <v>6975</v>
      </c>
      <c r="L5977" s="1218" t="s">
        <v>1836</v>
      </c>
    </row>
    <row r="5978" spans="7:12" ht="15.6" x14ac:dyDescent="0.3">
      <c r="G5978" s="1217">
        <v>6976</v>
      </c>
      <c r="H5978" s="1218" t="s">
        <v>1836</v>
      </c>
      <c r="I5978" s="1184"/>
      <c r="K5978" s="1217">
        <v>6976</v>
      </c>
      <c r="L5978" s="1218" t="s">
        <v>1836</v>
      </c>
    </row>
    <row r="5979" spans="7:12" ht="15.6" x14ac:dyDescent="0.3">
      <c r="G5979" s="1217">
        <v>6977</v>
      </c>
      <c r="H5979" s="1218" t="s">
        <v>1836</v>
      </c>
      <c r="I5979" s="1184"/>
      <c r="K5979" s="1217">
        <v>6977</v>
      </c>
      <c r="L5979" s="1218" t="s">
        <v>1836</v>
      </c>
    </row>
    <row r="5980" spans="7:12" ht="15.6" x14ac:dyDescent="0.3">
      <c r="G5980" s="1217">
        <v>6978</v>
      </c>
      <c r="H5980" s="1218" t="s">
        <v>1836</v>
      </c>
      <c r="I5980" s="1184"/>
      <c r="K5980" s="1217">
        <v>6978</v>
      </c>
      <c r="L5980" s="1218" t="s">
        <v>1836</v>
      </c>
    </row>
    <row r="5981" spans="7:12" ht="15.6" x14ac:dyDescent="0.3">
      <c r="G5981" s="1217">
        <v>6979</v>
      </c>
      <c r="H5981" s="1218" t="s">
        <v>1836</v>
      </c>
      <c r="I5981" s="1184"/>
      <c r="K5981" s="1217">
        <v>6979</v>
      </c>
      <c r="L5981" s="1218" t="s">
        <v>1836</v>
      </c>
    </row>
    <row r="5982" spans="7:12" ht="15.6" x14ac:dyDescent="0.3">
      <c r="G5982" s="1217">
        <v>6980</v>
      </c>
      <c r="H5982" s="1218" t="s">
        <v>1836</v>
      </c>
      <c r="I5982" s="1184"/>
      <c r="K5982" s="1217">
        <v>6980</v>
      </c>
      <c r="L5982" s="1218" t="s">
        <v>1836</v>
      </c>
    </row>
    <row r="5983" spans="7:12" ht="15.6" x14ac:dyDescent="0.3">
      <c r="G5983" s="1217">
        <v>6981</v>
      </c>
      <c r="H5983" s="1218" t="s">
        <v>1836</v>
      </c>
      <c r="I5983" s="1184"/>
      <c r="K5983" s="1217">
        <v>6981</v>
      </c>
      <c r="L5983" s="1218" t="s">
        <v>1836</v>
      </c>
    </row>
    <row r="5984" spans="7:12" ht="15.6" x14ac:dyDescent="0.3">
      <c r="G5984" s="1217">
        <v>6982</v>
      </c>
      <c r="H5984" s="1218" t="s">
        <v>1836</v>
      </c>
      <c r="I5984" s="1184"/>
      <c r="K5984" s="1217">
        <v>6982</v>
      </c>
      <c r="L5984" s="1218" t="s">
        <v>1836</v>
      </c>
    </row>
    <row r="5985" spans="7:12" ht="15.6" x14ac:dyDescent="0.3">
      <c r="G5985" s="1217">
        <v>6983</v>
      </c>
      <c r="H5985" s="1218" t="s">
        <v>1836</v>
      </c>
      <c r="I5985" s="1184"/>
      <c r="K5985" s="1217">
        <v>6983</v>
      </c>
      <c r="L5985" s="1218" t="s">
        <v>1836</v>
      </c>
    </row>
    <row r="5986" spans="7:12" ht="15.6" x14ac:dyDescent="0.3">
      <c r="G5986" s="1217">
        <v>6984</v>
      </c>
      <c r="H5986" s="1218" t="s">
        <v>1836</v>
      </c>
      <c r="I5986" s="1184"/>
      <c r="K5986" s="1217">
        <v>6984</v>
      </c>
      <c r="L5986" s="1218" t="s">
        <v>1836</v>
      </c>
    </row>
    <row r="5987" spans="7:12" ht="15.6" x14ac:dyDescent="0.3">
      <c r="G5987" s="1217">
        <v>6985</v>
      </c>
      <c r="H5987" s="1218" t="s">
        <v>1836</v>
      </c>
      <c r="I5987" s="1184"/>
      <c r="K5987" s="1217">
        <v>6985</v>
      </c>
      <c r="L5987" s="1218" t="s">
        <v>1836</v>
      </c>
    </row>
    <row r="5988" spans="7:12" ht="15.6" x14ac:dyDescent="0.3">
      <c r="G5988" s="1217">
        <v>6986</v>
      </c>
      <c r="H5988" s="1218" t="s">
        <v>1836</v>
      </c>
      <c r="I5988" s="1184"/>
      <c r="K5988" s="1217">
        <v>6986</v>
      </c>
      <c r="L5988" s="1218" t="s">
        <v>1836</v>
      </c>
    </row>
    <row r="5989" spans="7:12" ht="15.6" x14ac:dyDescent="0.3">
      <c r="G5989" s="1217">
        <v>6987</v>
      </c>
      <c r="H5989" s="1218" t="s">
        <v>1836</v>
      </c>
      <c r="I5989" s="1184"/>
      <c r="K5989" s="1217">
        <v>6987</v>
      </c>
      <c r="L5989" s="1218" t="s">
        <v>1836</v>
      </c>
    </row>
    <row r="5990" spans="7:12" ht="15.6" x14ac:dyDescent="0.3">
      <c r="G5990" s="1217">
        <v>6988</v>
      </c>
      <c r="H5990" s="1218" t="s">
        <v>1836</v>
      </c>
      <c r="I5990" s="1184"/>
      <c r="K5990" s="1217">
        <v>6988</v>
      </c>
      <c r="L5990" s="1218" t="s">
        <v>1836</v>
      </c>
    </row>
    <row r="5991" spans="7:12" ht="15.6" x14ac:dyDescent="0.3">
      <c r="G5991" s="1217">
        <v>6989</v>
      </c>
      <c r="H5991" s="1218" t="s">
        <v>1836</v>
      </c>
      <c r="I5991" s="1184"/>
      <c r="K5991" s="1217">
        <v>6989</v>
      </c>
      <c r="L5991" s="1218" t="s">
        <v>1836</v>
      </c>
    </row>
    <row r="5992" spans="7:12" ht="15.6" x14ac:dyDescent="0.3">
      <c r="G5992" s="1217">
        <v>6990</v>
      </c>
      <c r="H5992" s="1218" t="s">
        <v>1836</v>
      </c>
      <c r="I5992" s="1184"/>
      <c r="K5992" s="1217">
        <v>6990</v>
      </c>
      <c r="L5992" s="1218" t="s">
        <v>1836</v>
      </c>
    </row>
    <row r="5993" spans="7:12" ht="15.6" x14ac:dyDescent="0.3">
      <c r="G5993" s="1217">
        <v>6991</v>
      </c>
      <c r="H5993" s="1218" t="s">
        <v>1836</v>
      </c>
      <c r="I5993" s="1184"/>
      <c r="K5993" s="1217">
        <v>6991</v>
      </c>
      <c r="L5993" s="1218" t="s">
        <v>1836</v>
      </c>
    </row>
    <row r="5994" spans="7:12" ht="15.6" x14ac:dyDescent="0.3">
      <c r="G5994" s="1217">
        <v>6992</v>
      </c>
      <c r="H5994" s="1218" t="s">
        <v>1836</v>
      </c>
      <c r="I5994" s="1184"/>
      <c r="K5994" s="1217">
        <v>6992</v>
      </c>
      <c r="L5994" s="1218" t="s">
        <v>1836</v>
      </c>
    </row>
    <row r="5995" spans="7:12" ht="15.6" x14ac:dyDescent="0.3">
      <c r="G5995" s="1217">
        <v>6993</v>
      </c>
      <c r="H5995" s="1218" t="s">
        <v>1836</v>
      </c>
      <c r="I5995" s="1184"/>
      <c r="K5995" s="1217">
        <v>6993</v>
      </c>
      <c r="L5995" s="1218" t="s">
        <v>1836</v>
      </c>
    </row>
    <row r="5996" spans="7:12" ht="15.6" x14ac:dyDescent="0.3">
      <c r="G5996" s="1217">
        <v>6994</v>
      </c>
      <c r="H5996" s="1218" t="s">
        <v>1836</v>
      </c>
      <c r="I5996" s="1184"/>
      <c r="K5996" s="1217">
        <v>6994</v>
      </c>
      <c r="L5996" s="1218" t="s">
        <v>1836</v>
      </c>
    </row>
    <row r="5997" spans="7:12" ht="15.6" x14ac:dyDescent="0.3">
      <c r="G5997" s="1217">
        <v>6995</v>
      </c>
      <c r="H5997" s="1218" t="s">
        <v>1836</v>
      </c>
      <c r="I5997" s="1184"/>
      <c r="K5997" s="1217">
        <v>6995</v>
      </c>
      <c r="L5997" s="1218" t="s">
        <v>1836</v>
      </c>
    </row>
    <row r="5998" spans="7:12" ht="15.6" x14ac:dyDescent="0.3">
      <c r="G5998" s="1217">
        <v>6996</v>
      </c>
      <c r="H5998" s="1218" t="s">
        <v>1836</v>
      </c>
      <c r="I5998" s="1184"/>
      <c r="K5998" s="1217">
        <v>6996</v>
      </c>
      <c r="L5998" s="1218" t="s">
        <v>1836</v>
      </c>
    </row>
    <row r="5999" spans="7:12" ht="15.6" x14ac:dyDescent="0.3">
      <c r="G5999" s="1217">
        <v>6997</v>
      </c>
      <c r="H5999" s="1218" t="s">
        <v>1836</v>
      </c>
      <c r="I5999" s="1184"/>
      <c r="K5999" s="1217">
        <v>6997</v>
      </c>
      <c r="L5999" s="1218" t="s">
        <v>1836</v>
      </c>
    </row>
    <row r="6000" spans="7:12" ht="15.6" x14ac:dyDescent="0.3">
      <c r="G6000" s="1217">
        <v>6998</v>
      </c>
      <c r="H6000" s="1218" t="s">
        <v>1836</v>
      </c>
      <c r="I6000" s="1184"/>
      <c r="K6000" s="1217">
        <v>6998</v>
      </c>
      <c r="L6000" s="1218" t="s">
        <v>1836</v>
      </c>
    </row>
    <row r="6001" spans="7:12" ht="15.6" x14ac:dyDescent="0.3">
      <c r="G6001" s="1217">
        <v>6999</v>
      </c>
      <c r="H6001" s="1218" t="s">
        <v>1836</v>
      </c>
      <c r="I6001" s="1184"/>
      <c r="K6001" s="1217">
        <v>6999</v>
      </c>
      <c r="L6001" s="1218" t="s">
        <v>1836</v>
      </c>
    </row>
    <row r="6002" spans="7:12" ht="15.6" x14ac:dyDescent="0.3">
      <c r="G6002" s="1217">
        <v>7000</v>
      </c>
      <c r="H6002" s="1218" t="s">
        <v>1572</v>
      </c>
      <c r="I6002" s="1184"/>
      <c r="K6002" s="1217">
        <v>7000</v>
      </c>
      <c r="L6002" s="1218" t="s">
        <v>1572</v>
      </c>
    </row>
    <row r="6003" spans="7:12" ht="15.6" x14ac:dyDescent="0.3">
      <c r="G6003" s="1217">
        <v>7001</v>
      </c>
      <c r="H6003" s="1218" t="s">
        <v>1836</v>
      </c>
      <c r="I6003" s="1184"/>
      <c r="K6003" s="1217">
        <v>7001</v>
      </c>
      <c r="L6003" s="1218" t="s">
        <v>1573</v>
      </c>
    </row>
    <row r="6004" spans="7:12" ht="15.6" x14ac:dyDescent="0.3">
      <c r="G6004" s="1217">
        <v>7002</v>
      </c>
      <c r="H6004" s="1218" t="s">
        <v>1572</v>
      </c>
      <c r="I6004" s="1184"/>
      <c r="K6004" s="1217">
        <v>7002</v>
      </c>
      <c r="L6004" s="1218" t="s">
        <v>1572</v>
      </c>
    </row>
    <row r="6005" spans="7:12" ht="15.6" x14ac:dyDescent="0.3">
      <c r="G6005" s="1217">
        <v>7003</v>
      </c>
      <c r="H6005" s="1218" t="s">
        <v>1572</v>
      </c>
      <c r="I6005" s="1184"/>
      <c r="K6005" s="1217">
        <v>7003</v>
      </c>
      <c r="L6005" s="1218" t="s">
        <v>1572</v>
      </c>
    </row>
    <row r="6006" spans="7:12" ht="15.6" x14ac:dyDescent="0.3">
      <c r="G6006" s="1217">
        <v>7004</v>
      </c>
      <c r="H6006" s="1218" t="s">
        <v>1572</v>
      </c>
      <c r="I6006" s="1184"/>
      <c r="K6006" s="1217">
        <v>7004</v>
      </c>
      <c r="L6006" s="1218" t="s">
        <v>1572</v>
      </c>
    </row>
    <row r="6007" spans="7:12" ht="15.6" x14ac:dyDescent="0.3">
      <c r="G6007" s="1217">
        <v>7005</v>
      </c>
      <c r="H6007" s="1218" t="s">
        <v>1572</v>
      </c>
      <c r="I6007" s="1184"/>
      <c r="K6007" s="1217">
        <v>7005</v>
      </c>
      <c r="L6007" s="1218" t="s">
        <v>1572</v>
      </c>
    </row>
    <row r="6008" spans="7:12" ht="28.8" x14ac:dyDescent="0.3">
      <c r="G6008" s="1217">
        <v>7006</v>
      </c>
      <c r="H6008" s="1218" t="s">
        <v>1574</v>
      </c>
      <c r="I6008" s="1184"/>
      <c r="K6008" s="1217">
        <v>7006</v>
      </c>
      <c r="L6008" s="1218" t="s">
        <v>1574</v>
      </c>
    </row>
    <row r="6009" spans="7:12" ht="28.8" x14ac:dyDescent="0.3">
      <c r="G6009" s="1217">
        <v>7007</v>
      </c>
      <c r="H6009" s="1218" t="s">
        <v>1575</v>
      </c>
      <c r="I6009" s="1184"/>
      <c r="K6009" s="1217">
        <v>7007</v>
      </c>
      <c r="L6009" s="1218" t="s">
        <v>1575</v>
      </c>
    </row>
    <row r="6010" spans="7:12" ht="15.6" x14ac:dyDescent="0.3">
      <c r="G6010" s="1217">
        <v>7008</v>
      </c>
      <c r="H6010" s="1218" t="s">
        <v>1576</v>
      </c>
      <c r="I6010" s="1184"/>
      <c r="K6010" s="1217">
        <v>7008</v>
      </c>
      <c r="L6010" s="1218" t="s">
        <v>1576</v>
      </c>
    </row>
    <row r="6011" spans="7:12" ht="15.6" x14ac:dyDescent="0.3">
      <c r="G6011" s="1217">
        <v>7009</v>
      </c>
      <c r="H6011" s="1218" t="s">
        <v>1576</v>
      </c>
      <c r="I6011" s="1184"/>
      <c r="K6011" s="1217">
        <v>7009</v>
      </c>
      <c r="L6011" s="1218" t="s">
        <v>1576</v>
      </c>
    </row>
    <row r="6012" spans="7:12" ht="28.8" x14ac:dyDescent="0.3">
      <c r="G6012" s="1217">
        <v>7010</v>
      </c>
      <c r="H6012" s="1218" t="s">
        <v>1577</v>
      </c>
      <c r="I6012" s="1184"/>
      <c r="K6012" s="1217">
        <v>7010</v>
      </c>
      <c r="L6012" s="1218" t="s">
        <v>1577</v>
      </c>
    </row>
    <row r="6013" spans="7:12" ht="28.8" x14ac:dyDescent="0.3">
      <c r="G6013" s="1217">
        <v>7011</v>
      </c>
      <c r="H6013" s="1218" t="s">
        <v>1577</v>
      </c>
      <c r="I6013" s="1184"/>
      <c r="K6013" s="1217">
        <v>7011</v>
      </c>
      <c r="L6013" s="1218" t="s">
        <v>1577</v>
      </c>
    </row>
    <row r="6014" spans="7:12" ht="28.8" x14ac:dyDescent="0.3">
      <c r="G6014" s="1217">
        <v>7012</v>
      </c>
      <c r="H6014" s="1218" t="s">
        <v>1577</v>
      </c>
      <c r="I6014" s="1184"/>
      <c r="K6014" s="1217">
        <v>7012</v>
      </c>
      <c r="L6014" s="1218" t="s">
        <v>1577</v>
      </c>
    </row>
    <row r="6015" spans="7:12" ht="28.8" x14ac:dyDescent="0.3">
      <c r="G6015" s="1217">
        <v>7013</v>
      </c>
      <c r="H6015" s="1218" t="s">
        <v>1577</v>
      </c>
      <c r="I6015" s="1184"/>
      <c r="K6015" s="1217">
        <v>7013</v>
      </c>
      <c r="L6015" s="1218" t="s">
        <v>1577</v>
      </c>
    </row>
    <row r="6016" spans="7:12" ht="28.8" x14ac:dyDescent="0.3">
      <c r="G6016" s="1217">
        <v>7014</v>
      </c>
      <c r="H6016" s="1218" t="s">
        <v>1577</v>
      </c>
      <c r="I6016" s="1184"/>
      <c r="K6016" s="1217">
        <v>7014</v>
      </c>
      <c r="L6016" s="1218" t="s">
        <v>1577</v>
      </c>
    </row>
    <row r="6017" spans="7:12" ht="28.8" x14ac:dyDescent="0.3">
      <c r="G6017" s="1217">
        <v>7015</v>
      </c>
      <c r="H6017" s="1218" t="s">
        <v>1577</v>
      </c>
      <c r="I6017" s="1184"/>
      <c r="K6017" s="1217">
        <v>7015</v>
      </c>
      <c r="L6017" s="1218" t="s">
        <v>1577</v>
      </c>
    </row>
    <row r="6018" spans="7:12" ht="28.8" x14ac:dyDescent="0.3">
      <c r="G6018" s="1217">
        <v>7016</v>
      </c>
      <c r="H6018" s="1218" t="s">
        <v>1577</v>
      </c>
      <c r="I6018" s="1184"/>
      <c r="K6018" s="1217">
        <v>7016</v>
      </c>
      <c r="L6018" s="1218" t="s">
        <v>1577</v>
      </c>
    </row>
    <row r="6019" spans="7:12" ht="28.8" x14ac:dyDescent="0.3">
      <c r="G6019" s="1217">
        <v>7017</v>
      </c>
      <c r="H6019" s="1218" t="s">
        <v>1577</v>
      </c>
      <c r="I6019" s="1184"/>
      <c r="K6019" s="1217">
        <v>7017</v>
      </c>
      <c r="L6019" s="1218" t="s">
        <v>1577</v>
      </c>
    </row>
    <row r="6020" spans="7:12" ht="28.8" x14ac:dyDescent="0.3">
      <c r="G6020" s="1217">
        <v>7018</v>
      </c>
      <c r="H6020" s="1218" t="s">
        <v>1577</v>
      </c>
      <c r="I6020" s="1184"/>
      <c r="K6020" s="1217">
        <v>7018</v>
      </c>
      <c r="L6020" s="1218" t="s">
        <v>1577</v>
      </c>
    </row>
    <row r="6021" spans="7:12" ht="28.8" x14ac:dyDescent="0.3">
      <c r="G6021" s="1217">
        <v>7019</v>
      </c>
      <c r="H6021" s="1218" t="s">
        <v>1577</v>
      </c>
      <c r="I6021" s="1184"/>
      <c r="K6021" s="1217">
        <v>7019</v>
      </c>
      <c r="L6021" s="1218" t="s">
        <v>1577</v>
      </c>
    </row>
    <row r="6022" spans="7:12" ht="28.8" x14ac:dyDescent="0.3">
      <c r="G6022" s="1217">
        <v>7020</v>
      </c>
      <c r="H6022" s="1218" t="s">
        <v>1577</v>
      </c>
      <c r="I6022" s="1184"/>
      <c r="K6022" s="1217">
        <v>7020</v>
      </c>
      <c r="L6022" s="1218" t="s">
        <v>1577</v>
      </c>
    </row>
    <row r="6023" spans="7:12" ht="28.8" x14ac:dyDescent="0.3">
      <c r="G6023" s="1217">
        <v>7021</v>
      </c>
      <c r="H6023" s="1218" t="s">
        <v>1577</v>
      </c>
      <c r="I6023" s="1184"/>
      <c r="K6023" s="1217">
        <v>7021</v>
      </c>
      <c r="L6023" s="1218" t="s">
        <v>1577</v>
      </c>
    </row>
    <row r="6024" spans="7:12" ht="28.8" x14ac:dyDescent="0.3">
      <c r="G6024" s="1217">
        <v>7022</v>
      </c>
      <c r="H6024" s="1218" t="s">
        <v>1577</v>
      </c>
      <c r="I6024" s="1184"/>
      <c r="K6024" s="1217">
        <v>7022</v>
      </c>
      <c r="L6024" s="1218" t="s">
        <v>1577</v>
      </c>
    </row>
    <row r="6025" spans="7:12" ht="28.8" x14ac:dyDescent="0.3">
      <c r="G6025" s="1217">
        <v>7023</v>
      </c>
      <c r="H6025" s="1218" t="s">
        <v>1577</v>
      </c>
      <c r="I6025" s="1184"/>
      <c r="K6025" s="1217">
        <v>7023</v>
      </c>
      <c r="L6025" s="1218" t="s">
        <v>1577</v>
      </c>
    </row>
    <row r="6026" spans="7:12" ht="28.8" x14ac:dyDescent="0.3">
      <c r="G6026" s="1217">
        <v>7024</v>
      </c>
      <c r="H6026" s="1218" t="s">
        <v>1577</v>
      </c>
      <c r="I6026" s="1184"/>
      <c r="K6026" s="1217">
        <v>7024</v>
      </c>
      <c r="L6026" s="1218" t="s">
        <v>1577</v>
      </c>
    </row>
    <row r="6027" spans="7:12" ht="28.8" x14ac:dyDescent="0.3">
      <c r="G6027" s="1217">
        <v>7025</v>
      </c>
      <c r="H6027" s="1218" t="s">
        <v>1577</v>
      </c>
      <c r="I6027" s="1184"/>
      <c r="K6027" s="1217">
        <v>7025</v>
      </c>
      <c r="L6027" s="1218" t="s">
        <v>1577</v>
      </c>
    </row>
    <row r="6028" spans="7:12" ht="28.8" x14ac:dyDescent="0.3">
      <c r="G6028" s="1217">
        <v>7026</v>
      </c>
      <c r="H6028" s="1218" t="s">
        <v>1577</v>
      </c>
      <c r="I6028" s="1184"/>
      <c r="K6028" s="1217">
        <v>7026</v>
      </c>
      <c r="L6028" s="1218" t="s">
        <v>1577</v>
      </c>
    </row>
    <row r="6029" spans="7:12" ht="28.8" x14ac:dyDescent="0.3">
      <c r="G6029" s="1217">
        <v>7027</v>
      </c>
      <c r="H6029" s="1218" t="s">
        <v>1577</v>
      </c>
      <c r="I6029" s="1184"/>
      <c r="K6029" s="1217">
        <v>7027</v>
      </c>
      <c r="L6029" s="1218" t="s">
        <v>1577</v>
      </c>
    </row>
    <row r="6030" spans="7:12" ht="28.8" x14ac:dyDescent="0.3">
      <c r="G6030" s="1217">
        <v>7028</v>
      </c>
      <c r="H6030" s="1218" t="s">
        <v>1577</v>
      </c>
      <c r="I6030" s="1184"/>
      <c r="K6030" s="1217">
        <v>7028</v>
      </c>
      <c r="L6030" s="1218" t="s">
        <v>1577</v>
      </c>
    </row>
    <row r="6031" spans="7:12" ht="28.8" x14ac:dyDescent="0.3">
      <c r="G6031" s="1217">
        <v>7029</v>
      </c>
      <c r="H6031" s="1218" t="s">
        <v>1577</v>
      </c>
      <c r="I6031" s="1184"/>
      <c r="K6031" s="1217">
        <v>7029</v>
      </c>
      <c r="L6031" s="1218" t="s">
        <v>1577</v>
      </c>
    </row>
    <row r="6032" spans="7:12" ht="28.8" x14ac:dyDescent="0.3">
      <c r="G6032" s="1217">
        <v>7030</v>
      </c>
      <c r="H6032" s="1218" t="s">
        <v>1577</v>
      </c>
      <c r="I6032" s="1184"/>
      <c r="K6032" s="1217">
        <v>7030</v>
      </c>
      <c r="L6032" s="1218" t="s">
        <v>1577</v>
      </c>
    </row>
    <row r="6033" spans="7:12" ht="28.8" x14ac:dyDescent="0.3">
      <c r="G6033" s="1217">
        <v>7031</v>
      </c>
      <c r="H6033" s="1218" t="s">
        <v>1577</v>
      </c>
      <c r="I6033" s="1184"/>
      <c r="K6033" s="1217">
        <v>7031</v>
      </c>
      <c r="L6033" s="1218" t="s">
        <v>1577</v>
      </c>
    </row>
    <row r="6034" spans="7:12" ht="28.8" x14ac:dyDescent="0.3">
      <c r="G6034" s="1217">
        <v>7032</v>
      </c>
      <c r="H6034" s="1218" t="s">
        <v>1577</v>
      </c>
      <c r="I6034" s="1184"/>
      <c r="K6034" s="1217">
        <v>7032</v>
      </c>
      <c r="L6034" s="1218" t="s">
        <v>1577</v>
      </c>
    </row>
    <row r="6035" spans="7:12" ht="28.8" x14ac:dyDescent="0.3">
      <c r="G6035" s="1217">
        <v>7033</v>
      </c>
      <c r="H6035" s="1218" t="s">
        <v>1577</v>
      </c>
      <c r="I6035" s="1184"/>
      <c r="K6035" s="1217">
        <v>7033</v>
      </c>
      <c r="L6035" s="1218" t="s">
        <v>1577</v>
      </c>
    </row>
    <row r="6036" spans="7:12" ht="28.8" x14ac:dyDescent="0.3">
      <c r="G6036" s="1217">
        <v>7034</v>
      </c>
      <c r="H6036" s="1218" t="s">
        <v>1577</v>
      </c>
      <c r="I6036" s="1184"/>
      <c r="K6036" s="1217">
        <v>7034</v>
      </c>
      <c r="L6036" s="1218" t="s">
        <v>1577</v>
      </c>
    </row>
    <row r="6037" spans="7:12" ht="28.8" x14ac:dyDescent="0.3">
      <c r="G6037" s="1217">
        <v>7035</v>
      </c>
      <c r="H6037" s="1218" t="s">
        <v>1577</v>
      </c>
      <c r="I6037" s="1184"/>
      <c r="K6037" s="1217">
        <v>7035</v>
      </c>
      <c r="L6037" s="1218" t="s">
        <v>1577</v>
      </c>
    </row>
    <row r="6038" spans="7:12" ht="28.8" x14ac:dyDescent="0.3">
      <c r="G6038" s="1217">
        <v>7036</v>
      </c>
      <c r="H6038" s="1218" t="s">
        <v>1577</v>
      </c>
      <c r="I6038" s="1184"/>
      <c r="K6038" s="1217">
        <v>7036</v>
      </c>
      <c r="L6038" s="1218" t="s">
        <v>1577</v>
      </c>
    </row>
    <row r="6039" spans="7:12" ht="28.8" x14ac:dyDescent="0.3">
      <c r="G6039" s="1217">
        <v>7037</v>
      </c>
      <c r="H6039" s="1218" t="s">
        <v>1577</v>
      </c>
      <c r="I6039" s="1184"/>
      <c r="K6039" s="1217">
        <v>7037</v>
      </c>
      <c r="L6039" s="1218" t="s">
        <v>1577</v>
      </c>
    </row>
    <row r="6040" spans="7:12" ht="28.8" x14ac:dyDescent="0.3">
      <c r="G6040" s="1217">
        <v>7038</v>
      </c>
      <c r="H6040" s="1218" t="s">
        <v>1577</v>
      </c>
      <c r="I6040" s="1184"/>
      <c r="K6040" s="1217">
        <v>7038</v>
      </c>
      <c r="L6040" s="1218" t="s">
        <v>1577</v>
      </c>
    </row>
    <row r="6041" spans="7:12" ht="28.8" x14ac:dyDescent="0.3">
      <c r="G6041" s="1217">
        <v>7039</v>
      </c>
      <c r="H6041" s="1218" t="s">
        <v>1577</v>
      </c>
      <c r="I6041" s="1184"/>
      <c r="K6041" s="1217">
        <v>7039</v>
      </c>
      <c r="L6041" s="1218" t="s">
        <v>1577</v>
      </c>
    </row>
    <row r="6042" spans="7:12" ht="28.8" x14ac:dyDescent="0.3">
      <c r="G6042" s="1217">
        <v>7040</v>
      </c>
      <c r="H6042" s="1218" t="s">
        <v>1577</v>
      </c>
      <c r="I6042" s="1184"/>
      <c r="K6042" s="1217">
        <v>7040</v>
      </c>
      <c r="L6042" s="1218" t="s">
        <v>1577</v>
      </c>
    </row>
    <row r="6043" spans="7:12" ht="28.8" x14ac:dyDescent="0.3">
      <c r="G6043" s="1217">
        <v>7041</v>
      </c>
      <c r="H6043" s="1218" t="s">
        <v>1577</v>
      </c>
      <c r="I6043" s="1184"/>
      <c r="K6043" s="1217">
        <v>7041</v>
      </c>
      <c r="L6043" s="1218" t="s">
        <v>1577</v>
      </c>
    </row>
    <row r="6044" spans="7:12" ht="28.8" x14ac:dyDescent="0.3">
      <c r="G6044" s="1217">
        <v>7042</v>
      </c>
      <c r="H6044" s="1218" t="s">
        <v>1577</v>
      </c>
      <c r="I6044" s="1184"/>
      <c r="K6044" s="1217">
        <v>7042</v>
      </c>
      <c r="L6044" s="1218" t="s">
        <v>1577</v>
      </c>
    </row>
    <row r="6045" spans="7:12" ht="28.8" x14ac:dyDescent="0.3">
      <c r="G6045" s="1217">
        <v>7043</v>
      </c>
      <c r="H6045" s="1218" t="s">
        <v>1577</v>
      </c>
      <c r="I6045" s="1184"/>
      <c r="K6045" s="1217">
        <v>7043</v>
      </c>
      <c r="L6045" s="1218" t="s">
        <v>1577</v>
      </c>
    </row>
    <row r="6046" spans="7:12" ht="28.8" x14ac:dyDescent="0.3">
      <c r="G6046" s="1217">
        <v>7044</v>
      </c>
      <c r="H6046" s="1218" t="s">
        <v>1577</v>
      </c>
      <c r="I6046" s="1184"/>
      <c r="K6046" s="1217">
        <v>7044</v>
      </c>
      <c r="L6046" s="1218" t="s">
        <v>1577</v>
      </c>
    </row>
    <row r="6047" spans="7:12" ht="28.8" x14ac:dyDescent="0.3">
      <c r="G6047" s="1217">
        <v>7045</v>
      </c>
      <c r="H6047" s="1218" t="s">
        <v>1577</v>
      </c>
      <c r="I6047" s="1184"/>
      <c r="K6047" s="1217">
        <v>7045</v>
      </c>
      <c r="L6047" s="1218" t="s">
        <v>1577</v>
      </c>
    </row>
    <row r="6048" spans="7:12" ht="28.8" x14ac:dyDescent="0.3">
      <c r="G6048" s="1217">
        <v>7046</v>
      </c>
      <c r="H6048" s="1218" t="s">
        <v>1577</v>
      </c>
      <c r="I6048" s="1184"/>
      <c r="K6048" s="1217">
        <v>7046</v>
      </c>
      <c r="L6048" s="1218" t="s">
        <v>1577</v>
      </c>
    </row>
    <row r="6049" spans="7:12" ht="28.8" x14ac:dyDescent="0.3">
      <c r="G6049" s="1217">
        <v>7047</v>
      </c>
      <c r="H6049" s="1218" t="s">
        <v>1577</v>
      </c>
      <c r="I6049" s="1184"/>
      <c r="K6049" s="1217">
        <v>7047</v>
      </c>
      <c r="L6049" s="1218" t="s">
        <v>1577</v>
      </c>
    </row>
    <row r="6050" spans="7:12" ht="28.8" x14ac:dyDescent="0.3">
      <c r="G6050" s="1217">
        <v>7048</v>
      </c>
      <c r="H6050" s="1218" t="s">
        <v>1577</v>
      </c>
      <c r="I6050" s="1184"/>
      <c r="K6050" s="1217">
        <v>7048</v>
      </c>
      <c r="L6050" s="1218" t="s">
        <v>1577</v>
      </c>
    </row>
    <row r="6051" spans="7:12" ht="28.8" x14ac:dyDescent="0.3">
      <c r="G6051" s="1217">
        <v>7049</v>
      </c>
      <c r="H6051" s="1218" t="s">
        <v>1577</v>
      </c>
      <c r="I6051" s="1184"/>
      <c r="K6051" s="1217">
        <v>7049</v>
      </c>
      <c r="L6051" s="1218" t="s">
        <v>1577</v>
      </c>
    </row>
    <row r="6052" spans="7:12" ht="15.6" x14ac:dyDescent="0.3">
      <c r="G6052" s="1217">
        <v>7050</v>
      </c>
      <c r="H6052" s="1218" t="s">
        <v>1578</v>
      </c>
      <c r="I6052" s="1184"/>
      <c r="K6052" s="1217">
        <v>7050</v>
      </c>
      <c r="L6052" s="1218" t="s">
        <v>1578</v>
      </c>
    </row>
    <row r="6053" spans="7:12" ht="28.8" x14ac:dyDescent="0.3">
      <c r="G6053" s="1217">
        <v>7051</v>
      </c>
      <c r="H6053" s="1218" t="s">
        <v>1577</v>
      </c>
      <c r="I6053" s="1184"/>
      <c r="K6053" s="1217">
        <v>7051</v>
      </c>
      <c r="L6053" s="1218" t="s">
        <v>1577</v>
      </c>
    </row>
    <row r="6054" spans="7:12" ht="28.8" x14ac:dyDescent="0.3">
      <c r="G6054" s="1217">
        <v>7052</v>
      </c>
      <c r="H6054" s="1218" t="s">
        <v>1577</v>
      </c>
      <c r="I6054" s="1184"/>
      <c r="K6054" s="1217">
        <v>7052</v>
      </c>
      <c r="L6054" s="1218" t="s">
        <v>1577</v>
      </c>
    </row>
    <row r="6055" spans="7:12" ht="28.8" x14ac:dyDescent="0.3">
      <c r="G6055" s="1217">
        <v>7053</v>
      </c>
      <c r="H6055" s="1218" t="s">
        <v>1577</v>
      </c>
      <c r="I6055" s="1184"/>
      <c r="K6055" s="1217">
        <v>7053</v>
      </c>
      <c r="L6055" s="1218" t="s">
        <v>1577</v>
      </c>
    </row>
    <row r="6056" spans="7:12" ht="28.8" x14ac:dyDescent="0.3">
      <c r="G6056" s="1217">
        <v>7054</v>
      </c>
      <c r="H6056" s="1218" t="s">
        <v>1577</v>
      </c>
      <c r="I6056" s="1184"/>
      <c r="K6056" s="1217">
        <v>7054</v>
      </c>
      <c r="L6056" s="1218" t="s">
        <v>1577</v>
      </c>
    </row>
    <row r="6057" spans="7:12" ht="28.8" x14ac:dyDescent="0.3">
      <c r="G6057" s="1217">
        <v>7055</v>
      </c>
      <c r="H6057" s="1218" t="s">
        <v>1577</v>
      </c>
      <c r="I6057" s="1184"/>
      <c r="K6057" s="1217">
        <v>7055</v>
      </c>
      <c r="L6057" s="1218" t="s">
        <v>1577</v>
      </c>
    </row>
    <row r="6058" spans="7:12" ht="28.8" x14ac:dyDescent="0.3">
      <c r="G6058" s="1217">
        <v>7056</v>
      </c>
      <c r="H6058" s="1218" t="s">
        <v>1577</v>
      </c>
      <c r="I6058" s="1184"/>
      <c r="K6058" s="1217">
        <v>7056</v>
      </c>
      <c r="L6058" s="1218" t="s">
        <v>1577</v>
      </c>
    </row>
    <row r="6059" spans="7:12" ht="28.8" x14ac:dyDescent="0.3">
      <c r="G6059" s="1217">
        <v>7057</v>
      </c>
      <c r="H6059" s="1218" t="s">
        <v>1577</v>
      </c>
      <c r="I6059" s="1184"/>
      <c r="K6059" s="1217">
        <v>7057</v>
      </c>
      <c r="L6059" s="1218" t="s">
        <v>1577</v>
      </c>
    </row>
    <row r="6060" spans="7:12" ht="28.8" x14ac:dyDescent="0.3">
      <c r="G6060" s="1217">
        <v>7058</v>
      </c>
      <c r="H6060" s="1218" t="s">
        <v>1577</v>
      </c>
      <c r="I6060" s="1184"/>
      <c r="K6060" s="1217">
        <v>7058</v>
      </c>
      <c r="L6060" s="1218" t="s">
        <v>1577</v>
      </c>
    </row>
    <row r="6061" spans="7:12" ht="28.8" x14ac:dyDescent="0.3">
      <c r="G6061" s="1217">
        <v>7059</v>
      </c>
      <c r="H6061" s="1218" t="s">
        <v>1577</v>
      </c>
      <c r="I6061" s="1184"/>
      <c r="K6061" s="1217">
        <v>7059</v>
      </c>
      <c r="L6061" s="1218" t="s">
        <v>1577</v>
      </c>
    </row>
    <row r="6062" spans="7:12" ht="15.6" x14ac:dyDescent="0.3">
      <c r="G6062" s="1217">
        <v>7060</v>
      </c>
      <c r="H6062" s="1218" t="s">
        <v>1579</v>
      </c>
      <c r="I6062" s="1184"/>
      <c r="K6062" s="1217">
        <v>7060</v>
      </c>
      <c r="L6062" s="1218" t="s">
        <v>1579</v>
      </c>
    </row>
    <row r="6063" spans="7:12" ht="28.8" x14ac:dyDescent="0.3">
      <c r="G6063" s="1217">
        <v>7061</v>
      </c>
      <c r="H6063" s="1218" t="s">
        <v>1577</v>
      </c>
      <c r="I6063" s="1184"/>
      <c r="K6063" s="1217">
        <v>7061</v>
      </c>
      <c r="L6063" s="1218" t="s">
        <v>1577</v>
      </c>
    </row>
    <row r="6064" spans="7:12" ht="28.8" x14ac:dyDescent="0.3">
      <c r="G6064" s="1217">
        <v>7062</v>
      </c>
      <c r="H6064" s="1218" t="s">
        <v>1577</v>
      </c>
      <c r="I6064" s="1184"/>
      <c r="K6064" s="1217">
        <v>7062</v>
      </c>
      <c r="L6064" s="1218" t="s">
        <v>1577</v>
      </c>
    </row>
    <row r="6065" spans="7:12" ht="28.8" x14ac:dyDescent="0.3">
      <c r="G6065" s="1217">
        <v>7063</v>
      </c>
      <c r="H6065" s="1218" t="s">
        <v>1577</v>
      </c>
      <c r="I6065" s="1184"/>
      <c r="K6065" s="1217">
        <v>7063</v>
      </c>
      <c r="L6065" s="1218" t="s">
        <v>1577</v>
      </c>
    </row>
    <row r="6066" spans="7:12" ht="28.8" x14ac:dyDescent="0.3">
      <c r="G6066" s="1217">
        <v>7064</v>
      </c>
      <c r="H6066" s="1218" t="s">
        <v>1577</v>
      </c>
      <c r="I6066" s="1184"/>
      <c r="K6066" s="1217">
        <v>7064</v>
      </c>
      <c r="L6066" s="1218" t="s">
        <v>1577</v>
      </c>
    </row>
    <row r="6067" spans="7:12" ht="28.8" x14ac:dyDescent="0.3">
      <c r="G6067" s="1217">
        <v>7065</v>
      </c>
      <c r="H6067" s="1218" t="s">
        <v>1577</v>
      </c>
      <c r="I6067" s="1184"/>
      <c r="K6067" s="1217">
        <v>7065</v>
      </c>
      <c r="L6067" s="1218" t="s">
        <v>1577</v>
      </c>
    </row>
    <row r="6068" spans="7:12" ht="28.8" x14ac:dyDescent="0.3">
      <c r="G6068" s="1217">
        <v>7066</v>
      </c>
      <c r="H6068" s="1218" t="s">
        <v>1577</v>
      </c>
      <c r="I6068" s="1184"/>
      <c r="K6068" s="1217">
        <v>7066</v>
      </c>
      <c r="L6068" s="1218" t="s">
        <v>1577</v>
      </c>
    </row>
    <row r="6069" spans="7:12" ht="28.8" x14ac:dyDescent="0.3">
      <c r="G6069" s="1217">
        <v>7067</v>
      </c>
      <c r="H6069" s="1218" t="s">
        <v>1577</v>
      </c>
      <c r="I6069" s="1184"/>
      <c r="K6069" s="1217">
        <v>7067</v>
      </c>
      <c r="L6069" s="1218" t="s">
        <v>1577</v>
      </c>
    </row>
    <row r="6070" spans="7:12" ht="28.8" x14ac:dyDescent="0.3">
      <c r="G6070" s="1217">
        <v>7068</v>
      </c>
      <c r="H6070" s="1218" t="s">
        <v>1577</v>
      </c>
      <c r="I6070" s="1184"/>
      <c r="K6070" s="1217">
        <v>7068</v>
      </c>
      <c r="L6070" s="1218" t="s">
        <v>1577</v>
      </c>
    </row>
    <row r="6071" spans="7:12" ht="28.8" x14ac:dyDescent="0.3">
      <c r="G6071" s="1217">
        <v>7069</v>
      </c>
      <c r="H6071" s="1218" t="s">
        <v>1577</v>
      </c>
      <c r="I6071" s="1184"/>
      <c r="K6071" s="1217">
        <v>7069</v>
      </c>
      <c r="L6071" s="1218" t="s">
        <v>1577</v>
      </c>
    </row>
    <row r="6072" spans="7:12" ht="15.6" x14ac:dyDescent="0.3">
      <c r="G6072" s="1217">
        <v>7070</v>
      </c>
      <c r="H6072" s="1218" t="s">
        <v>1580</v>
      </c>
      <c r="I6072" s="1184"/>
      <c r="K6072" s="1217">
        <v>7070</v>
      </c>
      <c r="L6072" s="1218" t="s">
        <v>1836</v>
      </c>
    </row>
    <row r="6073" spans="7:12" ht="28.8" x14ac:dyDescent="0.3">
      <c r="G6073" s="1217">
        <v>7071</v>
      </c>
      <c r="H6073" s="1218" t="s">
        <v>1577</v>
      </c>
      <c r="I6073" s="1184"/>
      <c r="K6073" s="1217">
        <v>7071</v>
      </c>
      <c r="L6073" s="1218" t="s">
        <v>1577</v>
      </c>
    </row>
    <row r="6074" spans="7:12" ht="28.8" x14ac:dyDescent="0.3">
      <c r="G6074" s="1217">
        <v>7072</v>
      </c>
      <c r="H6074" s="1218" t="s">
        <v>1577</v>
      </c>
      <c r="I6074" s="1184"/>
      <c r="K6074" s="1217">
        <v>7072</v>
      </c>
      <c r="L6074" s="1218" t="s">
        <v>1577</v>
      </c>
    </row>
    <row r="6075" spans="7:12" ht="28.8" x14ac:dyDescent="0.3">
      <c r="G6075" s="1217">
        <v>7073</v>
      </c>
      <c r="H6075" s="1218" t="s">
        <v>1577</v>
      </c>
      <c r="I6075" s="1184"/>
      <c r="K6075" s="1217">
        <v>7073</v>
      </c>
      <c r="L6075" s="1218" t="s">
        <v>1577</v>
      </c>
    </row>
    <row r="6076" spans="7:12" ht="28.8" x14ac:dyDescent="0.3">
      <c r="G6076" s="1217">
        <v>7074</v>
      </c>
      <c r="H6076" s="1218" t="s">
        <v>1577</v>
      </c>
      <c r="I6076" s="1184"/>
      <c r="K6076" s="1217">
        <v>7074</v>
      </c>
      <c r="L6076" s="1218" t="s">
        <v>1577</v>
      </c>
    </row>
    <row r="6077" spans="7:12" ht="28.8" x14ac:dyDescent="0.3">
      <c r="G6077" s="1217">
        <v>7075</v>
      </c>
      <c r="H6077" s="1218" t="s">
        <v>1577</v>
      </c>
      <c r="I6077" s="1184"/>
      <c r="K6077" s="1217">
        <v>7075</v>
      </c>
      <c r="L6077" s="1218" t="s">
        <v>1577</v>
      </c>
    </row>
    <row r="6078" spans="7:12" ht="28.8" x14ac:dyDescent="0.3">
      <c r="G6078" s="1217">
        <v>7076</v>
      </c>
      <c r="H6078" s="1218" t="s">
        <v>1577</v>
      </c>
      <c r="I6078" s="1184"/>
      <c r="K6078" s="1217">
        <v>7076</v>
      </c>
      <c r="L6078" s="1218" t="s">
        <v>1577</v>
      </c>
    </row>
    <row r="6079" spans="7:12" ht="28.8" x14ac:dyDescent="0.3">
      <c r="G6079" s="1217">
        <v>7077</v>
      </c>
      <c r="H6079" s="1218" t="s">
        <v>1577</v>
      </c>
      <c r="I6079" s="1184"/>
      <c r="K6079" s="1217">
        <v>7077</v>
      </c>
      <c r="L6079" s="1218" t="s">
        <v>1577</v>
      </c>
    </row>
    <row r="6080" spans="7:12" ht="28.8" x14ac:dyDescent="0.3">
      <c r="G6080" s="1217">
        <v>7078</v>
      </c>
      <c r="H6080" s="1218" t="s">
        <v>1577</v>
      </c>
      <c r="I6080" s="1184"/>
      <c r="K6080" s="1217">
        <v>7078</v>
      </c>
      <c r="L6080" s="1218" t="s">
        <v>1577</v>
      </c>
    </row>
    <row r="6081" spans="7:12" ht="28.8" x14ac:dyDescent="0.3">
      <c r="G6081" s="1217">
        <v>7079</v>
      </c>
      <c r="H6081" s="1218" t="s">
        <v>1577</v>
      </c>
      <c r="I6081" s="1184"/>
      <c r="K6081" s="1217">
        <v>7079</v>
      </c>
      <c r="L6081" s="1218" t="s">
        <v>1577</v>
      </c>
    </row>
    <row r="6082" spans="7:12" ht="28.8" x14ac:dyDescent="0.3">
      <c r="G6082" s="1217">
        <v>7080</v>
      </c>
      <c r="H6082" s="1218" t="s">
        <v>1577</v>
      </c>
      <c r="I6082" s="1184"/>
      <c r="K6082" s="1217">
        <v>7080</v>
      </c>
      <c r="L6082" s="1218" t="s">
        <v>1577</v>
      </c>
    </row>
    <row r="6083" spans="7:12" ht="28.8" x14ac:dyDescent="0.3">
      <c r="G6083" s="1217">
        <v>7081</v>
      </c>
      <c r="H6083" s="1218" t="s">
        <v>1577</v>
      </c>
      <c r="I6083" s="1184"/>
      <c r="K6083" s="1217">
        <v>7081</v>
      </c>
      <c r="L6083" s="1218" t="s">
        <v>1577</v>
      </c>
    </row>
    <row r="6084" spans="7:12" ht="28.8" x14ac:dyDescent="0.3">
      <c r="G6084" s="1217">
        <v>7082</v>
      </c>
      <c r="H6084" s="1218" t="s">
        <v>1577</v>
      </c>
      <c r="I6084" s="1184"/>
      <c r="K6084" s="1217">
        <v>7082</v>
      </c>
      <c r="L6084" s="1218" t="s">
        <v>1577</v>
      </c>
    </row>
    <row r="6085" spans="7:12" ht="28.8" x14ac:dyDescent="0.3">
      <c r="G6085" s="1217">
        <v>7083</v>
      </c>
      <c r="H6085" s="1218" t="s">
        <v>1577</v>
      </c>
      <c r="I6085" s="1184"/>
      <c r="K6085" s="1217">
        <v>7083</v>
      </c>
      <c r="L6085" s="1218" t="s">
        <v>1577</v>
      </c>
    </row>
    <row r="6086" spans="7:12" ht="28.8" x14ac:dyDescent="0.3">
      <c r="G6086" s="1217">
        <v>7084</v>
      </c>
      <c r="H6086" s="1218" t="s">
        <v>1577</v>
      </c>
      <c r="I6086" s="1184"/>
      <c r="K6086" s="1217">
        <v>7084</v>
      </c>
      <c r="L6086" s="1218" t="s">
        <v>1577</v>
      </c>
    </row>
    <row r="6087" spans="7:12" ht="28.8" x14ac:dyDescent="0.3">
      <c r="G6087" s="1217">
        <v>7085</v>
      </c>
      <c r="H6087" s="1218" t="s">
        <v>1577</v>
      </c>
      <c r="I6087" s="1184"/>
      <c r="K6087" s="1217">
        <v>7085</v>
      </c>
      <c r="L6087" s="1218" t="s">
        <v>1577</v>
      </c>
    </row>
    <row r="6088" spans="7:12" ht="28.8" x14ac:dyDescent="0.3">
      <c r="G6088" s="1217">
        <v>7086</v>
      </c>
      <c r="H6088" s="1218" t="s">
        <v>1577</v>
      </c>
      <c r="I6088" s="1184"/>
      <c r="K6088" s="1217">
        <v>7086</v>
      </c>
      <c r="L6088" s="1218" t="s">
        <v>1577</v>
      </c>
    </row>
    <row r="6089" spans="7:12" ht="28.8" x14ac:dyDescent="0.3">
      <c r="G6089" s="1217">
        <v>7087</v>
      </c>
      <c r="H6089" s="1218" t="s">
        <v>1577</v>
      </c>
      <c r="I6089" s="1184"/>
      <c r="K6089" s="1217">
        <v>7087</v>
      </c>
      <c r="L6089" s="1218" t="s">
        <v>1577</v>
      </c>
    </row>
    <row r="6090" spans="7:12" ht="28.8" x14ac:dyDescent="0.3">
      <c r="G6090" s="1217">
        <v>7088</v>
      </c>
      <c r="H6090" s="1218" t="s">
        <v>1577</v>
      </c>
      <c r="I6090" s="1184"/>
      <c r="K6090" s="1217">
        <v>7088</v>
      </c>
      <c r="L6090" s="1218" t="s">
        <v>1577</v>
      </c>
    </row>
    <row r="6091" spans="7:12" ht="28.8" x14ac:dyDescent="0.3">
      <c r="G6091" s="1217">
        <v>7089</v>
      </c>
      <c r="H6091" s="1218" t="s">
        <v>1577</v>
      </c>
      <c r="I6091" s="1184"/>
      <c r="K6091" s="1217">
        <v>7089</v>
      </c>
      <c r="L6091" s="1218" t="s">
        <v>1577</v>
      </c>
    </row>
    <row r="6092" spans="7:12" ht="28.8" x14ac:dyDescent="0.3">
      <c r="G6092" s="1217">
        <v>7090</v>
      </c>
      <c r="H6092" s="1218" t="s">
        <v>1577</v>
      </c>
      <c r="I6092" s="1184"/>
      <c r="K6092" s="1217">
        <v>7090</v>
      </c>
      <c r="L6092" s="1218" t="s">
        <v>1577</v>
      </c>
    </row>
    <row r="6093" spans="7:12" ht="28.8" x14ac:dyDescent="0.3">
      <c r="G6093" s="1217">
        <v>7091</v>
      </c>
      <c r="H6093" s="1218" t="s">
        <v>1577</v>
      </c>
      <c r="I6093" s="1184"/>
      <c r="K6093" s="1217">
        <v>7091</v>
      </c>
      <c r="L6093" s="1218" t="s">
        <v>1577</v>
      </c>
    </row>
    <row r="6094" spans="7:12" ht="28.8" x14ac:dyDescent="0.3">
      <c r="G6094" s="1217">
        <v>7092</v>
      </c>
      <c r="H6094" s="1218" t="s">
        <v>1577</v>
      </c>
      <c r="I6094" s="1184"/>
      <c r="K6094" s="1217">
        <v>7092</v>
      </c>
      <c r="L6094" s="1218" t="s">
        <v>1577</v>
      </c>
    </row>
    <row r="6095" spans="7:12" ht="28.8" x14ac:dyDescent="0.3">
      <c r="G6095" s="1217">
        <v>7093</v>
      </c>
      <c r="H6095" s="1218" t="s">
        <v>1577</v>
      </c>
      <c r="I6095" s="1184"/>
      <c r="K6095" s="1217">
        <v>7093</v>
      </c>
      <c r="L6095" s="1218" t="s">
        <v>1577</v>
      </c>
    </row>
    <row r="6096" spans="7:12" ht="28.8" x14ac:dyDescent="0.3">
      <c r="G6096" s="1217">
        <v>7094</v>
      </c>
      <c r="H6096" s="1218" t="s">
        <v>1577</v>
      </c>
      <c r="I6096" s="1184"/>
      <c r="K6096" s="1217">
        <v>7094</v>
      </c>
      <c r="L6096" s="1218" t="s">
        <v>1577</v>
      </c>
    </row>
    <row r="6097" spans="7:12" ht="28.8" x14ac:dyDescent="0.3">
      <c r="G6097" s="1217">
        <v>7095</v>
      </c>
      <c r="H6097" s="1218" t="s">
        <v>1577</v>
      </c>
      <c r="I6097" s="1184"/>
      <c r="K6097" s="1217">
        <v>7095</v>
      </c>
      <c r="L6097" s="1218" t="s">
        <v>1577</v>
      </c>
    </row>
    <row r="6098" spans="7:12" ht="28.8" x14ac:dyDescent="0.3">
      <c r="G6098" s="1217">
        <v>7096</v>
      </c>
      <c r="H6098" s="1218" t="s">
        <v>1577</v>
      </c>
      <c r="I6098" s="1184"/>
      <c r="K6098" s="1217">
        <v>7096</v>
      </c>
      <c r="L6098" s="1218" t="s">
        <v>1577</v>
      </c>
    </row>
    <row r="6099" spans="7:12" ht="28.8" x14ac:dyDescent="0.3">
      <c r="G6099" s="1217">
        <v>7097</v>
      </c>
      <c r="H6099" s="1218" t="s">
        <v>1577</v>
      </c>
      <c r="I6099" s="1184"/>
      <c r="K6099" s="1217">
        <v>7097</v>
      </c>
      <c r="L6099" s="1218" t="s">
        <v>1577</v>
      </c>
    </row>
    <row r="6100" spans="7:12" ht="28.8" x14ac:dyDescent="0.3">
      <c r="G6100" s="1217">
        <v>7098</v>
      </c>
      <c r="H6100" s="1218" t="s">
        <v>1577</v>
      </c>
      <c r="I6100" s="1184"/>
      <c r="K6100" s="1217">
        <v>7098</v>
      </c>
      <c r="L6100" s="1218" t="s">
        <v>1577</v>
      </c>
    </row>
    <row r="6101" spans="7:12" ht="28.8" x14ac:dyDescent="0.3">
      <c r="G6101" s="1217">
        <v>7099</v>
      </c>
      <c r="H6101" s="1218" t="s">
        <v>1577</v>
      </c>
      <c r="I6101" s="1184"/>
      <c r="K6101" s="1217">
        <v>7099</v>
      </c>
      <c r="L6101" s="1218" t="s">
        <v>1577</v>
      </c>
    </row>
    <row r="6102" spans="7:12" ht="15.6" x14ac:dyDescent="0.3">
      <c r="G6102" s="1217">
        <v>7100</v>
      </c>
      <c r="H6102" s="1218" t="s">
        <v>1581</v>
      </c>
      <c r="I6102" s="1184"/>
      <c r="K6102" s="1217">
        <v>7100</v>
      </c>
      <c r="L6102" s="1218" t="s">
        <v>1581</v>
      </c>
    </row>
    <row r="6103" spans="7:12" ht="15.6" x14ac:dyDescent="0.3">
      <c r="G6103" s="1217">
        <v>7101</v>
      </c>
      <c r="H6103" s="1218" t="s">
        <v>1836</v>
      </c>
      <c r="I6103" s="1184"/>
      <c r="K6103" s="1217">
        <v>7101</v>
      </c>
      <c r="L6103" s="1218" t="s">
        <v>1836</v>
      </c>
    </row>
    <row r="6104" spans="7:12" ht="15.6" x14ac:dyDescent="0.3">
      <c r="G6104" s="1217">
        <v>7102</v>
      </c>
      <c r="H6104" s="1218" t="s">
        <v>1836</v>
      </c>
      <c r="I6104" s="1184"/>
      <c r="K6104" s="1217">
        <v>7102</v>
      </c>
      <c r="L6104" s="1218" t="s">
        <v>1836</v>
      </c>
    </row>
    <row r="6105" spans="7:12" ht="15.6" x14ac:dyDescent="0.3">
      <c r="G6105" s="1217">
        <v>7103</v>
      </c>
      <c r="H6105" s="1218" t="s">
        <v>1836</v>
      </c>
      <c r="I6105" s="1184"/>
      <c r="K6105" s="1217">
        <v>7103</v>
      </c>
      <c r="L6105" s="1218" t="s">
        <v>1836</v>
      </c>
    </row>
    <row r="6106" spans="7:12" ht="15.6" x14ac:dyDescent="0.3">
      <c r="G6106" s="1217">
        <v>7104</v>
      </c>
      <c r="H6106" s="1218" t="s">
        <v>1836</v>
      </c>
      <c r="I6106" s="1184"/>
      <c r="K6106" s="1217">
        <v>7104</v>
      </c>
      <c r="L6106" s="1218" t="s">
        <v>1836</v>
      </c>
    </row>
    <row r="6107" spans="7:12" ht="15.6" x14ac:dyDescent="0.3">
      <c r="G6107" s="1217">
        <v>7105</v>
      </c>
      <c r="H6107" s="1218" t="s">
        <v>1836</v>
      </c>
      <c r="I6107" s="1184"/>
      <c r="K6107" s="1217">
        <v>7105</v>
      </c>
      <c r="L6107" s="1218" t="s">
        <v>1836</v>
      </c>
    </row>
    <row r="6108" spans="7:12" ht="15.6" x14ac:dyDescent="0.3">
      <c r="G6108" s="1217">
        <v>7106</v>
      </c>
      <c r="H6108" s="1218" t="s">
        <v>1836</v>
      </c>
      <c r="I6108" s="1184"/>
      <c r="K6108" s="1217">
        <v>7106</v>
      </c>
      <c r="L6108" s="1218" t="s">
        <v>1836</v>
      </c>
    </row>
    <row r="6109" spans="7:12" ht="15.6" x14ac:dyDescent="0.3">
      <c r="G6109" s="1217">
        <v>7107</v>
      </c>
      <c r="H6109" s="1218" t="s">
        <v>1836</v>
      </c>
      <c r="I6109" s="1184"/>
      <c r="K6109" s="1217">
        <v>7107</v>
      </c>
      <c r="L6109" s="1218" t="s">
        <v>1836</v>
      </c>
    </row>
    <row r="6110" spans="7:12" ht="15.6" x14ac:dyDescent="0.3">
      <c r="G6110" s="1217">
        <v>7108</v>
      </c>
      <c r="H6110" s="1218" t="s">
        <v>1836</v>
      </c>
      <c r="I6110" s="1184"/>
      <c r="K6110" s="1217">
        <v>7108</v>
      </c>
      <c r="L6110" s="1218" t="s">
        <v>1836</v>
      </c>
    </row>
    <row r="6111" spans="7:12" ht="15.6" x14ac:dyDescent="0.3">
      <c r="G6111" s="1217">
        <v>7109</v>
      </c>
      <c r="H6111" s="1218" t="s">
        <v>1836</v>
      </c>
      <c r="I6111" s="1184"/>
      <c r="K6111" s="1217">
        <v>7109</v>
      </c>
      <c r="L6111" s="1218" t="s">
        <v>1836</v>
      </c>
    </row>
    <row r="6112" spans="7:12" ht="15.6" x14ac:dyDescent="0.3">
      <c r="G6112" s="1217">
        <v>7110</v>
      </c>
      <c r="H6112" s="1218" t="s">
        <v>1582</v>
      </c>
      <c r="I6112" s="1184"/>
      <c r="K6112" s="1217">
        <v>7110</v>
      </c>
      <c r="L6112" s="1218" t="s">
        <v>1582</v>
      </c>
    </row>
    <row r="6113" spans="7:12" ht="15.6" x14ac:dyDescent="0.3">
      <c r="G6113" s="1217">
        <v>7111</v>
      </c>
      <c r="H6113" s="1218" t="s">
        <v>1836</v>
      </c>
      <c r="I6113" s="1184"/>
      <c r="K6113" s="1217">
        <v>7111</v>
      </c>
      <c r="L6113" s="1218" t="s">
        <v>1836</v>
      </c>
    </row>
    <row r="6114" spans="7:12" ht="15.6" x14ac:dyDescent="0.3">
      <c r="G6114" s="1217">
        <v>7112</v>
      </c>
      <c r="H6114" s="1218" t="s">
        <v>1836</v>
      </c>
      <c r="I6114" s="1184"/>
      <c r="K6114" s="1217">
        <v>7112</v>
      </c>
      <c r="L6114" s="1218" t="s">
        <v>1836</v>
      </c>
    </row>
    <row r="6115" spans="7:12" ht="15.6" x14ac:dyDescent="0.3">
      <c r="G6115" s="1217">
        <v>7113</v>
      </c>
      <c r="H6115" s="1218" t="s">
        <v>1836</v>
      </c>
      <c r="I6115" s="1184"/>
      <c r="K6115" s="1217">
        <v>7113</v>
      </c>
      <c r="L6115" s="1218" t="s">
        <v>1836</v>
      </c>
    </row>
    <row r="6116" spans="7:12" ht="15.6" x14ac:dyDescent="0.3">
      <c r="G6116" s="1217">
        <v>7114</v>
      </c>
      <c r="H6116" s="1218" t="s">
        <v>1836</v>
      </c>
      <c r="I6116" s="1184"/>
      <c r="K6116" s="1217">
        <v>7114</v>
      </c>
      <c r="L6116" s="1218" t="s">
        <v>1836</v>
      </c>
    </row>
    <row r="6117" spans="7:12" ht="15.6" x14ac:dyDescent="0.3">
      <c r="G6117" s="1217">
        <v>7115</v>
      </c>
      <c r="H6117" s="1218" t="s">
        <v>1836</v>
      </c>
      <c r="I6117" s="1184"/>
      <c r="K6117" s="1217">
        <v>7115</v>
      </c>
      <c r="L6117" s="1218" t="s">
        <v>1836</v>
      </c>
    </row>
    <row r="6118" spans="7:12" ht="15.6" x14ac:dyDescent="0.3">
      <c r="G6118" s="1217">
        <v>7116</v>
      </c>
      <c r="H6118" s="1218" t="s">
        <v>1836</v>
      </c>
      <c r="I6118" s="1184"/>
      <c r="K6118" s="1217">
        <v>7116</v>
      </c>
      <c r="L6118" s="1218" t="s">
        <v>1836</v>
      </c>
    </row>
    <row r="6119" spans="7:12" ht="15.6" x14ac:dyDescent="0.3">
      <c r="G6119" s="1217">
        <v>7117</v>
      </c>
      <c r="H6119" s="1218" t="s">
        <v>1836</v>
      </c>
      <c r="I6119" s="1184"/>
      <c r="K6119" s="1217">
        <v>7117</v>
      </c>
      <c r="L6119" s="1218" t="s">
        <v>1836</v>
      </c>
    </row>
    <row r="6120" spans="7:12" ht="15.6" x14ac:dyDescent="0.3">
      <c r="G6120" s="1217">
        <v>7118</v>
      </c>
      <c r="H6120" s="1218" t="s">
        <v>1836</v>
      </c>
      <c r="I6120" s="1184"/>
      <c r="K6120" s="1217">
        <v>7118</v>
      </c>
      <c r="L6120" s="1218" t="s">
        <v>1836</v>
      </c>
    </row>
    <row r="6121" spans="7:12" ht="15.6" x14ac:dyDescent="0.3">
      <c r="G6121" s="1217">
        <v>7119</v>
      </c>
      <c r="H6121" s="1218" t="s">
        <v>1836</v>
      </c>
      <c r="I6121" s="1184"/>
      <c r="K6121" s="1217">
        <v>7119</v>
      </c>
      <c r="L6121" s="1218" t="s">
        <v>1836</v>
      </c>
    </row>
    <row r="6122" spans="7:12" ht="15.6" x14ac:dyDescent="0.3">
      <c r="G6122" s="1217">
        <v>7120</v>
      </c>
      <c r="H6122" s="1218" t="s">
        <v>1836</v>
      </c>
      <c r="I6122" s="1184"/>
      <c r="K6122" s="1217">
        <v>7120</v>
      </c>
      <c r="L6122" s="1218" t="s">
        <v>1583</v>
      </c>
    </row>
    <row r="6123" spans="7:12" ht="15.6" x14ac:dyDescent="0.3">
      <c r="G6123" s="1217">
        <v>7121</v>
      </c>
      <c r="H6123" s="1218" t="s">
        <v>1836</v>
      </c>
      <c r="I6123" s="1184"/>
      <c r="K6123" s="1217">
        <v>7121</v>
      </c>
      <c r="L6123" s="1218" t="s">
        <v>1836</v>
      </c>
    </row>
    <row r="6124" spans="7:12" ht="15.6" x14ac:dyDescent="0.3">
      <c r="G6124" s="1217">
        <v>7122</v>
      </c>
      <c r="H6124" s="1218" t="s">
        <v>1836</v>
      </c>
      <c r="I6124" s="1184"/>
      <c r="K6124" s="1217">
        <v>7122</v>
      </c>
      <c r="L6124" s="1218" t="s">
        <v>1836</v>
      </c>
    </row>
    <row r="6125" spans="7:12" ht="15.6" x14ac:dyDescent="0.3">
      <c r="G6125" s="1217">
        <v>7123</v>
      </c>
      <c r="H6125" s="1218" t="s">
        <v>1836</v>
      </c>
      <c r="I6125" s="1184"/>
      <c r="K6125" s="1217">
        <v>7123</v>
      </c>
      <c r="L6125" s="1218" t="s">
        <v>1836</v>
      </c>
    </row>
    <row r="6126" spans="7:12" ht="15.6" x14ac:dyDescent="0.3">
      <c r="G6126" s="1217">
        <v>7124</v>
      </c>
      <c r="H6126" s="1218" t="s">
        <v>1836</v>
      </c>
      <c r="I6126" s="1184"/>
      <c r="K6126" s="1217">
        <v>7124</v>
      </c>
      <c r="L6126" s="1218" t="s">
        <v>1836</v>
      </c>
    </row>
    <row r="6127" spans="7:12" ht="15.6" x14ac:dyDescent="0.3">
      <c r="G6127" s="1217">
        <v>7125</v>
      </c>
      <c r="H6127" s="1218" t="s">
        <v>1836</v>
      </c>
      <c r="I6127" s="1184"/>
      <c r="K6127" s="1217">
        <v>7125</v>
      </c>
      <c r="L6127" s="1218" t="s">
        <v>1836</v>
      </c>
    </row>
    <row r="6128" spans="7:12" ht="15.6" x14ac:dyDescent="0.3">
      <c r="G6128" s="1217">
        <v>7126</v>
      </c>
      <c r="H6128" s="1218" t="s">
        <v>1836</v>
      </c>
      <c r="I6128" s="1184"/>
      <c r="K6128" s="1217">
        <v>7126</v>
      </c>
      <c r="L6128" s="1218" t="s">
        <v>1836</v>
      </c>
    </row>
    <row r="6129" spans="7:12" ht="15.6" x14ac:dyDescent="0.3">
      <c r="G6129" s="1217">
        <v>7127</v>
      </c>
      <c r="H6129" s="1218" t="s">
        <v>1836</v>
      </c>
      <c r="I6129" s="1184"/>
      <c r="K6129" s="1217">
        <v>7127</v>
      </c>
      <c r="L6129" s="1218" t="s">
        <v>1836</v>
      </c>
    </row>
    <row r="6130" spans="7:12" ht="15.6" x14ac:dyDescent="0.3">
      <c r="G6130" s="1217">
        <v>7128</v>
      </c>
      <c r="H6130" s="1218" t="s">
        <v>1836</v>
      </c>
      <c r="I6130" s="1184"/>
      <c r="K6130" s="1217">
        <v>7128</v>
      </c>
      <c r="L6130" s="1218" t="s">
        <v>1836</v>
      </c>
    </row>
    <row r="6131" spans="7:12" ht="15.6" x14ac:dyDescent="0.3">
      <c r="G6131" s="1217">
        <v>7129</v>
      </c>
      <c r="H6131" s="1218" t="s">
        <v>1836</v>
      </c>
      <c r="I6131" s="1184"/>
      <c r="K6131" s="1217">
        <v>7129</v>
      </c>
      <c r="L6131" s="1218" t="s">
        <v>1836</v>
      </c>
    </row>
    <row r="6132" spans="7:12" ht="15.6" x14ac:dyDescent="0.3">
      <c r="G6132" s="1217">
        <v>7130</v>
      </c>
      <c r="H6132" s="1218" t="s">
        <v>1584</v>
      </c>
      <c r="I6132" s="1184"/>
      <c r="K6132" s="1217">
        <v>7130</v>
      </c>
      <c r="L6132" s="1218" t="s">
        <v>1584</v>
      </c>
    </row>
    <row r="6133" spans="7:12" ht="15.6" x14ac:dyDescent="0.3">
      <c r="G6133" s="1217">
        <v>7131</v>
      </c>
      <c r="H6133" s="1218" t="s">
        <v>1836</v>
      </c>
      <c r="I6133" s="1184"/>
      <c r="K6133" s="1217">
        <v>7131</v>
      </c>
      <c r="L6133" s="1218" t="s">
        <v>1836</v>
      </c>
    </row>
    <row r="6134" spans="7:12" ht="15.6" x14ac:dyDescent="0.3">
      <c r="G6134" s="1217">
        <v>7132</v>
      </c>
      <c r="H6134" s="1218" t="s">
        <v>1836</v>
      </c>
      <c r="I6134" s="1184"/>
      <c r="K6134" s="1217">
        <v>7132</v>
      </c>
      <c r="L6134" s="1218" t="s">
        <v>1836</v>
      </c>
    </row>
    <row r="6135" spans="7:12" ht="15.6" x14ac:dyDescent="0.3">
      <c r="G6135" s="1217">
        <v>7133</v>
      </c>
      <c r="H6135" s="1218" t="s">
        <v>1836</v>
      </c>
      <c r="I6135" s="1184"/>
      <c r="K6135" s="1217">
        <v>7133</v>
      </c>
      <c r="L6135" s="1218" t="s">
        <v>1836</v>
      </c>
    </row>
    <row r="6136" spans="7:12" ht="15.6" x14ac:dyDescent="0.3">
      <c r="G6136" s="1217">
        <v>7134</v>
      </c>
      <c r="H6136" s="1218" t="s">
        <v>1836</v>
      </c>
      <c r="I6136" s="1184"/>
      <c r="K6136" s="1217">
        <v>7134</v>
      </c>
      <c r="L6136" s="1218" t="s">
        <v>1836</v>
      </c>
    </row>
    <row r="6137" spans="7:12" ht="15.6" x14ac:dyDescent="0.3">
      <c r="G6137" s="1217">
        <v>7135</v>
      </c>
      <c r="H6137" s="1218" t="s">
        <v>1836</v>
      </c>
      <c r="I6137" s="1184"/>
      <c r="K6137" s="1217">
        <v>7135</v>
      </c>
      <c r="L6137" s="1218" t="s">
        <v>1836</v>
      </c>
    </row>
    <row r="6138" spans="7:12" ht="15.6" x14ac:dyDescent="0.3">
      <c r="G6138" s="1217">
        <v>7136</v>
      </c>
      <c r="H6138" s="1218" t="s">
        <v>1836</v>
      </c>
      <c r="I6138" s="1184"/>
      <c r="K6138" s="1217">
        <v>7136</v>
      </c>
      <c r="L6138" s="1218" t="s">
        <v>1836</v>
      </c>
    </row>
    <row r="6139" spans="7:12" ht="15.6" x14ac:dyDescent="0.3">
      <c r="G6139" s="1217">
        <v>7137</v>
      </c>
      <c r="H6139" s="1218" t="s">
        <v>1836</v>
      </c>
      <c r="I6139" s="1184"/>
      <c r="K6139" s="1217">
        <v>7137</v>
      </c>
      <c r="L6139" s="1218" t="s">
        <v>1836</v>
      </c>
    </row>
    <row r="6140" spans="7:12" ht="15.6" x14ac:dyDescent="0.3">
      <c r="G6140" s="1217">
        <v>7138</v>
      </c>
      <c r="H6140" s="1218" t="s">
        <v>1836</v>
      </c>
      <c r="I6140" s="1184"/>
      <c r="K6140" s="1217">
        <v>7138</v>
      </c>
      <c r="L6140" s="1218" t="s">
        <v>1836</v>
      </c>
    </row>
    <row r="6141" spans="7:12" ht="15.6" x14ac:dyDescent="0.3">
      <c r="G6141" s="1217">
        <v>7139</v>
      </c>
      <c r="H6141" s="1218" t="s">
        <v>1836</v>
      </c>
      <c r="I6141" s="1184"/>
      <c r="K6141" s="1217">
        <v>7139</v>
      </c>
      <c r="L6141" s="1218" t="s">
        <v>1836</v>
      </c>
    </row>
    <row r="6142" spans="7:12" ht="15.6" x14ac:dyDescent="0.3">
      <c r="G6142" s="1217">
        <v>7140</v>
      </c>
      <c r="H6142" s="1218" t="s">
        <v>645</v>
      </c>
      <c r="I6142" s="1184"/>
      <c r="K6142" s="1217">
        <v>7140</v>
      </c>
      <c r="L6142" s="1218" t="s">
        <v>645</v>
      </c>
    </row>
    <row r="6143" spans="7:12" ht="15.6" x14ac:dyDescent="0.3">
      <c r="G6143" s="1217">
        <v>7141</v>
      </c>
      <c r="H6143" s="1218" t="s">
        <v>1836</v>
      </c>
      <c r="I6143" s="1184"/>
      <c r="K6143" s="1217">
        <v>7141</v>
      </c>
      <c r="L6143" s="1218" t="s">
        <v>1836</v>
      </c>
    </row>
    <row r="6144" spans="7:12" ht="15.6" x14ac:dyDescent="0.3">
      <c r="G6144" s="1217">
        <v>7142</v>
      </c>
      <c r="H6144" s="1218" t="s">
        <v>1836</v>
      </c>
      <c r="I6144" s="1184"/>
      <c r="K6144" s="1217">
        <v>7142</v>
      </c>
      <c r="L6144" s="1218" t="s">
        <v>1836</v>
      </c>
    </row>
    <row r="6145" spans="7:12" ht="15.6" x14ac:dyDescent="0.3">
      <c r="G6145" s="1217">
        <v>7143</v>
      </c>
      <c r="H6145" s="1218" t="s">
        <v>1836</v>
      </c>
      <c r="I6145" s="1184"/>
      <c r="K6145" s="1217">
        <v>7143</v>
      </c>
      <c r="L6145" s="1218" t="s">
        <v>1836</v>
      </c>
    </row>
    <row r="6146" spans="7:12" ht="15.6" x14ac:dyDescent="0.3">
      <c r="G6146" s="1217">
        <v>7144</v>
      </c>
      <c r="H6146" s="1218" t="s">
        <v>1836</v>
      </c>
      <c r="I6146" s="1184"/>
      <c r="K6146" s="1217">
        <v>7144</v>
      </c>
      <c r="L6146" s="1218" t="s">
        <v>1836</v>
      </c>
    </row>
    <row r="6147" spans="7:12" ht="15.6" x14ac:dyDescent="0.3">
      <c r="G6147" s="1217">
        <v>7145</v>
      </c>
      <c r="H6147" s="1218" t="s">
        <v>1836</v>
      </c>
      <c r="I6147" s="1184"/>
      <c r="K6147" s="1217">
        <v>7145</v>
      </c>
      <c r="L6147" s="1218" t="s">
        <v>1836</v>
      </c>
    </row>
    <row r="6148" spans="7:12" ht="15.6" x14ac:dyDescent="0.3">
      <c r="G6148" s="1217">
        <v>7146</v>
      </c>
      <c r="H6148" s="1218" t="s">
        <v>1836</v>
      </c>
      <c r="I6148" s="1184"/>
      <c r="K6148" s="1217">
        <v>7146</v>
      </c>
      <c r="L6148" s="1218" t="s">
        <v>1836</v>
      </c>
    </row>
    <row r="6149" spans="7:12" ht="15.6" x14ac:dyDescent="0.3">
      <c r="G6149" s="1217">
        <v>7147</v>
      </c>
      <c r="H6149" s="1218" t="s">
        <v>1836</v>
      </c>
      <c r="I6149" s="1184"/>
      <c r="K6149" s="1217">
        <v>7147</v>
      </c>
      <c r="L6149" s="1218" t="s">
        <v>1836</v>
      </c>
    </row>
    <row r="6150" spans="7:12" ht="15.6" x14ac:dyDescent="0.3">
      <c r="G6150" s="1217">
        <v>7148</v>
      </c>
      <c r="H6150" s="1218" t="s">
        <v>1836</v>
      </c>
      <c r="I6150" s="1184"/>
      <c r="K6150" s="1217">
        <v>7148</v>
      </c>
      <c r="L6150" s="1218" t="s">
        <v>1836</v>
      </c>
    </row>
    <row r="6151" spans="7:12" ht="15.6" x14ac:dyDescent="0.3">
      <c r="G6151" s="1217">
        <v>7149</v>
      </c>
      <c r="H6151" s="1218" t="s">
        <v>1836</v>
      </c>
      <c r="I6151" s="1184"/>
      <c r="K6151" s="1217">
        <v>7149</v>
      </c>
      <c r="L6151" s="1218" t="s">
        <v>1836</v>
      </c>
    </row>
    <row r="6152" spans="7:12" ht="15.6" x14ac:dyDescent="0.3">
      <c r="G6152" s="1217">
        <v>7150</v>
      </c>
      <c r="H6152" s="1218" t="s">
        <v>1585</v>
      </c>
      <c r="I6152" s="1184"/>
      <c r="K6152" s="1217">
        <v>7150</v>
      </c>
      <c r="L6152" s="1218" t="s">
        <v>1585</v>
      </c>
    </row>
    <row r="6153" spans="7:12" ht="15.6" x14ac:dyDescent="0.3">
      <c r="G6153" s="1217">
        <v>7151</v>
      </c>
      <c r="H6153" s="1218" t="s">
        <v>1836</v>
      </c>
      <c r="I6153" s="1184"/>
      <c r="K6153" s="1217">
        <v>7151</v>
      </c>
      <c r="L6153" s="1218" t="s">
        <v>1836</v>
      </c>
    </row>
    <row r="6154" spans="7:12" ht="15.6" x14ac:dyDescent="0.3">
      <c r="G6154" s="1217">
        <v>7152</v>
      </c>
      <c r="H6154" s="1218" t="s">
        <v>1836</v>
      </c>
      <c r="I6154" s="1184"/>
      <c r="K6154" s="1217">
        <v>7152</v>
      </c>
      <c r="L6154" s="1218" t="s">
        <v>1836</v>
      </c>
    </row>
    <row r="6155" spans="7:12" ht="15.6" x14ac:dyDescent="0.3">
      <c r="G6155" s="1217">
        <v>7153</v>
      </c>
      <c r="H6155" s="1218" t="s">
        <v>1836</v>
      </c>
      <c r="I6155" s="1184"/>
      <c r="K6155" s="1217">
        <v>7153</v>
      </c>
      <c r="L6155" s="1218" t="s">
        <v>1836</v>
      </c>
    </row>
    <row r="6156" spans="7:12" ht="15.6" x14ac:dyDescent="0.3">
      <c r="G6156" s="1217">
        <v>7154</v>
      </c>
      <c r="H6156" s="1218" t="s">
        <v>1836</v>
      </c>
      <c r="I6156" s="1184"/>
      <c r="K6156" s="1217">
        <v>7154</v>
      </c>
      <c r="L6156" s="1218" t="s">
        <v>1836</v>
      </c>
    </row>
    <row r="6157" spans="7:12" ht="15.6" x14ac:dyDescent="0.3">
      <c r="G6157" s="1217">
        <v>7155</v>
      </c>
      <c r="H6157" s="1218" t="s">
        <v>1836</v>
      </c>
      <c r="I6157" s="1184"/>
      <c r="K6157" s="1217">
        <v>7155</v>
      </c>
      <c r="L6157" s="1218" t="s">
        <v>1836</v>
      </c>
    </row>
    <row r="6158" spans="7:12" ht="15.6" x14ac:dyDescent="0.3">
      <c r="G6158" s="1217">
        <v>7156</v>
      </c>
      <c r="H6158" s="1218" t="s">
        <v>1836</v>
      </c>
      <c r="I6158" s="1184"/>
      <c r="K6158" s="1217">
        <v>7156</v>
      </c>
      <c r="L6158" s="1218" t="s">
        <v>1836</v>
      </c>
    </row>
    <row r="6159" spans="7:12" ht="15.6" x14ac:dyDescent="0.3">
      <c r="G6159" s="1217">
        <v>7157</v>
      </c>
      <c r="H6159" s="1218" t="s">
        <v>1836</v>
      </c>
      <c r="I6159" s="1184"/>
      <c r="K6159" s="1217">
        <v>7157</v>
      </c>
      <c r="L6159" s="1218" t="s">
        <v>1836</v>
      </c>
    </row>
    <row r="6160" spans="7:12" ht="15.6" x14ac:dyDescent="0.3">
      <c r="G6160" s="1217">
        <v>7158</v>
      </c>
      <c r="H6160" s="1218" t="s">
        <v>1836</v>
      </c>
      <c r="I6160" s="1184"/>
      <c r="K6160" s="1217">
        <v>7158</v>
      </c>
      <c r="L6160" s="1218" t="s">
        <v>1836</v>
      </c>
    </row>
    <row r="6161" spans="7:12" ht="15.6" x14ac:dyDescent="0.3">
      <c r="G6161" s="1217">
        <v>7159</v>
      </c>
      <c r="H6161" s="1218" t="s">
        <v>1836</v>
      </c>
      <c r="I6161" s="1184"/>
      <c r="K6161" s="1217">
        <v>7159</v>
      </c>
      <c r="L6161" s="1218" t="s">
        <v>1836</v>
      </c>
    </row>
    <row r="6162" spans="7:12" ht="28.8" x14ac:dyDescent="0.3">
      <c r="G6162" s="1217">
        <v>7160</v>
      </c>
      <c r="H6162" s="1218" t="s">
        <v>644</v>
      </c>
      <c r="I6162" s="1184"/>
      <c r="K6162" s="1217">
        <v>7160</v>
      </c>
      <c r="L6162" s="1218" t="s">
        <v>644</v>
      </c>
    </row>
    <row r="6163" spans="7:12" ht="15.6" x14ac:dyDescent="0.3">
      <c r="G6163" s="1217">
        <v>7161</v>
      </c>
      <c r="H6163" s="1218" t="s">
        <v>1836</v>
      </c>
      <c r="I6163" s="1184"/>
      <c r="K6163" s="1217">
        <v>7161</v>
      </c>
      <c r="L6163" s="1218" t="s">
        <v>1836</v>
      </c>
    </row>
    <row r="6164" spans="7:12" ht="15.6" x14ac:dyDescent="0.3">
      <c r="G6164" s="1217">
        <v>7162</v>
      </c>
      <c r="H6164" s="1218" t="s">
        <v>1836</v>
      </c>
      <c r="I6164" s="1184"/>
      <c r="K6164" s="1217">
        <v>7162</v>
      </c>
      <c r="L6164" s="1218" t="s">
        <v>1836</v>
      </c>
    </row>
    <row r="6165" spans="7:12" ht="15.6" x14ac:dyDescent="0.3">
      <c r="G6165" s="1217">
        <v>7163</v>
      </c>
      <c r="H6165" s="1218" t="s">
        <v>1836</v>
      </c>
      <c r="I6165" s="1184"/>
      <c r="K6165" s="1217">
        <v>7163</v>
      </c>
      <c r="L6165" s="1218" t="s">
        <v>1836</v>
      </c>
    </row>
    <row r="6166" spans="7:12" ht="15.6" x14ac:dyDescent="0.3">
      <c r="G6166" s="1217">
        <v>7164</v>
      </c>
      <c r="H6166" s="1218" t="s">
        <v>1836</v>
      </c>
      <c r="I6166" s="1184"/>
      <c r="K6166" s="1217">
        <v>7164</v>
      </c>
      <c r="L6166" s="1218" t="s">
        <v>1836</v>
      </c>
    </row>
    <row r="6167" spans="7:12" ht="15.6" x14ac:dyDescent="0.3">
      <c r="G6167" s="1217">
        <v>7165</v>
      </c>
      <c r="H6167" s="1218" t="s">
        <v>1836</v>
      </c>
      <c r="I6167" s="1184"/>
      <c r="K6167" s="1217">
        <v>7165</v>
      </c>
      <c r="L6167" s="1218" t="s">
        <v>1836</v>
      </c>
    </row>
    <row r="6168" spans="7:12" ht="15.6" x14ac:dyDescent="0.3">
      <c r="G6168" s="1217">
        <v>7166</v>
      </c>
      <c r="H6168" s="1218" t="s">
        <v>1836</v>
      </c>
      <c r="I6168" s="1184"/>
      <c r="K6168" s="1217">
        <v>7166</v>
      </c>
      <c r="L6168" s="1218" t="s">
        <v>1836</v>
      </c>
    </row>
    <row r="6169" spans="7:12" ht="15.6" x14ac:dyDescent="0.3">
      <c r="G6169" s="1217">
        <v>7167</v>
      </c>
      <c r="H6169" s="1218" t="s">
        <v>1836</v>
      </c>
      <c r="I6169" s="1184"/>
      <c r="K6169" s="1217">
        <v>7167</v>
      </c>
      <c r="L6169" s="1218" t="s">
        <v>1836</v>
      </c>
    </row>
    <row r="6170" spans="7:12" ht="15.6" x14ac:dyDescent="0.3">
      <c r="G6170" s="1217">
        <v>7168</v>
      </c>
      <c r="H6170" s="1218" t="s">
        <v>1836</v>
      </c>
      <c r="I6170" s="1184"/>
      <c r="K6170" s="1217">
        <v>7168</v>
      </c>
      <c r="L6170" s="1218" t="s">
        <v>1836</v>
      </c>
    </row>
    <row r="6171" spans="7:12" ht="15.6" x14ac:dyDescent="0.3">
      <c r="G6171" s="1217">
        <v>7169</v>
      </c>
      <c r="H6171" s="1218" t="s">
        <v>1836</v>
      </c>
      <c r="I6171" s="1184"/>
      <c r="K6171" s="1217">
        <v>7169</v>
      </c>
      <c r="L6171" s="1218" t="s">
        <v>1836</v>
      </c>
    </row>
    <row r="6172" spans="7:12" ht="28.8" x14ac:dyDescent="0.3">
      <c r="G6172" s="1217">
        <v>7170</v>
      </c>
      <c r="H6172" s="1218" t="s">
        <v>1586</v>
      </c>
      <c r="I6172" s="1184"/>
      <c r="K6172" s="1217">
        <v>7170</v>
      </c>
      <c r="L6172" s="1218" t="s">
        <v>1586</v>
      </c>
    </row>
    <row r="6173" spans="7:12" ht="15.6" x14ac:dyDescent="0.3">
      <c r="G6173" s="1217">
        <v>7171</v>
      </c>
      <c r="H6173" s="1218" t="s">
        <v>1836</v>
      </c>
      <c r="I6173" s="1184"/>
      <c r="K6173" s="1217">
        <v>7171</v>
      </c>
      <c r="L6173" s="1218" t="s">
        <v>1836</v>
      </c>
    </row>
    <row r="6174" spans="7:12" ht="15.6" x14ac:dyDescent="0.3">
      <c r="G6174" s="1217">
        <v>7172</v>
      </c>
      <c r="H6174" s="1218" t="s">
        <v>1836</v>
      </c>
      <c r="I6174" s="1184"/>
      <c r="K6174" s="1217">
        <v>7172</v>
      </c>
      <c r="L6174" s="1218" t="s">
        <v>1836</v>
      </c>
    </row>
    <row r="6175" spans="7:12" ht="15.6" x14ac:dyDescent="0.3">
      <c r="G6175" s="1217">
        <v>7173</v>
      </c>
      <c r="H6175" s="1218" t="s">
        <v>1836</v>
      </c>
      <c r="I6175" s="1184"/>
      <c r="K6175" s="1217">
        <v>7173</v>
      </c>
      <c r="L6175" s="1218" t="s">
        <v>1836</v>
      </c>
    </row>
    <row r="6176" spans="7:12" ht="15.6" x14ac:dyDescent="0.3">
      <c r="G6176" s="1217">
        <v>7174</v>
      </c>
      <c r="H6176" s="1218" t="s">
        <v>1836</v>
      </c>
      <c r="I6176" s="1184"/>
      <c r="K6176" s="1217">
        <v>7174</v>
      </c>
      <c r="L6176" s="1218" t="s">
        <v>1836</v>
      </c>
    </row>
    <row r="6177" spans="7:12" ht="15.6" x14ac:dyDescent="0.3">
      <c r="G6177" s="1217">
        <v>7175</v>
      </c>
      <c r="H6177" s="1218" t="s">
        <v>1836</v>
      </c>
      <c r="I6177" s="1184"/>
      <c r="K6177" s="1217">
        <v>7175</v>
      </c>
      <c r="L6177" s="1218" t="s">
        <v>1836</v>
      </c>
    </row>
    <row r="6178" spans="7:12" ht="15.6" x14ac:dyDescent="0.3">
      <c r="G6178" s="1217">
        <v>7176</v>
      </c>
      <c r="H6178" s="1218" t="s">
        <v>1836</v>
      </c>
      <c r="I6178" s="1184"/>
      <c r="K6178" s="1217">
        <v>7176</v>
      </c>
      <c r="L6178" s="1218" t="s">
        <v>1836</v>
      </c>
    </row>
    <row r="6179" spans="7:12" ht="15.6" x14ac:dyDescent="0.3">
      <c r="G6179" s="1217">
        <v>7177</v>
      </c>
      <c r="H6179" s="1218" t="s">
        <v>1836</v>
      </c>
      <c r="I6179" s="1184"/>
      <c r="K6179" s="1217">
        <v>7177</v>
      </c>
      <c r="L6179" s="1218" t="s">
        <v>1836</v>
      </c>
    </row>
    <row r="6180" spans="7:12" ht="15.6" x14ac:dyDescent="0.3">
      <c r="G6180" s="1217">
        <v>7178</v>
      </c>
      <c r="H6180" s="1218" t="s">
        <v>1836</v>
      </c>
      <c r="I6180" s="1184"/>
      <c r="K6180" s="1217">
        <v>7178</v>
      </c>
      <c r="L6180" s="1218" t="s">
        <v>1836</v>
      </c>
    </row>
    <row r="6181" spans="7:12" ht="15.6" x14ac:dyDescent="0.3">
      <c r="G6181" s="1217">
        <v>7179</v>
      </c>
      <c r="H6181" s="1218" t="s">
        <v>1836</v>
      </c>
      <c r="I6181" s="1184"/>
      <c r="K6181" s="1217">
        <v>7179</v>
      </c>
      <c r="L6181" s="1218" t="s">
        <v>1836</v>
      </c>
    </row>
    <row r="6182" spans="7:12" ht="28.8" x14ac:dyDescent="0.3">
      <c r="G6182" s="1217">
        <v>7180</v>
      </c>
      <c r="H6182" s="1218" t="s">
        <v>1587</v>
      </c>
      <c r="I6182" s="1184"/>
      <c r="K6182" s="1217">
        <v>7180</v>
      </c>
      <c r="L6182" s="1218" t="s">
        <v>1587</v>
      </c>
    </row>
    <row r="6183" spans="7:12" ht="15.6" x14ac:dyDescent="0.3">
      <c r="G6183" s="1217">
        <v>7181</v>
      </c>
      <c r="H6183" s="1218" t="s">
        <v>1836</v>
      </c>
      <c r="I6183" s="1184"/>
      <c r="K6183" s="1217">
        <v>7181</v>
      </c>
      <c r="L6183" s="1218" t="s">
        <v>1836</v>
      </c>
    </row>
    <row r="6184" spans="7:12" ht="15.6" x14ac:dyDescent="0.3">
      <c r="G6184" s="1217">
        <v>7182</v>
      </c>
      <c r="H6184" s="1218" t="s">
        <v>1836</v>
      </c>
      <c r="I6184" s="1184"/>
      <c r="K6184" s="1217">
        <v>7182</v>
      </c>
      <c r="L6184" s="1218" t="s">
        <v>1836</v>
      </c>
    </row>
    <row r="6185" spans="7:12" ht="15.6" x14ac:dyDescent="0.3">
      <c r="G6185" s="1217">
        <v>7183</v>
      </c>
      <c r="H6185" s="1218" t="s">
        <v>1836</v>
      </c>
      <c r="I6185" s="1184"/>
      <c r="K6185" s="1217">
        <v>7183</v>
      </c>
      <c r="L6185" s="1218" t="s">
        <v>1836</v>
      </c>
    </row>
    <row r="6186" spans="7:12" ht="15.6" x14ac:dyDescent="0.3">
      <c r="G6186" s="1217">
        <v>7184</v>
      </c>
      <c r="H6186" s="1218" t="s">
        <v>1836</v>
      </c>
      <c r="I6186" s="1184"/>
      <c r="K6186" s="1217">
        <v>7184</v>
      </c>
      <c r="L6186" s="1218" t="s">
        <v>1836</v>
      </c>
    </row>
    <row r="6187" spans="7:12" ht="15.6" x14ac:dyDescent="0.3">
      <c r="G6187" s="1217">
        <v>7185</v>
      </c>
      <c r="H6187" s="1218" t="s">
        <v>1836</v>
      </c>
      <c r="I6187" s="1184"/>
      <c r="K6187" s="1217">
        <v>7185</v>
      </c>
      <c r="L6187" s="1218" t="s">
        <v>1836</v>
      </c>
    </row>
    <row r="6188" spans="7:12" ht="15.6" x14ac:dyDescent="0.3">
      <c r="G6188" s="1217">
        <v>7186</v>
      </c>
      <c r="H6188" s="1218" t="s">
        <v>1836</v>
      </c>
      <c r="I6188" s="1184"/>
      <c r="K6188" s="1217">
        <v>7186</v>
      </c>
      <c r="L6188" s="1218" t="s">
        <v>1836</v>
      </c>
    </row>
    <row r="6189" spans="7:12" ht="15.6" x14ac:dyDescent="0.3">
      <c r="G6189" s="1217">
        <v>7187</v>
      </c>
      <c r="H6189" s="1218" t="s">
        <v>1836</v>
      </c>
      <c r="I6189" s="1184"/>
      <c r="K6189" s="1217">
        <v>7187</v>
      </c>
      <c r="L6189" s="1218" t="s">
        <v>1836</v>
      </c>
    </row>
    <row r="6190" spans="7:12" ht="15.6" x14ac:dyDescent="0.3">
      <c r="G6190" s="1217">
        <v>7188</v>
      </c>
      <c r="H6190" s="1218" t="s">
        <v>1836</v>
      </c>
      <c r="I6190" s="1184"/>
      <c r="K6190" s="1217">
        <v>7188</v>
      </c>
      <c r="L6190" s="1218" t="s">
        <v>1836</v>
      </c>
    </row>
    <row r="6191" spans="7:12" ht="15.6" x14ac:dyDescent="0.3">
      <c r="G6191" s="1217">
        <v>7189</v>
      </c>
      <c r="H6191" s="1218" t="s">
        <v>1836</v>
      </c>
      <c r="I6191" s="1184"/>
      <c r="K6191" s="1217">
        <v>7189</v>
      </c>
      <c r="L6191" s="1218" t="s">
        <v>1836</v>
      </c>
    </row>
    <row r="6192" spans="7:12" ht="15.6" x14ac:dyDescent="0.3">
      <c r="G6192" s="1217">
        <v>7190</v>
      </c>
      <c r="H6192" s="1218" t="s">
        <v>1588</v>
      </c>
      <c r="I6192" s="1184"/>
      <c r="K6192" s="1217">
        <v>7190</v>
      </c>
      <c r="L6192" s="1218" t="s">
        <v>1588</v>
      </c>
    </row>
    <row r="6193" spans="7:12" ht="15.6" x14ac:dyDescent="0.3">
      <c r="G6193" s="1217">
        <v>7191</v>
      </c>
      <c r="H6193" s="1218" t="s">
        <v>1836</v>
      </c>
      <c r="I6193" s="1184"/>
      <c r="K6193" s="1217">
        <v>7191</v>
      </c>
      <c r="L6193" s="1218" t="s">
        <v>1836</v>
      </c>
    </row>
    <row r="6194" spans="7:12" ht="15.6" x14ac:dyDescent="0.3">
      <c r="G6194" s="1217">
        <v>7192</v>
      </c>
      <c r="H6194" s="1218" t="s">
        <v>1836</v>
      </c>
      <c r="I6194" s="1184"/>
      <c r="K6194" s="1217">
        <v>7192</v>
      </c>
      <c r="L6194" s="1218" t="s">
        <v>1836</v>
      </c>
    </row>
    <row r="6195" spans="7:12" ht="15.6" x14ac:dyDescent="0.3">
      <c r="G6195" s="1217">
        <v>7193</v>
      </c>
      <c r="H6195" s="1218" t="s">
        <v>1836</v>
      </c>
      <c r="I6195" s="1184"/>
      <c r="K6195" s="1217">
        <v>7193</v>
      </c>
      <c r="L6195" s="1218" t="s">
        <v>1836</v>
      </c>
    </row>
    <row r="6196" spans="7:12" ht="15.6" x14ac:dyDescent="0.3">
      <c r="G6196" s="1217">
        <v>7194</v>
      </c>
      <c r="H6196" s="1218" t="s">
        <v>1836</v>
      </c>
      <c r="I6196" s="1184"/>
      <c r="K6196" s="1217">
        <v>7194</v>
      </c>
      <c r="L6196" s="1218" t="s">
        <v>1836</v>
      </c>
    </row>
    <row r="6197" spans="7:12" ht="28.8" x14ac:dyDescent="0.3">
      <c r="G6197" s="1217">
        <v>7195</v>
      </c>
      <c r="H6197" s="1218" t="s">
        <v>1589</v>
      </c>
      <c r="I6197" s="1184"/>
      <c r="K6197" s="1217">
        <v>7195</v>
      </c>
      <c r="L6197" s="1218" t="s">
        <v>1589</v>
      </c>
    </row>
    <row r="6198" spans="7:12" ht="15.6" x14ac:dyDescent="0.3">
      <c r="G6198" s="1217">
        <v>7196</v>
      </c>
      <c r="H6198" s="1218" t="s">
        <v>1590</v>
      </c>
      <c r="I6198" s="1184"/>
      <c r="K6198" s="1217">
        <v>7196</v>
      </c>
      <c r="L6198" s="1218" t="s">
        <v>1590</v>
      </c>
    </row>
    <row r="6199" spans="7:12" ht="43.2" x14ac:dyDescent="0.3">
      <c r="G6199" s="1217">
        <v>7197</v>
      </c>
      <c r="H6199" s="1218" t="s">
        <v>1591</v>
      </c>
      <c r="I6199" s="1184"/>
      <c r="K6199" s="1217">
        <v>7197</v>
      </c>
      <c r="L6199" s="1218" t="s">
        <v>1591</v>
      </c>
    </row>
    <row r="6200" spans="7:12" ht="15.6" x14ac:dyDescent="0.3">
      <c r="G6200" s="1217">
        <v>7198</v>
      </c>
      <c r="H6200" s="1218" t="s">
        <v>1592</v>
      </c>
      <c r="I6200" s="1184"/>
      <c r="K6200" s="1217">
        <v>7198</v>
      </c>
      <c r="L6200" s="1218" t="s">
        <v>1592</v>
      </c>
    </row>
    <row r="6201" spans="7:12" ht="15.6" x14ac:dyDescent="0.3">
      <c r="G6201" s="1217">
        <v>7199</v>
      </c>
      <c r="H6201" s="1218" t="s">
        <v>1592</v>
      </c>
      <c r="I6201" s="1184"/>
      <c r="K6201" s="1217">
        <v>7199</v>
      </c>
      <c r="L6201" s="1218" t="s">
        <v>1592</v>
      </c>
    </row>
    <row r="6202" spans="7:12" ht="15.6" x14ac:dyDescent="0.3">
      <c r="G6202" s="1217">
        <v>7200</v>
      </c>
      <c r="H6202" s="1218" t="s">
        <v>1593</v>
      </c>
      <c r="I6202" s="1184"/>
      <c r="K6202" s="1217">
        <v>7200</v>
      </c>
      <c r="L6202" s="1218" t="s">
        <v>1593</v>
      </c>
    </row>
    <row r="6203" spans="7:12" ht="15.6" x14ac:dyDescent="0.3">
      <c r="G6203" s="1217">
        <v>7201</v>
      </c>
      <c r="H6203" s="1218" t="s">
        <v>1593</v>
      </c>
      <c r="I6203" s="1184"/>
      <c r="K6203" s="1217">
        <v>7201</v>
      </c>
      <c r="L6203" s="1218" t="s">
        <v>1593</v>
      </c>
    </row>
    <row r="6204" spans="7:12" ht="15.6" x14ac:dyDescent="0.3">
      <c r="G6204" s="1217">
        <v>7202</v>
      </c>
      <c r="H6204" s="1218" t="s">
        <v>1593</v>
      </c>
      <c r="I6204" s="1184"/>
      <c r="K6204" s="1217">
        <v>7202</v>
      </c>
      <c r="L6204" s="1218" t="s">
        <v>1593</v>
      </c>
    </row>
    <row r="6205" spans="7:12" ht="15.6" x14ac:dyDescent="0.3">
      <c r="G6205" s="1217">
        <v>7203</v>
      </c>
      <c r="H6205" s="1218" t="s">
        <v>1593</v>
      </c>
      <c r="I6205" s="1184"/>
      <c r="K6205" s="1217">
        <v>7203</v>
      </c>
      <c r="L6205" s="1218" t="s">
        <v>1593</v>
      </c>
    </row>
    <row r="6206" spans="7:12" ht="15.6" x14ac:dyDescent="0.3">
      <c r="G6206" s="1217">
        <v>7204</v>
      </c>
      <c r="H6206" s="1218" t="s">
        <v>1593</v>
      </c>
      <c r="I6206" s="1184"/>
      <c r="K6206" s="1217">
        <v>7204</v>
      </c>
      <c r="L6206" s="1218" t="s">
        <v>1593</v>
      </c>
    </row>
    <row r="6207" spans="7:12" ht="15.6" x14ac:dyDescent="0.3">
      <c r="G6207" s="1217">
        <v>7205</v>
      </c>
      <c r="H6207" s="1218" t="s">
        <v>1593</v>
      </c>
      <c r="I6207" s="1184"/>
      <c r="K6207" s="1217">
        <v>7205</v>
      </c>
      <c r="L6207" s="1218" t="s">
        <v>1593</v>
      </c>
    </row>
    <row r="6208" spans="7:12" ht="15.6" x14ac:dyDescent="0.3">
      <c r="G6208" s="1217">
        <v>7206</v>
      </c>
      <c r="H6208" s="1218" t="s">
        <v>1593</v>
      </c>
      <c r="I6208" s="1184"/>
      <c r="K6208" s="1217">
        <v>7206</v>
      </c>
      <c r="L6208" s="1218" t="s">
        <v>1593</v>
      </c>
    </row>
    <row r="6209" spans="7:12" ht="15.6" x14ac:dyDescent="0.3">
      <c r="G6209" s="1217">
        <v>7207</v>
      </c>
      <c r="H6209" s="1218" t="s">
        <v>1593</v>
      </c>
      <c r="I6209" s="1184"/>
      <c r="K6209" s="1217">
        <v>7207</v>
      </c>
      <c r="L6209" s="1218" t="s">
        <v>1593</v>
      </c>
    </row>
    <row r="6210" spans="7:12" ht="15.6" x14ac:dyDescent="0.3">
      <c r="G6210" s="1217">
        <v>7208</v>
      </c>
      <c r="H6210" s="1218" t="s">
        <v>1593</v>
      </c>
      <c r="I6210" s="1184"/>
      <c r="K6210" s="1217">
        <v>7208</v>
      </c>
      <c r="L6210" s="1218" t="s">
        <v>1593</v>
      </c>
    </row>
    <row r="6211" spans="7:12" ht="15.6" x14ac:dyDescent="0.3">
      <c r="G6211" s="1217">
        <v>7209</v>
      </c>
      <c r="H6211" s="1218" t="s">
        <v>1593</v>
      </c>
      <c r="I6211" s="1184"/>
      <c r="K6211" s="1217">
        <v>7209</v>
      </c>
      <c r="L6211" s="1218" t="s">
        <v>1593</v>
      </c>
    </row>
    <row r="6212" spans="7:12" ht="15.6" x14ac:dyDescent="0.3">
      <c r="G6212" s="1217">
        <v>7210</v>
      </c>
      <c r="H6212" s="1218" t="s">
        <v>1593</v>
      </c>
      <c r="I6212" s="1184"/>
      <c r="K6212" s="1217">
        <v>7210</v>
      </c>
      <c r="L6212" s="1218" t="s">
        <v>1593</v>
      </c>
    </row>
    <row r="6213" spans="7:12" ht="15.6" x14ac:dyDescent="0.3">
      <c r="G6213" s="1217">
        <v>7211</v>
      </c>
      <c r="H6213" s="1218" t="s">
        <v>1593</v>
      </c>
      <c r="I6213" s="1184"/>
      <c r="K6213" s="1217">
        <v>7211</v>
      </c>
      <c r="L6213" s="1218" t="s">
        <v>1593</v>
      </c>
    </row>
    <row r="6214" spans="7:12" ht="15.6" x14ac:dyDescent="0.3">
      <c r="G6214" s="1217">
        <v>7212</v>
      </c>
      <c r="H6214" s="1218" t="s">
        <v>1593</v>
      </c>
      <c r="I6214" s="1184"/>
      <c r="K6214" s="1217">
        <v>7212</v>
      </c>
      <c r="L6214" s="1218" t="s">
        <v>1593</v>
      </c>
    </row>
    <row r="6215" spans="7:12" ht="15.6" x14ac:dyDescent="0.3">
      <c r="G6215" s="1217">
        <v>7213</v>
      </c>
      <c r="H6215" s="1218" t="s">
        <v>1593</v>
      </c>
      <c r="I6215" s="1184"/>
      <c r="K6215" s="1217">
        <v>7213</v>
      </c>
      <c r="L6215" s="1218" t="s">
        <v>1593</v>
      </c>
    </row>
    <row r="6216" spans="7:12" ht="15.6" x14ac:dyDescent="0.3">
      <c r="G6216" s="1217">
        <v>7214</v>
      </c>
      <c r="H6216" s="1218" t="s">
        <v>1593</v>
      </c>
      <c r="I6216" s="1184"/>
      <c r="K6216" s="1217">
        <v>7214</v>
      </c>
      <c r="L6216" s="1218" t="s">
        <v>1593</v>
      </c>
    </row>
    <row r="6217" spans="7:12" ht="15.6" x14ac:dyDescent="0.3">
      <c r="G6217" s="1217">
        <v>7215</v>
      </c>
      <c r="H6217" s="1218" t="s">
        <v>1593</v>
      </c>
      <c r="I6217" s="1184"/>
      <c r="K6217" s="1217">
        <v>7215</v>
      </c>
      <c r="L6217" s="1218" t="s">
        <v>1593</v>
      </c>
    </row>
    <row r="6218" spans="7:12" ht="15.6" x14ac:dyDescent="0.3">
      <c r="G6218" s="1217">
        <v>7216</v>
      </c>
      <c r="H6218" s="1218" t="s">
        <v>1593</v>
      </c>
      <c r="I6218" s="1184"/>
      <c r="K6218" s="1217">
        <v>7216</v>
      </c>
      <c r="L6218" s="1218" t="s">
        <v>1593</v>
      </c>
    </row>
    <row r="6219" spans="7:12" ht="15.6" x14ac:dyDescent="0.3">
      <c r="G6219" s="1217">
        <v>7217</v>
      </c>
      <c r="H6219" s="1218" t="s">
        <v>1593</v>
      </c>
      <c r="I6219" s="1184"/>
      <c r="K6219" s="1217">
        <v>7217</v>
      </c>
      <c r="L6219" s="1218" t="s">
        <v>1593</v>
      </c>
    </row>
    <row r="6220" spans="7:12" ht="15.6" x14ac:dyDescent="0.3">
      <c r="G6220" s="1217">
        <v>7218</v>
      </c>
      <c r="H6220" s="1218" t="s">
        <v>1593</v>
      </c>
      <c r="I6220" s="1184"/>
      <c r="K6220" s="1217">
        <v>7218</v>
      </c>
      <c r="L6220" s="1218" t="s">
        <v>1593</v>
      </c>
    </row>
    <row r="6221" spans="7:12" ht="15.6" x14ac:dyDescent="0.3">
      <c r="G6221" s="1217">
        <v>7219</v>
      </c>
      <c r="H6221" s="1218" t="s">
        <v>1593</v>
      </c>
      <c r="I6221" s="1184"/>
      <c r="K6221" s="1217">
        <v>7219</v>
      </c>
      <c r="L6221" s="1218" t="s">
        <v>1593</v>
      </c>
    </row>
    <row r="6222" spans="7:12" ht="15.6" x14ac:dyDescent="0.3">
      <c r="G6222" s="1217">
        <v>7220</v>
      </c>
      <c r="H6222" s="1218" t="s">
        <v>1593</v>
      </c>
      <c r="I6222" s="1184"/>
      <c r="K6222" s="1217">
        <v>7220</v>
      </c>
      <c r="L6222" s="1218" t="s">
        <v>1593</v>
      </c>
    </row>
    <row r="6223" spans="7:12" ht="15.6" x14ac:dyDescent="0.3">
      <c r="G6223" s="1217">
        <v>7221</v>
      </c>
      <c r="H6223" s="1218" t="s">
        <v>1593</v>
      </c>
      <c r="I6223" s="1184"/>
      <c r="K6223" s="1217">
        <v>7221</v>
      </c>
      <c r="L6223" s="1218" t="s">
        <v>1593</v>
      </c>
    </row>
    <row r="6224" spans="7:12" ht="15.6" x14ac:dyDescent="0.3">
      <c r="G6224" s="1217">
        <v>7222</v>
      </c>
      <c r="H6224" s="1218" t="s">
        <v>1593</v>
      </c>
      <c r="I6224" s="1184"/>
      <c r="K6224" s="1217">
        <v>7222</v>
      </c>
      <c r="L6224" s="1218" t="s">
        <v>1593</v>
      </c>
    </row>
    <row r="6225" spans="7:12" ht="15.6" x14ac:dyDescent="0.3">
      <c r="G6225" s="1217">
        <v>7223</v>
      </c>
      <c r="H6225" s="1218" t="s">
        <v>1593</v>
      </c>
      <c r="I6225" s="1184"/>
      <c r="K6225" s="1217">
        <v>7223</v>
      </c>
      <c r="L6225" s="1218" t="s">
        <v>1593</v>
      </c>
    </row>
    <row r="6226" spans="7:12" ht="15.6" x14ac:dyDescent="0.3">
      <c r="G6226" s="1217">
        <v>7224</v>
      </c>
      <c r="H6226" s="1218" t="s">
        <v>1593</v>
      </c>
      <c r="I6226" s="1184"/>
      <c r="K6226" s="1217">
        <v>7224</v>
      </c>
      <c r="L6226" s="1218" t="s">
        <v>1593</v>
      </c>
    </row>
    <row r="6227" spans="7:12" ht="15.6" x14ac:dyDescent="0.3">
      <c r="G6227" s="1217">
        <v>7225</v>
      </c>
      <c r="H6227" s="1218" t="s">
        <v>1593</v>
      </c>
      <c r="I6227" s="1184"/>
      <c r="K6227" s="1217">
        <v>7225</v>
      </c>
      <c r="L6227" s="1218" t="s">
        <v>1593</v>
      </c>
    </row>
    <row r="6228" spans="7:12" ht="15.6" x14ac:dyDescent="0.3">
      <c r="G6228" s="1217">
        <v>7226</v>
      </c>
      <c r="H6228" s="1218" t="s">
        <v>1593</v>
      </c>
      <c r="I6228" s="1184"/>
      <c r="K6228" s="1217">
        <v>7226</v>
      </c>
      <c r="L6228" s="1218" t="s">
        <v>1593</v>
      </c>
    </row>
    <row r="6229" spans="7:12" ht="15.6" x14ac:dyDescent="0.3">
      <c r="G6229" s="1217">
        <v>7227</v>
      </c>
      <c r="H6229" s="1218" t="s">
        <v>1593</v>
      </c>
      <c r="I6229" s="1184"/>
      <c r="K6229" s="1217">
        <v>7227</v>
      </c>
      <c r="L6229" s="1218" t="s">
        <v>1593</v>
      </c>
    </row>
    <row r="6230" spans="7:12" ht="15.6" x14ac:dyDescent="0.3">
      <c r="G6230" s="1217">
        <v>7228</v>
      </c>
      <c r="H6230" s="1218" t="s">
        <v>1593</v>
      </c>
      <c r="I6230" s="1184"/>
      <c r="K6230" s="1217">
        <v>7228</v>
      </c>
      <c r="L6230" s="1218" t="s">
        <v>1593</v>
      </c>
    </row>
    <row r="6231" spans="7:12" ht="15.6" x14ac:dyDescent="0.3">
      <c r="G6231" s="1217">
        <v>7229</v>
      </c>
      <c r="H6231" s="1218" t="s">
        <v>1593</v>
      </c>
      <c r="I6231" s="1184"/>
      <c r="K6231" s="1217">
        <v>7229</v>
      </c>
      <c r="L6231" s="1218" t="s">
        <v>1593</v>
      </c>
    </row>
    <row r="6232" spans="7:12" ht="15.6" x14ac:dyDescent="0.3">
      <c r="G6232" s="1217">
        <v>7230</v>
      </c>
      <c r="H6232" s="1218" t="s">
        <v>1593</v>
      </c>
      <c r="I6232" s="1184"/>
      <c r="K6232" s="1217">
        <v>7230</v>
      </c>
      <c r="L6232" s="1218" t="s">
        <v>1593</v>
      </c>
    </row>
    <row r="6233" spans="7:12" ht="15.6" x14ac:dyDescent="0.3">
      <c r="G6233" s="1217">
        <v>7231</v>
      </c>
      <c r="H6233" s="1218" t="s">
        <v>1593</v>
      </c>
      <c r="I6233" s="1184"/>
      <c r="K6233" s="1217">
        <v>7231</v>
      </c>
      <c r="L6233" s="1218" t="s">
        <v>1593</v>
      </c>
    </row>
    <row r="6234" spans="7:12" ht="15.6" x14ac:dyDescent="0.3">
      <c r="G6234" s="1217">
        <v>7232</v>
      </c>
      <c r="H6234" s="1218" t="s">
        <v>1593</v>
      </c>
      <c r="I6234" s="1184"/>
      <c r="K6234" s="1217">
        <v>7232</v>
      </c>
      <c r="L6234" s="1218" t="s">
        <v>1593</v>
      </c>
    </row>
    <row r="6235" spans="7:12" ht="15.6" x14ac:dyDescent="0.3">
      <c r="G6235" s="1217">
        <v>7233</v>
      </c>
      <c r="H6235" s="1218" t="s">
        <v>1593</v>
      </c>
      <c r="I6235" s="1184"/>
      <c r="K6235" s="1217">
        <v>7233</v>
      </c>
      <c r="L6235" s="1218" t="s">
        <v>1593</v>
      </c>
    </row>
    <row r="6236" spans="7:12" ht="15.6" x14ac:dyDescent="0.3">
      <c r="G6236" s="1217">
        <v>7234</v>
      </c>
      <c r="H6236" s="1218" t="s">
        <v>1593</v>
      </c>
      <c r="I6236" s="1184"/>
      <c r="K6236" s="1217">
        <v>7234</v>
      </c>
      <c r="L6236" s="1218" t="s">
        <v>1593</v>
      </c>
    </row>
    <row r="6237" spans="7:12" ht="15.6" x14ac:dyDescent="0.3">
      <c r="G6237" s="1217">
        <v>7235</v>
      </c>
      <c r="H6237" s="1218" t="s">
        <v>1593</v>
      </c>
      <c r="I6237" s="1184"/>
      <c r="K6237" s="1217">
        <v>7235</v>
      </c>
      <c r="L6237" s="1218" t="s">
        <v>1593</v>
      </c>
    </row>
    <row r="6238" spans="7:12" ht="15.6" x14ac:dyDescent="0.3">
      <c r="G6238" s="1217">
        <v>7236</v>
      </c>
      <c r="H6238" s="1218" t="s">
        <v>1593</v>
      </c>
      <c r="I6238" s="1184"/>
      <c r="K6238" s="1217">
        <v>7236</v>
      </c>
      <c r="L6238" s="1218" t="s">
        <v>1593</v>
      </c>
    </row>
    <row r="6239" spans="7:12" ht="15.6" x14ac:dyDescent="0.3">
      <c r="G6239" s="1217">
        <v>7237</v>
      </c>
      <c r="H6239" s="1218" t="s">
        <v>1593</v>
      </c>
      <c r="I6239" s="1184"/>
      <c r="K6239" s="1217">
        <v>7237</v>
      </c>
      <c r="L6239" s="1218" t="s">
        <v>1593</v>
      </c>
    </row>
    <row r="6240" spans="7:12" ht="15.6" x14ac:dyDescent="0.3">
      <c r="G6240" s="1217">
        <v>7238</v>
      </c>
      <c r="H6240" s="1218" t="s">
        <v>1593</v>
      </c>
      <c r="I6240" s="1184"/>
      <c r="K6240" s="1217">
        <v>7238</v>
      </c>
      <c r="L6240" s="1218" t="s">
        <v>1593</v>
      </c>
    </row>
    <row r="6241" spans="7:12" ht="15.6" x14ac:dyDescent="0.3">
      <c r="G6241" s="1217">
        <v>7239</v>
      </c>
      <c r="H6241" s="1218" t="s">
        <v>1593</v>
      </c>
      <c r="I6241" s="1184"/>
      <c r="K6241" s="1217">
        <v>7239</v>
      </c>
      <c r="L6241" s="1218" t="s">
        <v>1593</v>
      </c>
    </row>
    <row r="6242" spans="7:12" ht="15.6" x14ac:dyDescent="0.3">
      <c r="G6242" s="1217">
        <v>7240</v>
      </c>
      <c r="H6242" s="1218" t="s">
        <v>1593</v>
      </c>
      <c r="I6242" s="1184"/>
      <c r="K6242" s="1217">
        <v>7240</v>
      </c>
      <c r="L6242" s="1218" t="s">
        <v>1593</v>
      </c>
    </row>
    <row r="6243" spans="7:12" ht="15.6" x14ac:dyDescent="0.3">
      <c r="G6243" s="1217">
        <v>7241</v>
      </c>
      <c r="H6243" s="1218" t="s">
        <v>1593</v>
      </c>
      <c r="I6243" s="1184"/>
      <c r="K6243" s="1217">
        <v>7241</v>
      </c>
      <c r="L6243" s="1218" t="s">
        <v>1593</v>
      </c>
    </row>
    <row r="6244" spans="7:12" ht="15.6" x14ac:dyDescent="0.3">
      <c r="G6244" s="1217">
        <v>7242</v>
      </c>
      <c r="H6244" s="1218" t="s">
        <v>1593</v>
      </c>
      <c r="I6244" s="1184"/>
      <c r="K6244" s="1217">
        <v>7242</v>
      </c>
      <c r="L6244" s="1218" t="s">
        <v>1593</v>
      </c>
    </row>
    <row r="6245" spans="7:12" ht="15.6" x14ac:dyDescent="0.3">
      <c r="G6245" s="1217">
        <v>7243</v>
      </c>
      <c r="H6245" s="1218" t="s">
        <v>1593</v>
      </c>
      <c r="I6245" s="1184"/>
      <c r="K6245" s="1217">
        <v>7243</v>
      </c>
      <c r="L6245" s="1218" t="s">
        <v>1593</v>
      </c>
    </row>
    <row r="6246" spans="7:12" ht="15.6" x14ac:dyDescent="0.3">
      <c r="G6246" s="1217">
        <v>7244</v>
      </c>
      <c r="H6246" s="1218" t="s">
        <v>1593</v>
      </c>
      <c r="I6246" s="1184"/>
      <c r="K6246" s="1217">
        <v>7244</v>
      </c>
      <c r="L6246" s="1218" t="s">
        <v>1593</v>
      </c>
    </row>
    <row r="6247" spans="7:12" ht="15.6" x14ac:dyDescent="0.3">
      <c r="G6247" s="1217">
        <v>7245</v>
      </c>
      <c r="H6247" s="1218" t="s">
        <v>1593</v>
      </c>
      <c r="I6247" s="1184"/>
      <c r="K6247" s="1217">
        <v>7245</v>
      </c>
      <c r="L6247" s="1218" t="s">
        <v>1593</v>
      </c>
    </row>
    <row r="6248" spans="7:12" ht="15.6" x14ac:dyDescent="0.3">
      <c r="G6248" s="1217">
        <v>7246</v>
      </c>
      <c r="H6248" s="1218" t="s">
        <v>1593</v>
      </c>
      <c r="I6248" s="1184"/>
      <c r="K6248" s="1217">
        <v>7246</v>
      </c>
      <c r="L6248" s="1218" t="s">
        <v>1593</v>
      </c>
    </row>
    <row r="6249" spans="7:12" ht="15.6" x14ac:dyDescent="0.3">
      <c r="G6249" s="1217">
        <v>7247</v>
      </c>
      <c r="H6249" s="1218" t="s">
        <v>1593</v>
      </c>
      <c r="I6249" s="1184"/>
      <c r="K6249" s="1217">
        <v>7247</v>
      </c>
      <c r="L6249" s="1218" t="s">
        <v>1593</v>
      </c>
    </row>
    <row r="6250" spans="7:12" ht="15.6" x14ac:dyDescent="0.3">
      <c r="G6250" s="1217">
        <v>7248</v>
      </c>
      <c r="H6250" s="1218" t="s">
        <v>1593</v>
      </c>
      <c r="I6250" s="1184"/>
      <c r="K6250" s="1217">
        <v>7248</v>
      </c>
      <c r="L6250" s="1218" t="s">
        <v>1593</v>
      </c>
    </row>
    <row r="6251" spans="7:12" ht="15.6" x14ac:dyDescent="0.3">
      <c r="G6251" s="1217">
        <v>7249</v>
      </c>
      <c r="H6251" s="1218" t="s">
        <v>1593</v>
      </c>
      <c r="I6251" s="1184"/>
      <c r="K6251" s="1217">
        <v>7249</v>
      </c>
      <c r="L6251" s="1218" t="s">
        <v>1593</v>
      </c>
    </row>
    <row r="6252" spans="7:12" ht="15.6" x14ac:dyDescent="0.3">
      <c r="G6252" s="1217">
        <v>7250</v>
      </c>
      <c r="H6252" s="1218" t="s">
        <v>1594</v>
      </c>
      <c r="I6252" s="1184"/>
      <c r="K6252" s="1217">
        <v>7250</v>
      </c>
      <c r="L6252" s="1218" t="s">
        <v>1594</v>
      </c>
    </row>
    <row r="6253" spans="7:12" ht="15.6" x14ac:dyDescent="0.3">
      <c r="G6253" s="1217">
        <v>7251</v>
      </c>
      <c r="H6253" s="1218" t="s">
        <v>1594</v>
      </c>
      <c r="I6253" s="1184"/>
      <c r="K6253" s="1217">
        <v>7251</v>
      </c>
      <c r="L6253" s="1218" t="s">
        <v>1594</v>
      </c>
    </row>
    <row r="6254" spans="7:12" ht="15.6" x14ac:dyDescent="0.3">
      <c r="G6254" s="1217">
        <v>7252</v>
      </c>
      <c r="H6254" s="1218" t="s">
        <v>1594</v>
      </c>
      <c r="I6254" s="1184"/>
      <c r="K6254" s="1217">
        <v>7252</v>
      </c>
      <c r="L6254" s="1218" t="s">
        <v>1594</v>
      </c>
    </row>
    <row r="6255" spans="7:12" ht="15.6" x14ac:dyDescent="0.3">
      <c r="G6255" s="1217">
        <v>7253</v>
      </c>
      <c r="H6255" s="1218" t="s">
        <v>1594</v>
      </c>
      <c r="I6255" s="1184"/>
      <c r="K6255" s="1217">
        <v>7253</v>
      </c>
      <c r="L6255" s="1218" t="s">
        <v>1594</v>
      </c>
    </row>
    <row r="6256" spans="7:12" ht="15.6" x14ac:dyDescent="0.3">
      <c r="G6256" s="1217">
        <v>7254</v>
      </c>
      <c r="H6256" s="1218" t="s">
        <v>1594</v>
      </c>
      <c r="I6256" s="1184"/>
      <c r="K6256" s="1217">
        <v>7254</v>
      </c>
      <c r="L6256" s="1218" t="s">
        <v>1594</v>
      </c>
    </row>
    <row r="6257" spans="7:12" ht="15.6" x14ac:dyDescent="0.3">
      <c r="G6257" s="1217">
        <v>7255</v>
      </c>
      <c r="H6257" s="1218" t="s">
        <v>1594</v>
      </c>
      <c r="I6257" s="1184"/>
      <c r="K6257" s="1217">
        <v>7255</v>
      </c>
      <c r="L6257" s="1218" t="s">
        <v>1594</v>
      </c>
    </row>
    <row r="6258" spans="7:12" ht="15.6" x14ac:dyDescent="0.3">
      <c r="G6258" s="1217">
        <v>7256</v>
      </c>
      <c r="H6258" s="1218" t="s">
        <v>1594</v>
      </c>
      <c r="I6258" s="1184"/>
      <c r="K6258" s="1217">
        <v>7256</v>
      </c>
      <c r="L6258" s="1218" t="s">
        <v>1594</v>
      </c>
    </row>
    <row r="6259" spans="7:12" ht="15.6" x14ac:dyDescent="0.3">
      <c r="G6259" s="1217">
        <v>7257</v>
      </c>
      <c r="H6259" s="1218" t="s">
        <v>1594</v>
      </c>
      <c r="I6259" s="1184"/>
      <c r="K6259" s="1217">
        <v>7257</v>
      </c>
      <c r="L6259" s="1218" t="s">
        <v>1594</v>
      </c>
    </row>
    <row r="6260" spans="7:12" ht="15.6" x14ac:dyDescent="0.3">
      <c r="G6260" s="1217">
        <v>7258</v>
      </c>
      <c r="H6260" s="1218" t="s">
        <v>1594</v>
      </c>
      <c r="I6260" s="1184"/>
      <c r="K6260" s="1217">
        <v>7258</v>
      </c>
      <c r="L6260" s="1218" t="s">
        <v>1594</v>
      </c>
    </row>
    <row r="6261" spans="7:12" ht="15.6" x14ac:dyDescent="0.3">
      <c r="G6261" s="1217">
        <v>7259</v>
      </c>
      <c r="H6261" s="1218" t="s">
        <v>1594</v>
      </c>
      <c r="I6261" s="1184"/>
      <c r="K6261" s="1217">
        <v>7259</v>
      </c>
      <c r="L6261" s="1218" t="s">
        <v>1594</v>
      </c>
    </row>
    <row r="6262" spans="7:12" ht="15.6" x14ac:dyDescent="0.3">
      <c r="G6262" s="1217">
        <v>7260</v>
      </c>
      <c r="H6262" s="1218" t="s">
        <v>1594</v>
      </c>
      <c r="I6262" s="1184"/>
      <c r="K6262" s="1217">
        <v>7260</v>
      </c>
      <c r="L6262" s="1218" t="s">
        <v>1594</v>
      </c>
    </row>
    <row r="6263" spans="7:12" ht="15.6" x14ac:dyDescent="0.3">
      <c r="G6263" s="1217">
        <v>7261</v>
      </c>
      <c r="H6263" s="1218" t="s">
        <v>1594</v>
      </c>
      <c r="I6263" s="1184"/>
      <c r="K6263" s="1217">
        <v>7261</v>
      </c>
      <c r="L6263" s="1218" t="s">
        <v>1594</v>
      </c>
    </row>
    <row r="6264" spans="7:12" ht="15.6" x14ac:dyDescent="0.3">
      <c r="G6264" s="1217">
        <v>7262</v>
      </c>
      <c r="H6264" s="1218" t="s">
        <v>1594</v>
      </c>
      <c r="I6264" s="1184"/>
      <c r="K6264" s="1217">
        <v>7262</v>
      </c>
      <c r="L6264" s="1218" t="s">
        <v>1594</v>
      </c>
    </row>
    <row r="6265" spans="7:12" ht="15.6" x14ac:dyDescent="0.3">
      <c r="G6265" s="1217">
        <v>7263</v>
      </c>
      <c r="H6265" s="1218" t="s">
        <v>1594</v>
      </c>
      <c r="I6265" s="1184"/>
      <c r="K6265" s="1217">
        <v>7263</v>
      </c>
      <c r="L6265" s="1218" t="s">
        <v>1594</v>
      </c>
    </row>
    <row r="6266" spans="7:12" ht="15.6" x14ac:dyDescent="0.3">
      <c r="G6266" s="1217">
        <v>7264</v>
      </c>
      <c r="H6266" s="1218" t="s">
        <v>1594</v>
      </c>
      <c r="I6266" s="1184"/>
      <c r="K6266" s="1217">
        <v>7264</v>
      </c>
      <c r="L6266" s="1218" t="s">
        <v>1594</v>
      </c>
    </row>
    <row r="6267" spans="7:12" ht="15.6" x14ac:dyDescent="0.3">
      <c r="G6267" s="1217">
        <v>7265</v>
      </c>
      <c r="H6267" s="1218" t="s">
        <v>1594</v>
      </c>
      <c r="I6267" s="1184"/>
      <c r="K6267" s="1217">
        <v>7265</v>
      </c>
      <c r="L6267" s="1218" t="s">
        <v>1594</v>
      </c>
    </row>
    <row r="6268" spans="7:12" ht="15.6" x14ac:dyDescent="0.3">
      <c r="G6268" s="1217">
        <v>7266</v>
      </c>
      <c r="H6268" s="1218" t="s">
        <v>1594</v>
      </c>
      <c r="I6268" s="1184"/>
      <c r="K6268" s="1217">
        <v>7266</v>
      </c>
      <c r="L6268" s="1218" t="s">
        <v>1594</v>
      </c>
    </row>
    <row r="6269" spans="7:12" ht="15.6" x14ac:dyDescent="0.3">
      <c r="G6269" s="1217">
        <v>7267</v>
      </c>
      <c r="H6269" s="1218" t="s">
        <v>1594</v>
      </c>
      <c r="I6269" s="1184"/>
      <c r="K6269" s="1217">
        <v>7267</v>
      </c>
      <c r="L6269" s="1218" t="s">
        <v>1594</v>
      </c>
    </row>
    <row r="6270" spans="7:12" ht="15.6" x14ac:dyDescent="0.3">
      <c r="G6270" s="1217">
        <v>7268</v>
      </c>
      <c r="H6270" s="1218" t="s">
        <v>1594</v>
      </c>
      <c r="I6270" s="1184"/>
      <c r="K6270" s="1217">
        <v>7268</v>
      </c>
      <c r="L6270" s="1218" t="s">
        <v>1594</v>
      </c>
    </row>
    <row r="6271" spans="7:12" ht="15.6" x14ac:dyDescent="0.3">
      <c r="G6271" s="1217">
        <v>7269</v>
      </c>
      <c r="H6271" s="1218" t="s">
        <v>1594</v>
      </c>
      <c r="I6271" s="1184"/>
      <c r="K6271" s="1217">
        <v>7269</v>
      </c>
      <c r="L6271" s="1218" t="s">
        <v>1594</v>
      </c>
    </row>
    <row r="6272" spans="7:12" ht="15.6" x14ac:dyDescent="0.3">
      <c r="G6272" s="1217">
        <v>7270</v>
      </c>
      <c r="H6272" s="1218" t="s">
        <v>1594</v>
      </c>
      <c r="I6272" s="1184"/>
      <c r="K6272" s="1217">
        <v>7270</v>
      </c>
      <c r="L6272" s="1218" t="s">
        <v>1594</v>
      </c>
    </row>
    <row r="6273" spans="7:12" ht="15.6" x14ac:dyDescent="0.3">
      <c r="G6273" s="1217">
        <v>7271</v>
      </c>
      <c r="H6273" s="1218" t="s">
        <v>1594</v>
      </c>
      <c r="I6273" s="1184"/>
      <c r="K6273" s="1217">
        <v>7271</v>
      </c>
      <c r="L6273" s="1218" t="s">
        <v>1594</v>
      </c>
    </row>
    <row r="6274" spans="7:12" ht="15.6" x14ac:dyDescent="0.3">
      <c r="G6274" s="1217">
        <v>7272</v>
      </c>
      <c r="H6274" s="1218" t="s">
        <v>1594</v>
      </c>
      <c r="I6274" s="1184"/>
      <c r="K6274" s="1217">
        <v>7272</v>
      </c>
      <c r="L6274" s="1218" t="s">
        <v>1594</v>
      </c>
    </row>
    <row r="6275" spans="7:12" ht="15.6" x14ac:dyDescent="0.3">
      <c r="G6275" s="1217">
        <v>7273</v>
      </c>
      <c r="H6275" s="1218" t="s">
        <v>1594</v>
      </c>
      <c r="I6275" s="1184"/>
      <c r="K6275" s="1217">
        <v>7273</v>
      </c>
      <c r="L6275" s="1218" t="s">
        <v>1594</v>
      </c>
    </row>
    <row r="6276" spans="7:12" ht="15.6" x14ac:dyDescent="0.3">
      <c r="G6276" s="1217">
        <v>7274</v>
      </c>
      <c r="H6276" s="1218" t="s">
        <v>1594</v>
      </c>
      <c r="I6276" s="1184"/>
      <c r="K6276" s="1217">
        <v>7274</v>
      </c>
      <c r="L6276" s="1218" t="s">
        <v>1594</v>
      </c>
    </row>
    <row r="6277" spans="7:12" ht="15.6" x14ac:dyDescent="0.3">
      <c r="G6277" s="1217">
        <v>7275</v>
      </c>
      <c r="H6277" s="1218" t="s">
        <v>1594</v>
      </c>
      <c r="I6277" s="1184"/>
      <c r="K6277" s="1217">
        <v>7275</v>
      </c>
      <c r="L6277" s="1218" t="s">
        <v>1594</v>
      </c>
    </row>
    <row r="6278" spans="7:12" ht="15.6" x14ac:dyDescent="0.3">
      <c r="G6278" s="1217">
        <v>7276</v>
      </c>
      <c r="H6278" s="1218" t="s">
        <v>1594</v>
      </c>
      <c r="I6278" s="1184"/>
      <c r="K6278" s="1217">
        <v>7276</v>
      </c>
      <c r="L6278" s="1218" t="s">
        <v>1594</v>
      </c>
    </row>
    <row r="6279" spans="7:12" ht="15.6" x14ac:dyDescent="0.3">
      <c r="G6279" s="1217">
        <v>7277</v>
      </c>
      <c r="H6279" s="1218" t="s">
        <v>1594</v>
      </c>
      <c r="I6279" s="1184"/>
      <c r="K6279" s="1217">
        <v>7277</v>
      </c>
      <c r="L6279" s="1218" t="s">
        <v>1594</v>
      </c>
    </row>
    <row r="6280" spans="7:12" ht="15.6" x14ac:dyDescent="0.3">
      <c r="G6280" s="1217">
        <v>7278</v>
      </c>
      <c r="H6280" s="1218" t="s">
        <v>1594</v>
      </c>
      <c r="I6280" s="1184"/>
      <c r="K6280" s="1217">
        <v>7278</v>
      </c>
      <c r="L6280" s="1218" t="s">
        <v>1594</v>
      </c>
    </row>
    <row r="6281" spans="7:12" ht="15.6" x14ac:dyDescent="0.3">
      <c r="G6281" s="1217">
        <v>7279</v>
      </c>
      <c r="H6281" s="1218" t="s">
        <v>1594</v>
      </c>
      <c r="I6281" s="1184"/>
      <c r="K6281" s="1217">
        <v>7279</v>
      </c>
      <c r="L6281" s="1218" t="s">
        <v>1594</v>
      </c>
    </row>
    <row r="6282" spans="7:12" ht="15.6" x14ac:dyDescent="0.3">
      <c r="G6282" s="1217">
        <v>7280</v>
      </c>
      <c r="H6282" s="1218" t="s">
        <v>1594</v>
      </c>
      <c r="I6282" s="1184"/>
      <c r="K6282" s="1217">
        <v>7280</v>
      </c>
      <c r="L6282" s="1218" t="s">
        <v>1594</v>
      </c>
    </row>
    <row r="6283" spans="7:12" ht="15.6" x14ac:dyDescent="0.3">
      <c r="G6283" s="1217">
        <v>7281</v>
      </c>
      <c r="H6283" s="1218" t="s">
        <v>1594</v>
      </c>
      <c r="I6283" s="1184"/>
      <c r="K6283" s="1217">
        <v>7281</v>
      </c>
      <c r="L6283" s="1218" t="s">
        <v>1594</v>
      </c>
    </row>
    <row r="6284" spans="7:12" ht="15.6" x14ac:dyDescent="0.3">
      <c r="G6284" s="1217">
        <v>7282</v>
      </c>
      <c r="H6284" s="1218" t="s">
        <v>1594</v>
      </c>
      <c r="I6284" s="1184"/>
      <c r="K6284" s="1217">
        <v>7282</v>
      </c>
      <c r="L6284" s="1218" t="s">
        <v>1594</v>
      </c>
    </row>
    <row r="6285" spans="7:12" ht="15.6" x14ac:dyDescent="0.3">
      <c r="G6285" s="1217">
        <v>7283</v>
      </c>
      <c r="H6285" s="1218" t="s">
        <v>1594</v>
      </c>
      <c r="I6285" s="1184"/>
      <c r="K6285" s="1217">
        <v>7283</v>
      </c>
      <c r="L6285" s="1218" t="s">
        <v>1594</v>
      </c>
    </row>
    <row r="6286" spans="7:12" ht="15.6" x14ac:dyDescent="0.3">
      <c r="G6286" s="1217">
        <v>7284</v>
      </c>
      <c r="H6286" s="1218" t="s">
        <v>1594</v>
      </c>
      <c r="I6286" s="1184"/>
      <c r="K6286" s="1217">
        <v>7284</v>
      </c>
      <c r="L6286" s="1218" t="s">
        <v>1594</v>
      </c>
    </row>
    <row r="6287" spans="7:12" ht="15.6" x14ac:dyDescent="0.3">
      <c r="G6287" s="1217">
        <v>7285</v>
      </c>
      <c r="H6287" s="1218" t="s">
        <v>1594</v>
      </c>
      <c r="I6287" s="1184"/>
      <c r="K6287" s="1217">
        <v>7285</v>
      </c>
      <c r="L6287" s="1218" t="s">
        <v>1594</v>
      </c>
    </row>
    <row r="6288" spans="7:12" ht="15.6" x14ac:dyDescent="0.3">
      <c r="G6288" s="1217">
        <v>7286</v>
      </c>
      <c r="H6288" s="1218" t="s">
        <v>1594</v>
      </c>
      <c r="I6288" s="1184"/>
      <c r="K6288" s="1217">
        <v>7286</v>
      </c>
      <c r="L6288" s="1218" t="s">
        <v>1594</v>
      </c>
    </row>
    <row r="6289" spans="7:12" ht="15.6" x14ac:dyDescent="0.3">
      <c r="G6289" s="1217">
        <v>7287</v>
      </c>
      <c r="H6289" s="1218" t="s">
        <v>1594</v>
      </c>
      <c r="I6289" s="1184"/>
      <c r="K6289" s="1217">
        <v>7287</v>
      </c>
      <c r="L6289" s="1218" t="s">
        <v>1594</v>
      </c>
    </row>
    <row r="6290" spans="7:12" ht="15.6" x14ac:dyDescent="0.3">
      <c r="G6290" s="1217">
        <v>7288</v>
      </c>
      <c r="H6290" s="1218" t="s">
        <v>1594</v>
      </c>
      <c r="I6290" s="1184"/>
      <c r="K6290" s="1217">
        <v>7288</v>
      </c>
      <c r="L6290" s="1218" t="s">
        <v>1594</v>
      </c>
    </row>
    <row r="6291" spans="7:12" ht="15.6" x14ac:dyDescent="0.3">
      <c r="G6291" s="1217">
        <v>7289</v>
      </c>
      <c r="H6291" s="1218" t="s">
        <v>1594</v>
      </c>
      <c r="I6291" s="1184"/>
      <c r="K6291" s="1217">
        <v>7289</v>
      </c>
      <c r="L6291" s="1218" t="s">
        <v>1594</v>
      </c>
    </row>
    <row r="6292" spans="7:12" ht="15.6" x14ac:dyDescent="0.3">
      <c r="G6292" s="1217">
        <v>7290</v>
      </c>
      <c r="H6292" s="1218" t="s">
        <v>1594</v>
      </c>
      <c r="I6292" s="1184"/>
      <c r="K6292" s="1217">
        <v>7290</v>
      </c>
      <c r="L6292" s="1218" t="s">
        <v>1594</v>
      </c>
    </row>
    <row r="6293" spans="7:12" ht="15.6" x14ac:dyDescent="0.3">
      <c r="G6293" s="1217">
        <v>7291</v>
      </c>
      <c r="H6293" s="1218" t="s">
        <v>1594</v>
      </c>
      <c r="I6293" s="1184"/>
      <c r="K6293" s="1217">
        <v>7291</v>
      </c>
      <c r="L6293" s="1218" t="s">
        <v>1594</v>
      </c>
    </row>
    <row r="6294" spans="7:12" ht="15.6" x14ac:dyDescent="0.3">
      <c r="G6294" s="1217">
        <v>7292</v>
      </c>
      <c r="H6294" s="1218" t="s">
        <v>1594</v>
      </c>
      <c r="I6294" s="1184"/>
      <c r="K6294" s="1217">
        <v>7292</v>
      </c>
      <c r="L6294" s="1218" t="s">
        <v>1594</v>
      </c>
    </row>
    <row r="6295" spans="7:12" ht="15.6" x14ac:dyDescent="0.3">
      <c r="G6295" s="1217">
        <v>7293</v>
      </c>
      <c r="H6295" s="1218" t="s">
        <v>1594</v>
      </c>
      <c r="I6295" s="1184"/>
      <c r="K6295" s="1217">
        <v>7293</v>
      </c>
      <c r="L6295" s="1218" t="s">
        <v>1594</v>
      </c>
    </row>
    <row r="6296" spans="7:12" ht="15.6" x14ac:dyDescent="0.3">
      <c r="G6296" s="1217">
        <v>7294</v>
      </c>
      <c r="H6296" s="1218" t="s">
        <v>1594</v>
      </c>
      <c r="I6296" s="1184"/>
      <c r="K6296" s="1217">
        <v>7294</v>
      </c>
      <c r="L6296" s="1218" t="s">
        <v>1594</v>
      </c>
    </row>
    <row r="6297" spans="7:12" ht="15.6" x14ac:dyDescent="0.3">
      <c r="G6297" s="1217">
        <v>7295</v>
      </c>
      <c r="H6297" s="1218" t="s">
        <v>1594</v>
      </c>
      <c r="I6297" s="1184"/>
      <c r="K6297" s="1217">
        <v>7295</v>
      </c>
      <c r="L6297" s="1218" t="s">
        <v>1594</v>
      </c>
    </row>
    <row r="6298" spans="7:12" ht="15.6" x14ac:dyDescent="0.3">
      <c r="G6298" s="1217">
        <v>7296</v>
      </c>
      <c r="H6298" s="1218" t="s">
        <v>1594</v>
      </c>
      <c r="I6298" s="1184"/>
      <c r="K6298" s="1217">
        <v>7296</v>
      </c>
      <c r="L6298" s="1218" t="s">
        <v>1594</v>
      </c>
    </row>
    <row r="6299" spans="7:12" ht="15.6" x14ac:dyDescent="0.3">
      <c r="G6299" s="1217">
        <v>7297</v>
      </c>
      <c r="H6299" s="1218" t="s">
        <v>1594</v>
      </c>
      <c r="I6299" s="1184"/>
      <c r="K6299" s="1217">
        <v>7297</v>
      </c>
      <c r="L6299" s="1218" t="s">
        <v>1594</v>
      </c>
    </row>
    <row r="6300" spans="7:12" ht="15.6" x14ac:dyDescent="0.3">
      <c r="G6300" s="1217">
        <v>7298</v>
      </c>
      <c r="H6300" s="1218" t="s">
        <v>1594</v>
      </c>
      <c r="I6300" s="1184"/>
      <c r="K6300" s="1217">
        <v>7298</v>
      </c>
      <c r="L6300" s="1218" t="s">
        <v>1594</v>
      </c>
    </row>
    <row r="6301" spans="7:12" ht="15.6" x14ac:dyDescent="0.3">
      <c r="G6301" s="1217">
        <v>7299</v>
      </c>
      <c r="H6301" s="1218" t="s">
        <v>1594</v>
      </c>
      <c r="I6301" s="1184"/>
      <c r="K6301" s="1217">
        <v>7299</v>
      </c>
      <c r="L6301" s="1218" t="s">
        <v>1594</v>
      </c>
    </row>
    <row r="6302" spans="7:12" ht="15.6" x14ac:dyDescent="0.3">
      <c r="G6302" s="1217">
        <v>7300</v>
      </c>
      <c r="H6302" s="1218" t="s">
        <v>11</v>
      </c>
      <c r="I6302" s="1184"/>
      <c r="K6302" s="1217">
        <v>7300</v>
      </c>
      <c r="L6302" s="1218" t="s">
        <v>11</v>
      </c>
    </row>
    <row r="6303" spans="7:12" ht="15.6" x14ac:dyDescent="0.3">
      <c r="G6303" s="1217">
        <v>7301</v>
      </c>
      <c r="H6303" s="1218" t="s">
        <v>11</v>
      </c>
      <c r="I6303" s="1184"/>
      <c r="K6303" s="1217">
        <v>7301</v>
      </c>
      <c r="L6303" s="1218" t="s">
        <v>11</v>
      </c>
    </row>
    <row r="6304" spans="7:12" ht="15.6" x14ac:dyDescent="0.3">
      <c r="G6304" s="1217">
        <v>7302</v>
      </c>
      <c r="H6304" s="1218" t="s">
        <v>11</v>
      </c>
      <c r="I6304" s="1184"/>
      <c r="K6304" s="1217">
        <v>7302</v>
      </c>
      <c r="L6304" s="1218" t="s">
        <v>11</v>
      </c>
    </row>
    <row r="6305" spans="7:12" ht="15.6" x14ac:dyDescent="0.3">
      <c r="G6305" s="1217">
        <v>7303</v>
      </c>
      <c r="H6305" s="1218" t="s">
        <v>11</v>
      </c>
      <c r="I6305" s="1184"/>
      <c r="K6305" s="1217">
        <v>7303</v>
      </c>
      <c r="L6305" s="1218" t="s">
        <v>11</v>
      </c>
    </row>
    <row r="6306" spans="7:12" ht="15.6" x14ac:dyDescent="0.3">
      <c r="G6306" s="1217">
        <v>7304</v>
      </c>
      <c r="H6306" s="1218" t="s">
        <v>11</v>
      </c>
      <c r="I6306" s="1184"/>
      <c r="K6306" s="1217">
        <v>7304</v>
      </c>
      <c r="L6306" s="1218" t="s">
        <v>11</v>
      </c>
    </row>
    <row r="6307" spans="7:12" ht="15.6" x14ac:dyDescent="0.3">
      <c r="G6307" s="1217">
        <v>7305</v>
      </c>
      <c r="H6307" s="1218" t="s">
        <v>11</v>
      </c>
      <c r="I6307" s="1184"/>
      <c r="K6307" s="1217">
        <v>7305</v>
      </c>
      <c r="L6307" s="1218" t="s">
        <v>11</v>
      </c>
    </row>
    <row r="6308" spans="7:12" ht="15.6" x14ac:dyDescent="0.3">
      <c r="G6308" s="1217">
        <v>7306</v>
      </c>
      <c r="H6308" s="1218" t="s">
        <v>11</v>
      </c>
      <c r="I6308" s="1184"/>
      <c r="K6308" s="1217">
        <v>7306</v>
      </c>
      <c r="L6308" s="1218" t="s">
        <v>11</v>
      </c>
    </row>
    <row r="6309" spans="7:12" ht="15.6" x14ac:dyDescent="0.3">
      <c r="G6309" s="1217">
        <v>7307</v>
      </c>
      <c r="H6309" s="1218" t="s">
        <v>11</v>
      </c>
      <c r="I6309" s="1184"/>
      <c r="K6309" s="1217">
        <v>7307</v>
      </c>
      <c r="L6309" s="1218" t="s">
        <v>11</v>
      </c>
    </row>
    <row r="6310" spans="7:12" ht="15.6" x14ac:dyDescent="0.3">
      <c r="G6310" s="1217">
        <v>7308</v>
      </c>
      <c r="H6310" s="1218" t="s">
        <v>11</v>
      </c>
      <c r="I6310" s="1184"/>
      <c r="K6310" s="1217">
        <v>7308</v>
      </c>
      <c r="L6310" s="1218" t="s">
        <v>11</v>
      </c>
    </row>
    <row r="6311" spans="7:12" ht="15.6" x14ac:dyDescent="0.3">
      <c r="G6311" s="1217">
        <v>7309</v>
      </c>
      <c r="H6311" s="1218" t="s">
        <v>11</v>
      </c>
      <c r="I6311" s="1184"/>
      <c r="K6311" s="1217">
        <v>7309</v>
      </c>
      <c r="L6311" s="1218" t="s">
        <v>11</v>
      </c>
    </row>
    <row r="6312" spans="7:12" ht="15.6" x14ac:dyDescent="0.3">
      <c r="G6312" s="1217">
        <v>7310</v>
      </c>
      <c r="H6312" s="1218" t="s">
        <v>11</v>
      </c>
      <c r="I6312" s="1184"/>
      <c r="K6312" s="1217">
        <v>7310</v>
      </c>
      <c r="L6312" s="1218" t="s">
        <v>11</v>
      </c>
    </row>
    <row r="6313" spans="7:12" ht="15.6" x14ac:dyDescent="0.3">
      <c r="G6313" s="1217">
        <v>7311</v>
      </c>
      <c r="H6313" s="1218" t="s">
        <v>11</v>
      </c>
      <c r="I6313" s="1184"/>
      <c r="K6313" s="1217">
        <v>7311</v>
      </c>
      <c r="L6313" s="1218" t="s">
        <v>11</v>
      </c>
    </row>
    <row r="6314" spans="7:12" ht="15.6" x14ac:dyDescent="0.3">
      <c r="G6314" s="1217">
        <v>7312</v>
      </c>
      <c r="H6314" s="1218" t="s">
        <v>11</v>
      </c>
      <c r="I6314" s="1184"/>
      <c r="K6314" s="1217">
        <v>7312</v>
      </c>
      <c r="L6314" s="1218" t="s">
        <v>11</v>
      </c>
    </row>
    <row r="6315" spans="7:12" ht="15.6" x14ac:dyDescent="0.3">
      <c r="G6315" s="1217">
        <v>7313</v>
      </c>
      <c r="H6315" s="1218" t="s">
        <v>11</v>
      </c>
      <c r="I6315" s="1184"/>
      <c r="K6315" s="1217">
        <v>7313</v>
      </c>
      <c r="L6315" s="1218" t="s">
        <v>11</v>
      </c>
    </row>
    <row r="6316" spans="7:12" ht="15.6" x14ac:dyDescent="0.3">
      <c r="G6316" s="1217">
        <v>7314</v>
      </c>
      <c r="H6316" s="1218" t="s">
        <v>11</v>
      </c>
      <c r="I6316" s="1184"/>
      <c r="K6316" s="1217">
        <v>7314</v>
      </c>
      <c r="L6316" s="1218" t="s">
        <v>11</v>
      </c>
    </row>
    <row r="6317" spans="7:12" ht="15.6" x14ac:dyDescent="0.3">
      <c r="G6317" s="1217">
        <v>7315</v>
      </c>
      <c r="H6317" s="1218" t="s">
        <v>11</v>
      </c>
      <c r="I6317" s="1184"/>
      <c r="K6317" s="1217">
        <v>7315</v>
      </c>
      <c r="L6317" s="1218" t="s">
        <v>11</v>
      </c>
    </row>
    <row r="6318" spans="7:12" ht="15.6" x14ac:dyDescent="0.3">
      <c r="G6318" s="1217">
        <v>7316</v>
      </c>
      <c r="H6318" s="1218" t="s">
        <v>11</v>
      </c>
      <c r="I6318" s="1184"/>
      <c r="K6318" s="1217">
        <v>7316</v>
      </c>
      <c r="L6318" s="1218" t="s">
        <v>11</v>
      </c>
    </row>
    <row r="6319" spans="7:12" ht="15.6" x14ac:dyDescent="0.3">
      <c r="G6319" s="1217">
        <v>7317</v>
      </c>
      <c r="H6319" s="1218" t="s">
        <v>11</v>
      </c>
      <c r="I6319" s="1184"/>
      <c r="K6319" s="1217">
        <v>7317</v>
      </c>
      <c r="L6319" s="1218" t="s">
        <v>11</v>
      </c>
    </row>
    <row r="6320" spans="7:12" ht="15.6" x14ac:dyDescent="0.3">
      <c r="G6320" s="1217">
        <v>7318</v>
      </c>
      <c r="H6320" s="1218" t="s">
        <v>11</v>
      </c>
      <c r="I6320" s="1184"/>
      <c r="K6320" s="1217">
        <v>7318</v>
      </c>
      <c r="L6320" s="1218" t="s">
        <v>11</v>
      </c>
    </row>
    <row r="6321" spans="7:12" ht="15.6" x14ac:dyDescent="0.3">
      <c r="G6321" s="1217">
        <v>7319</v>
      </c>
      <c r="H6321" s="1218" t="s">
        <v>11</v>
      </c>
      <c r="I6321" s="1184"/>
      <c r="K6321" s="1217">
        <v>7319</v>
      </c>
      <c r="L6321" s="1218" t="s">
        <v>11</v>
      </c>
    </row>
    <row r="6322" spans="7:12" ht="15.6" x14ac:dyDescent="0.3">
      <c r="G6322" s="1217">
        <v>7320</v>
      </c>
      <c r="H6322" s="1218" t="s">
        <v>11</v>
      </c>
      <c r="I6322" s="1184"/>
      <c r="K6322" s="1217">
        <v>7320</v>
      </c>
      <c r="L6322" s="1218" t="s">
        <v>11</v>
      </c>
    </row>
    <row r="6323" spans="7:12" ht="15.6" x14ac:dyDescent="0.3">
      <c r="G6323" s="1217">
        <v>7321</v>
      </c>
      <c r="H6323" s="1218" t="s">
        <v>11</v>
      </c>
      <c r="I6323" s="1184"/>
      <c r="K6323" s="1217">
        <v>7321</v>
      </c>
      <c r="L6323" s="1218" t="s">
        <v>11</v>
      </c>
    </row>
    <row r="6324" spans="7:12" ht="15.6" x14ac:dyDescent="0.3">
      <c r="G6324" s="1217">
        <v>7322</v>
      </c>
      <c r="H6324" s="1218" t="s">
        <v>11</v>
      </c>
      <c r="I6324" s="1184"/>
      <c r="K6324" s="1217">
        <v>7322</v>
      </c>
      <c r="L6324" s="1218" t="s">
        <v>11</v>
      </c>
    </row>
    <row r="6325" spans="7:12" ht="15.6" x14ac:dyDescent="0.3">
      <c r="G6325" s="1217">
        <v>7323</v>
      </c>
      <c r="H6325" s="1218" t="s">
        <v>11</v>
      </c>
      <c r="I6325" s="1184"/>
      <c r="K6325" s="1217">
        <v>7323</v>
      </c>
      <c r="L6325" s="1218" t="s">
        <v>11</v>
      </c>
    </row>
    <row r="6326" spans="7:12" ht="15.6" x14ac:dyDescent="0.3">
      <c r="G6326" s="1217">
        <v>7324</v>
      </c>
      <c r="H6326" s="1218" t="s">
        <v>11</v>
      </c>
      <c r="I6326" s="1184"/>
      <c r="K6326" s="1217">
        <v>7324</v>
      </c>
      <c r="L6326" s="1218" t="s">
        <v>11</v>
      </c>
    </row>
    <row r="6327" spans="7:12" ht="15.6" x14ac:dyDescent="0.3">
      <c r="G6327" s="1217">
        <v>7325</v>
      </c>
      <c r="H6327" s="1218" t="s">
        <v>11</v>
      </c>
      <c r="I6327" s="1184"/>
      <c r="K6327" s="1217">
        <v>7325</v>
      </c>
      <c r="L6327" s="1218" t="s">
        <v>11</v>
      </c>
    </row>
    <row r="6328" spans="7:12" ht="15.6" x14ac:dyDescent="0.3">
      <c r="G6328" s="1217">
        <v>7326</v>
      </c>
      <c r="H6328" s="1218" t="s">
        <v>11</v>
      </c>
      <c r="I6328" s="1184"/>
      <c r="K6328" s="1217">
        <v>7326</v>
      </c>
      <c r="L6328" s="1218" t="s">
        <v>11</v>
      </c>
    </row>
    <row r="6329" spans="7:12" ht="15.6" x14ac:dyDescent="0.3">
      <c r="G6329" s="1217">
        <v>7327</v>
      </c>
      <c r="H6329" s="1218" t="s">
        <v>11</v>
      </c>
      <c r="I6329" s="1184"/>
      <c r="K6329" s="1217">
        <v>7327</v>
      </c>
      <c r="L6329" s="1218" t="s">
        <v>11</v>
      </c>
    </row>
    <row r="6330" spans="7:12" ht="15.6" x14ac:dyDescent="0.3">
      <c r="G6330" s="1217">
        <v>7328</v>
      </c>
      <c r="H6330" s="1218" t="s">
        <v>11</v>
      </c>
      <c r="I6330" s="1184"/>
      <c r="K6330" s="1217">
        <v>7328</v>
      </c>
      <c r="L6330" s="1218" t="s">
        <v>11</v>
      </c>
    </row>
    <row r="6331" spans="7:12" ht="15.6" x14ac:dyDescent="0.3">
      <c r="G6331" s="1217">
        <v>7329</v>
      </c>
      <c r="H6331" s="1218" t="s">
        <v>11</v>
      </c>
      <c r="I6331" s="1184"/>
      <c r="K6331" s="1217">
        <v>7329</v>
      </c>
      <c r="L6331" s="1218" t="s">
        <v>11</v>
      </c>
    </row>
    <row r="6332" spans="7:12" ht="15.6" x14ac:dyDescent="0.3">
      <c r="G6332" s="1217">
        <v>7330</v>
      </c>
      <c r="H6332" s="1218" t="s">
        <v>11</v>
      </c>
      <c r="I6332" s="1184"/>
      <c r="K6332" s="1217">
        <v>7330</v>
      </c>
      <c r="L6332" s="1218" t="s">
        <v>11</v>
      </c>
    </row>
    <row r="6333" spans="7:12" ht="15.6" x14ac:dyDescent="0.3">
      <c r="G6333" s="1217">
        <v>7331</v>
      </c>
      <c r="H6333" s="1218" t="s">
        <v>11</v>
      </c>
      <c r="I6333" s="1184"/>
      <c r="K6333" s="1217">
        <v>7331</v>
      </c>
      <c r="L6333" s="1218" t="s">
        <v>11</v>
      </c>
    </row>
    <row r="6334" spans="7:12" ht="15.6" x14ac:dyDescent="0.3">
      <c r="G6334" s="1217">
        <v>7332</v>
      </c>
      <c r="H6334" s="1218" t="s">
        <v>11</v>
      </c>
      <c r="I6334" s="1184"/>
      <c r="K6334" s="1217">
        <v>7332</v>
      </c>
      <c r="L6334" s="1218" t="s">
        <v>11</v>
      </c>
    </row>
    <row r="6335" spans="7:12" ht="15.6" x14ac:dyDescent="0.3">
      <c r="G6335" s="1217">
        <v>7333</v>
      </c>
      <c r="H6335" s="1218" t="s">
        <v>11</v>
      </c>
      <c r="I6335" s="1184"/>
      <c r="K6335" s="1217">
        <v>7333</v>
      </c>
      <c r="L6335" s="1218" t="s">
        <v>11</v>
      </c>
    </row>
    <row r="6336" spans="7:12" ht="15.6" x14ac:dyDescent="0.3">
      <c r="G6336" s="1217">
        <v>7334</v>
      </c>
      <c r="H6336" s="1218" t="s">
        <v>11</v>
      </c>
      <c r="I6336" s="1184"/>
      <c r="K6336" s="1217">
        <v>7334</v>
      </c>
      <c r="L6336" s="1218" t="s">
        <v>11</v>
      </c>
    </row>
    <row r="6337" spans="7:12" ht="15.6" x14ac:dyDescent="0.3">
      <c r="G6337" s="1217">
        <v>7335</v>
      </c>
      <c r="H6337" s="1218" t="s">
        <v>11</v>
      </c>
      <c r="I6337" s="1184"/>
      <c r="K6337" s="1217">
        <v>7335</v>
      </c>
      <c r="L6337" s="1218" t="s">
        <v>11</v>
      </c>
    </row>
    <row r="6338" spans="7:12" ht="15.6" x14ac:dyDescent="0.3">
      <c r="G6338" s="1217">
        <v>7336</v>
      </c>
      <c r="H6338" s="1218" t="s">
        <v>11</v>
      </c>
      <c r="I6338" s="1184"/>
      <c r="K6338" s="1217">
        <v>7336</v>
      </c>
      <c r="L6338" s="1218" t="s">
        <v>11</v>
      </c>
    </row>
    <row r="6339" spans="7:12" ht="15.6" x14ac:dyDescent="0.3">
      <c r="G6339" s="1217">
        <v>7337</v>
      </c>
      <c r="H6339" s="1218" t="s">
        <v>11</v>
      </c>
      <c r="I6339" s="1184"/>
      <c r="K6339" s="1217">
        <v>7337</v>
      </c>
      <c r="L6339" s="1218" t="s">
        <v>11</v>
      </c>
    </row>
    <row r="6340" spans="7:12" ht="15.6" x14ac:dyDescent="0.3">
      <c r="G6340" s="1217">
        <v>7338</v>
      </c>
      <c r="H6340" s="1218" t="s">
        <v>11</v>
      </c>
      <c r="I6340" s="1184"/>
      <c r="K6340" s="1217">
        <v>7338</v>
      </c>
      <c r="L6340" s="1218" t="s">
        <v>11</v>
      </c>
    </row>
    <row r="6341" spans="7:12" ht="15.6" x14ac:dyDescent="0.3">
      <c r="G6341" s="1217">
        <v>7339</v>
      </c>
      <c r="H6341" s="1218" t="s">
        <v>11</v>
      </c>
      <c r="I6341" s="1184"/>
      <c r="K6341" s="1217">
        <v>7339</v>
      </c>
      <c r="L6341" s="1218" t="s">
        <v>11</v>
      </c>
    </row>
    <row r="6342" spans="7:12" ht="15.6" x14ac:dyDescent="0.3">
      <c r="G6342" s="1217">
        <v>7340</v>
      </c>
      <c r="H6342" s="1218" t="s">
        <v>11</v>
      </c>
      <c r="I6342" s="1184"/>
      <c r="K6342" s="1217">
        <v>7340</v>
      </c>
      <c r="L6342" s="1218" t="s">
        <v>11</v>
      </c>
    </row>
    <row r="6343" spans="7:12" ht="15.6" x14ac:dyDescent="0.3">
      <c r="G6343" s="1217">
        <v>7341</v>
      </c>
      <c r="H6343" s="1218" t="s">
        <v>11</v>
      </c>
      <c r="I6343" s="1184"/>
      <c r="K6343" s="1217">
        <v>7341</v>
      </c>
      <c r="L6343" s="1218" t="s">
        <v>11</v>
      </c>
    </row>
    <row r="6344" spans="7:12" ht="15.6" x14ac:dyDescent="0.3">
      <c r="G6344" s="1217">
        <v>7342</v>
      </c>
      <c r="H6344" s="1218" t="s">
        <v>11</v>
      </c>
      <c r="I6344" s="1184"/>
      <c r="K6344" s="1217">
        <v>7342</v>
      </c>
      <c r="L6344" s="1218" t="s">
        <v>11</v>
      </c>
    </row>
    <row r="6345" spans="7:12" ht="15.6" x14ac:dyDescent="0.3">
      <c r="G6345" s="1217">
        <v>7343</v>
      </c>
      <c r="H6345" s="1218" t="s">
        <v>11</v>
      </c>
      <c r="I6345" s="1184"/>
      <c r="K6345" s="1217">
        <v>7343</v>
      </c>
      <c r="L6345" s="1218" t="s">
        <v>11</v>
      </c>
    </row>
    <row r="6346" spans="7:12" ht="15.6" x14ac:dyDescent="0.3">
      <c r="G6346" s="1217">
        <v>7344</v>
      </c>
      <c r="H6346" s="1218" t="s">
        <v>11</v>
      </c>
      <c r="I6346" s="1184"/>
      <c r="K6346" s="1217">
        <v>7344</v>
      </c>
      <c r="L6346" s="1218" t="s">
        <v>11</v>
      </c>
    </row>
    <row r="6347" spans="7:12" ht="15.6" x14ac:dyDescent="0.3">
      <c r="G6347" s="1217">
        <v>7345</v>
      </c>
      <c r="H6347" s="1218" t="s">
        <v>11</v>
      </c>
      <c r="I6347" s="1184"/>
      <c r="K6347" s="1217">
        <v>7345</v>
      </c>
      <c r="L6347" s="1218" t="s">
        <v>11</v>
      </c>
    </row>
    <row r="6348" spans="7:12" ht="15.6" x14ac:dyDescent="0.3">
      <c r="G6348" s="1217">
        <v>7346</v>
      </c>
      <c r="H6348" s="1218" t="s">
        <v>11</v>
      </c>
      <c r="I6348" s="1184"/>
      <c r="K6348" s="1217">
        <v>7346</v>
      </c>
      <c r="L6348" s="1218" t="s">
        <v>11</v>
      </c>
    </row>
    <row r="6349" spans="7:12" ht="15.6" x14ac:dyDescent="0.3">
      <c r="G6349" s="1217">
        <v>7347</v>
      </c>
      <c r="H6349" s="1218" t="s">
        <v>11</v>
      </c>
      <c r="I6349" s="1184"/>
      <c r="K6349" s="1217">
        <v>7347</v>
      </c>
      <c r="L6349" s="1218" t="s">
        <v>11</v>
      </c>
    </row>
    <row r="6350" spans="7:12" ht="15.6" x14ac:dyDescent="0.3">
      <c r="G6350" s="1217">
        <v>7348</v>
      </c>
      <c r="H6350" s="1218" t="s">
        <v>11</v>
      </c>
      <c r="I6350" s="1184"/>
      <c r="K6350" s="1217">
        <v>7348</v>
      </c>
      <c r="L6350" s="1218" t="s">
        <v>11</v>
      </c>
    </row>
    <row r="6351" spans="7:12" ht="15.6" x14ac:dyDescent="0.3">
      <c r="G6351" s="1217">
        <v>7349</v>
      </c>
      <c r="H6351" s="1218" t="s">
        <v>11</v>
      </c>
      <c r="I6351" s="1184"/>
      <c r="K6351" s="1217">
        <v>7349</v>
      </c>
      <c r="L6351" s="1218" t="s">
        <v>11</v>
      </c>
    </row>
    <row r="6352" spans="7:12" ht="15.6" x14ac:dyDescent="0.3">
      <c r="G6352" s="1217">
        <v>7350</v>
      </c>
      <c r="H6352" s="1218" t="s">
        <v>1595</v>
      </c>
      <c r="I6352" s="1184"/>
      <c r="K6352" s="1217">
        <v>7350</v>
      </c>
      <c r="L6352" s="1218" t="s">
        <v>1595</v>
      </c>
    </row>
    <row r="6353" spans="7:12" ht="15.6" x14ac:dyDescent="0.3">
      <c r="G6353" s="1217">
        <v>7351</v>
      </c>
      <c r="H6353" s="1218" t="s">
        <v>1595</v>
      </c>
      <c r="I6353" s="1184"/>
      <c r="K6353" s="1217">
        <v>7351</v>
      </c>
      <c r="L6353" s="1218" t="s">
        <v>1595</v>
      </c>
    </row>
    <row r="6354" spans="7:12" ht="15.6" x14ac:dyDescent="0.3">
      <c r="G6354" s="1217">
        <v>7352</v>
      </c>
      <c r="H6354" s="1218" t="s">
        <v>1595</v>
      </c>
      <c r="I6354" s="1184"/>
      <c r="K6354" s="1217">
        <v>7352</v>
      </c>
      <c r="L6354" s="1218" t="s">
        <v>1595</v>
      </c>
    </row>
    <row r="6355" spans="7:12" ht="15.6" x14ac:dyDescent="0.3">
      <c r="G6355" s="1217">
        <v>7353</v>
      </c>
      <c r="H6355" s="1218" t="s">
        <v>1595</v>
      </c>
      <c r="I6355" s="1184"/>
      <c r="K6355" s="1217">
        <v>7353</v>
      </c>
      <c r="L6355" s="1218" t="s">
        <v>1595</v>
      </c>
    </row>
    <row r="6356" spans="7:12" ht="15.6" x14ac:dyDescent="0.3">
      <c r="G6356" s="1217">
        <v>7354</v>
      </c>
      <c r="H6356" s="1218" t="s">
        <v>1595</v>
      </c>
      <c r="I6356" s="1184"/>
      <c r="K6356" s="1217">
        <v>7354</v>
      </c>
      <c r="L6356" s="1218" t="s">
        <v>1595</v>
      </c>
    </row>
    <row r="6357" spans="7:12" ht="15.6" x14ac:dyDescent="0.3">
      <c r="G6357" s="1217">
        <v>7355</v>
      </c>
      <c r="H6357" s="1218" t="s">
        <v>1595</v>
      </c>
      <c r="I6357" s="1184"/>
      <c r="K6357" s="1217">
        <v>7355</v>
      </c>
      <c r="L6357" s="1218" t="s">
        <v>1595</v>
      </c>
    </row>
    <row r="6358" spans="7:12" ht="15.6" x14ac:dyDescent="0.3">
      <c r="G6358" s="1217">
        <v>7356</v>
      </c>
      <c r="H6358" s="1218" t="s">
        <v>1595</v>
      </c>
      <c r="I6358" s="1184"/>
      <c r="K6358" s="1217">
        <v>7356</v>
      </c>
      <c r="L6358" s="1218" t="s">
        <v>1595</v>
      </c>
    </row>
    <row r="6359" spans="7:12" ht="15.6" x14ac:dyDescent="0.3">
      <c r="G6359" s="1217">
        <v>7357</v>
      </c>
      <c r="H6359" s="1218" t="s">
        <v>1595</v>
      </c>
      <c r="I6359" s="1184"/>
      <c r="K6359" s="1217">
        <v>7357</v>
      </c>
      <c r="L6359" s="1218" t="s">
        <v>1595</v>
      </c>
    </row>
    <row r="6360" spans="7:12" ht="15.6" x14ac:dyDescent="0.3">
      <c r="G6360" s="1217">
        <v>7358</v>
      </c>
      <c r="H6360" s="1218" t="s">
        <v>1595</v>
      </c>
      <c r="I6360" s="1184"/>
      <c r="K6360" s="1217">
        <v>7358</v>
      </c>
      <c r="L6360" s="1218" t="s">
        <v>1595</v>
      </c>
    </row>
    <row r="6361" spans="7:12" ht="15.6" x14ac:dyDescent="0.3">
      <c r="G6361" s="1217">
        <v>7359</v>
      </c>
      <c r="H6361" s="1218" t="s">
        <v>1595</v>
      </c>
      <c r="I6361" s="1184"/>
      <c r="K6361" s="1217">
        <v>7359</v>
      </c>
      <c r="L6361" s="1218" t="s">
        <v>1595</v>
      </c>
    </row>
    <row r="6362" spans="7:12" ht="15.6" x14ac:dyDescent="0.3">
      <c r="G6362" s="1217">
        <v>7360</v>
      </c>
      <c r="H6362" s="1218" t="s">
        <v>1596</v>
      </c>
      <c r="I6362" s="1184"/>
      <c r="K6362" s="1217">
        <v>7360</v>
      </c>
      <c r="L6362" s="1218" t="s">
        <v>1596</v>
      </c>
    </row>
    <row r="6363" spans="7:12" ht="15.6" x14ac:dyDescent="0.3">
      <c r="G6363" s="1217">
        <v>7361</v>
      </c>
      <c r="H6363" s="1218" t="s">
        <v>1596</v>
      </c>
      <c r="I6363" s="1184"/>
      <c r="K6363" s="1217">
        <v>7361</v>
      </c>
      <c r="L6363" s="1218" t="s">
        <v>1596</v>
      </c>
    </row>
    <row r="6364" spans="7:12" ht="15.6" x14ac:dyDescent="0.3">
      <c r="G6364" s="1217">
        <v>7362</v>
      </c>
      <c r="H6364" s="1218" t="s">
        <v>1596</v>
      </c>
      <c r="I6364" s="1184"/>
      <c r="K6364" s="1217">
        <v>7362</v>
      </c>
      <c r="L6364" s="1218" t="s">
        <v>1596</v>
      </c>
    </row>
    <row r="6365" spans="7:12" ht="15.6" x14ac:dyDescent="0.3">
      <c r="G6365" s="1217">
        <v>7363</v>
      </c>
      <c r="H6365" s="1218" t="s">
        <v>1596</v>
      </c>
      <c r="I6365" s="1184"/>
      <c r="K6365" s="1217">
        <v>7363</v>
      </c>
      <c r="L6365" s="1218" t="s">
        <v>1596</v>
      </c>
    </row>
    <row r="6366" spans="7:12" ht="15.6" x14ac:dyDescent="0.3">
      <c r="G6366" s="1217">
        <v>7364</v>
      </c>
      <c r="H6366" s="1218" t="s">
        <v>1596</v>
      </c>
      <c r="I6366" s="1184"/>
      <c r="K6366" s="1217">
        <v>7364</v>
      </c>
      <c r="L6366" s="1218" t="s">
        <v>1596</v>
      </c>
    </row>
    <row r="6367" spans="7:12" ht="15.6" x14ac:dyDescent="0.3">
      <c r="G6367" s="1217">
        <v>7365</v>
      </c>
      <c r="H6367" s="1218" t="s">
        <v>1596</v>
      </c>
      <c r="I6367" s="1184"/>
      <c r="K6367" s="1217">
        <v>7365</v>
      </c>
      <c r="L6367" s="1218" t="s">
        <v>1596</v>
      </c>
    </row>
    <row r="6368" spans="7:12" ht="15.6" x14ac:dyDescent="0.3">
      <c r="G6368" s="1217">
        <v>7366</v>
      </c>
      <c r="H6368" s="1218" t="s">
        <v>1596</v>
      </c>
      <c r="I6368" s="1184"/>
      <c r="K6368" s="1217">
        <v>7366</v>
      </c>
      <c r="L6368" s="1218" t="s">
        <v>1596</v>
      </c>
    </row>
    <row r="6369" spans="7:12" ht="15.6" x14ac:dyDescent="0.3">
      <c r="G6369" s="1217">
        <v>7367</v>
      </c>
      <c r="H6369" s="1218" t="s">
        <v>1596</v>
      </c>
      <c r="I6369" s="1184"/>
      <c r="K6369" s="1217">
        <v>7367</v>
      </c>
      <c r="L6369" s="1218" t="s">
        <v>1596</v>
      </c>
    </row>
    <row r="6370" spans="7:12" ht="15.6" x14ac:dyDescent="0.3">
      <c r="G6370" s="1217">
        <v>7368</v>
      </c>
      <c r="H6370" s="1218" t="s">
        <v>1596</v>
      </c>
      <c r="I6370" s="1184"/>
      <c r="K6370" s="1217">
        <v>7368</v>
      </c>
      <c r="L6370" s="1218" t="s">
        <v>1596</v>
      </c>
    </row>
    <row r="6371" spans="7:12" ht="15.6" x14ac:dyDescent="0.3">
      <c r="G6371" s="1217">
        <v>7369</v>
      </c>
      <c r="H6371" s="1218" t="s">
        <v>1596</v>
      </c>
      <c r="I6371" s="1184"/>
      <c r="K6371" s="1217">
        <v>7369</v>
      </c>
      <c r="L6371" s="1218" t="s">
        <v>1596</v>
      </c>
    </row>
    <row r="6372" spans="7:12" ht="15.6" x14ac:dyDescent="0.3">
      <c r="G6372" s="1217">
        <v>7370</v>
      </c>
      <c r="H6372" s="1218" t="s">
        <v>1597</v>
      </c>
      <c r="I6372" s="1184"/>
      <c r="K6372" s="1217">
        <v>7370</v>
      </c>
      <c r="L6372" s="1218" t="s">
        <v>1597</v>
      </c>
    </row>
    <row r="6373" spans="7:12" ht="15.6" x14ac:dyDescent="0.3">
      <c r="G6373" s="1217">
        <v>7371</v>
      </c>
      <c r="H6373" s="1218" t="s">
        <v>1597</v>
      </c>
      <c r="I6373" s="1184"/>
      <c r="K6373" s="1217">
        <v>7371</v>
      </c>
      <c r="L6373" s="1218" t="s">
        <v>1597</v>
      </c>
    </row>
    <row r="6374" spans="7:12" ht="15.6" x14ac:dyDescent="0.3">
      <c r="G6374" s="1217">
        <v>7372</v>
      </c>
      <c r="H6374" s="1218" t="s">
        <v>1597</v>
      </c>
      <c r="I6374" s="1184"/>
      <c r="K6374" s="1217">
        <v>7372</v>
      </c>
      <c r="L6374" s="1218" t="s">
        <v>1597</v>
      </c>
    </row>
    <row r="6375" spans="7:12" ht="15.6" x14ac:dyDescent="0.3">
      <c r="G6375" s="1217">
        <v>7373</v>
      </c>
      <c r="H6375" s="1218" t="s">
        <v>1597</v>
      </c>
      <c r="I6375" s="1184"/>
      <c r="K6375" s="1217">
        <v>7373</v>
      </c>
      <c r="L6375" s="1218" t="s">
        <v>1597</v>
      </c>
    </row>
    <row r="6376" spans="7:12" ht="15.6" x14ac:dyDescent="0.3">
      <c r="G6376" s="1217">
        <v>7374</v>
      </c>
      <c r="H6376" s="1218" t="s">
        <v>1597</v>
      </c>
      <c r="I6376" s="1184"/>
      <c r="K6376" s="1217">
        <v>7374</v>
      </c>
      <c r="L6376" s="1218" t="s">
        <v>1597</v>
      </c>
    </row>
    <row r="6377" spans="7:12" ht="15.6" x14ac:dyDescent="0.3">
      <c r="G6377" s="1217">
        <v>7375</v>
      </c>
      <c r="H6377" s="1218" t="s">
        <v>1597</v>
      </c>
      <c r="I6377" s="1184"/>
      <c r="K6377" s="1217">
        <v>7375</v>
      </c>
      <c r="L6377" s="1218" t="s">
        <v>1597</v>
      </c>
    </row>
    <row r="6378" spans="7:12" ht="15.6" x14ac:dyDescent="0.3">
      <c r="G6378" s="1217">
        <v>7376</v>
      </c>
      <c r="H6378" s="1218" t="s">
        <v>1597</v>
      </c>
      <c r="I6378" s="1184"/>
      <c r="K6378" s="1217">
        <v>7376</v>
      </c>
      <c r="L6378" s="1218" t="s">
        <v>1597</v>
      </c>
    </row>
    <row r="6379" spans="7:12" ht="15.6" x14ac:dyDescent="0.3">
      <c r="G6379" s="1217">
        <v>7377</v>
      </c>
      <c r="H6379" s="1218" t="s">
        <v>1597</v>
      </c>
      <c r="I6379" s="1184"/>
      <c r="K6379" s="1217">
        <v>7377</v>
      </c>
      <c r="L6379" s="1218" t="s">
        <v>1597</v>
      </c>
    </row>
    <row r="6380" spans="7:12" ht="15.6" x14ac:dyDescent="0.3">
      <c r="G6380" s="1217">
        <v>7378</v>
      </c>
      <c r="H6380" s="1218" t="s">
        <v>1597</v>
      </c>
      <c r="I6380" s="1184"/>
      <c r="K6380" s="1217">
        <v>7378</v>
      </c>
      <c r="L6380" s="1218" t="s">
        <v>1597</v>
      </c>
    </row>
    <row r="6381" spans="7:12" ht="15.6" x14ac:dyDescent="0.3">
      <c r="G6381" s="1217">
        <v>7379</v>
      </c>
      <c r="H6381" s="1218" t="s">
        <v>1597</v>
      </c>
      <c r="I6381" s="1184"/>
      <c r="K6381" s="1217">
        <v>7379</v>
      </c>
      <c r="L6381" s="1218" t="s">
        <v>1597</v>
      </c>
    </row>
    <row r="6382" spans="7:12" ht="15.6" x14ac:dyDescent="0.3">
      <c r="G6382" s="1217">
        <v>7380</v>
      </c>
      <c r="H6382" s="1218" t="s">
        <v>1598</v>
      </c>
      <c r="I6382" s="1184"/>
      <c r="K6382" s="1217">
        <v>7380</v>
      </c>
      <c r="L6382" s="1218" t="s">
        <v>1598</v>
      </c>
    </row>
    <row r="6383" spans="7:12" ht="15.6" x14ac:dyDescent="0.3">
      <c r="G6383" s="1217">
        <v>7381</v>
      </c>
      <c r="H6383" s="1218" t="s">
        <v>1598</v>
      </c>
      <c r="I6383" s="1184"/>
      <c r="K6383" s="1217">
        <v>7381</v>
      </c>
      <c r="L6383" s="1218" t="s">
        <v>1598</v>
      </c>
    </row>
    <row r="6384" spans="7:12" ht="15.6" x14ac:dyDescent="0.3">
      <c r="G6384" s="1217">
        <v>7382</v>
      </c>
      <c r="H6384" s="1218" t="s">
        <v>1598</v>
      </c>
      <c r="I6384" s="1184"/>
      <c r="K6384" s="1217">
        <v>7382</v>
      </c>
      <c r="L6384" s="1218" t="s">
        <v>1598</v>
      </c>
    </row>
    <row r="6385" spans="7:12" ht="15.6" x14ac:dyDescent="0.3">
      <c r="G6385" s="1217">
        <v>7383</v>
      </c>
      <c r="H6385" s="1218" t="s">
        <v>1598</v>
      </c>
      <c r="I6385" s="1184"/>
      <c r="K6385" s="1217">
        <v>7383</v>
      </c>
      <c r="L6385" s="1218" t="s">
        <v>1598</v>
      </c>
    </row>
    <row r="6386" spans="7:12" ht="15.6" x14ac:dyDescent="0.3">
      <c r="G6386" s="1217">
        <v>7384</v>
      </c>
      <c r="H6386" s="1218" t="s">
        <v>1598</v>
      </c>
      <c r="I6386" s="1184"/>
      <c r="K6386" s="1217">
        <v>7384</v>
      </c>
      <c r="L6386" s="1218" t="s">
        <v>1598</v>
      </c>
    </row>
    <row r="6387" spans="7:12" ht="15.6" x14ac:dyDescent="0.3">
      <c r="G6387" s="1217">
        <v>7385</v>
      </c>
      <c r="H6387" s="1218" t="s">
        <v>1598</v>
      </c>
      <c r="I6387" s="1184"/>
      <c r="K6387" s="1217">
        <v>7385</v>
      </c>
      <c r="L6387" s="1218" t="s">
        <v>1598</v>
      </c>
    </row>
    <row r="6388" spans="7:12" ht="15.6" x14ac:dyDescent="0.3">
      <c r="G6388" s="1217">
        <v>7386</v>
      </c>
      <c r="H6388" s="1218" t="s">
        <v>1598</v>
      </c>
      <c r="I6388" s="1184"/>
      <c r="K6388" s="1217">
        <v>7386</v>
      </c>
      <c r="L6388" s="1218" t="s">
        <v>1598</v>
      </c>
    </row>
    <row r="6389" spans="7:12" ht="15.6" x14ac:dyDescent="0.3">
      <c r="G6389" s="1217">
        <v>7387</v>
      </c>
      <c r="H6389" s="1218" t="s">
        <v>1598</v>
      </c>
      <c r="I6389" s="1184"/>
      <c r="K6389" s="1217">
        <v>7387</v>
      </c>
      <c r="L6389" s="1218" t="s">
        <v>1598</v>
      </c>
    </row>
    <row r="6390" spans="7:12" ht="15.6" x14ac:dyDescent="0.3">
      <c r="G6390" s="1217">
        <v>7388</v>
      </c>
      <c r="H6390" s="1218" t="s">
        <v>1598</v>
      </c>
      <c r="I6390" s="1184"/>
      <c r="K6390" s="1217">
        <v>7388</v>
      </c>
      <c r="L6390" s="1218" t="s">
        <v>1598</v>
      </c>
    </row>
    <row r="6391" spans="7:12" ht="15.6" x14ac:dyDescent="0.3">
      <c r="G6391" s="1217">
        <v>7389</v>
      </c>
      <c r="H6391" s="1218" t="s">
        <v>1598</v>
      </c>
      <c r="I6391" s="1184"/>
      <c r="K6391" s="1217">
        <v>7389</v>
      </c>
      <c r="L6391" s="1218" t="s">
        <v>1598</v>
      </c>
    </row>
    <row r="6392" spans="7:12" ht="15.6" x14ac:dyDescent="0.3">
      <c r="G6392" s="1217">
        <v>7390</v>
      </c>
      <c r="H6392" s="1218" t="s">
        <v>1599</v>
      </c>
      <c r="I6392" s="1184"/>
      <c r="K6392" s="1217">
        <v>7390</v>
      </c>
      <c r="L6392" s="1218" t="s">
        <v>1599</v>
      </c>
    </row>
    <row r="6393" spans="7:12" ht="15.6" x14ac:dyDescent="0.3">
      <c r="G6393" s="1217">
        <v>7391</v>
      </c>
      <c r="H6393" s="1218" t="s">
        <v>1599</v>
      </c>
      <c r="I6393" s="1184"/>
      <c r="K6393" s="1217">
        <v>7391</v>
      </c>
      <c r="L6393" s="1218" t="s">
        <v>1599</v>
      </c>
    </row>
    <row r="6394" spans="7:12" ht="15.6" x14ac:dyDescent="0.3">
      <c r="G6394" s="1217">
        <v>7392</v>
      </c>
      <c r="H6394" s="1218" t="s">
        <v>1599</v>
      </c>
      <c r="I6394" s="1184"/>
      <c r="K6394" s="1217">
        <v>7392</v>
      </c>
      <c r="L6394" s="1218" t="s">
        <v>1599</v>
      </c>
    </row>
    <row r="6395" spans="7:12" ht="15.6" x14ac:dyDescent="0.3">
      <c r="G6395" s="1217">
        <v>7393</v>
      </c>
      <c r="H6395" s="1218" t="s">
        <v>1599</v>
      </c>
      <c r="I6395" s="1184"/>
      <c r="K6395" s="1217">
        <v>7393</v>
      </c>
      <c r="L6395" s="1218" t="s">
        <v>1599</v>
      </c>
    </row>
    <row r="6396" spans="7:12" ht="15.6" x14ac:dyDescent="0.3">
      <c r="G6396" s="1217">
        <v>7394</v>
      </c>
      <c r="H6396" s="1218" t="s">
        <v>1599</v>
      </c>
      <c r="I6396" s="1184"/>
      <c r="K6396" s="1217">
        <v>7394</v>
      </c>
      <c r="L6396" s="1218" t="s">
        <v>1599</v>
      </c>
    </row>
    <row r="6397" spans="7:12" ht="15.6" x14ac:dyDescent="0.3">
      <c r="G6397" s="1217">
        <v>7395</v>
      </c>
      <c r="H6397" s="1218" t="s">
        <v>1599</v>
      </c>
      <c r="I6397" s="1184"/>
      <c r="K6397" s="1217">
        <v>7395</v>
      </c>
      <c r="L6397" s="1218" t="s">
        <v>1599</v>
      </c>
    </row>
    <row r="6398" spans="7:12" ht="15.6" x14ac:dyDescent="0.3">
      <c r="G6398" s="1217">
        <v>7396</v>
      </c>
      <c r="H6398" s="1218" t="s">
        <v>1599</v>
      </c>
      <c r="I6398" s="1184"/>
      <c r="K6398" s="1217">
        <v>7396</v>
      </c>
      <c r="L6398" s="1218" t="s">
        <v>1599</v>
      </c>
    </row>
    <row r="6399" spans="7:12" ht="15.6" x14ac:dyDescent="0.3">
      <c r="G6399" s="1217">
        <v>7397</v>
      </c>
      <c r="H6399" s="1218" t="s">
        <v>1599</v>
      </c>
      <c r="I6399" s="1184"/>
      <c r="K6399" s="1217">
        <v>7397</v>
      </c>
      <c r="L6399" s="1218" t="s">
        <v>1599</v>
      </c>
    </row>
    <row r="6400" spans="7:12" ht="15.6" x14ac:dyDescent="0.3">
      <c r="G6400" s="1217">
        <v>7398</v>
      </c>
      <c r="H6400" s="1218" t="s">
        <v>1599</v>
      </c>
      <c r="I6400" s="1184"/>
      <c r="K6400" s="1217">
        <v>7398</v>
      </c>
      <c r="L6400" s="1218" t="s">
        <v>1599</v>
      </c>
    </row>
    <row r="6401" spans="7:12" ht="15.6" x14ac:dyDescent="0.3">
      <c r="G6401" s="1217">
        <v>7399</v>
      </c>
      <c r="H6401" s="1218" t="s">
        <v>1599</v>
      </c>
      <c r="I6401" s="1184"/>
      <c r="K6401" s="1217">
        <v>7399</v>
      </c>
      <c r="L6401" s="1218" t="s">
        <v>1599</v>
      </c>
    </row>
    <row r="6402" spans="7:12" ht="15.6" x14ac:dyDescent="0.3">
      <c r="G6402" s="1217">
        <v>7400</v>
      </c>
      <c r="H6402" s="1218" t="s">
        <v>1599</v>
      </c>
      <c r="I6402" s="1184"/>
      <c r="K6402" s="1217">
        <v>7400</v>
      </c>
      <c r="L6402" s="1218" t="s">
        <v>1599</v>
      </c>
    </row>
    <row r="6403" spans="7:12" ht="28.8" x14ac:dyDescent="0.3">
      <c r="G6403" s="1217">
        <v>7401</v>
      </c>
      <c r="H6403" s="1218" t="s">
        <v>1600</v>
      </c>
      <c r="I6403" s="1184"/>
      <c r="K6403" s="1217">
        <v>7401</v>
      </c>
      <c r="L6403" s="1218" t="s">
        <v>1600</v>
      </c>
    </row>
    <row r="6404" spans="7:12" ht="15.6" x14ac:dyDescent="0.3">
      <c r="G6404" s="1217">
        <v>7402</v>
      </c>
      <c r="H6404" s="1218" t="s">
        <v>1601</v>
      </c>
      <c r="I6404" s="1184"/>
      <c r="K6404" s="1217">
        <v>7402</v>
      </c>
      <c r="L6404" s="1218" t="s">
        <v>1601</v>
      </c>
    </row>
    <row r="6405" spans="7:12" ht="28.8" x14ac:dyDescent="0.3">
      <c r="G6405" s="1217">
        <v>7403</v>
      </c>
      <c r="H6405" s="1218" t="s">
        <v>1602</v>
      </c>
      <c r="I6405" s="1184"/>
      <c r="K6405" s="1217">
        <v>7403</v>
      </c>
      <c r="L6405" s="1218" t="s">
        <v>1602</v>
      </c>
    </row>
    <row r="6406" spans="7:12" ht="43.2" x14ac:dyDescent="0.3">
      <c r="G6406" s="1217">
        <v>7404</v>
      </c>
      <c r="H6406" s="1218" t="s">
        <v>1603</v>
      </c>
      <c r="I6406" s="1184"/>
      <c r="K6406" s="1217">
        <v>7404</v>
      </c>
      <c r="L6406" s="1218" t="s">
        <v>1603</v>
      </c>
    </row>
    <row r="6407" spans="7:12" ht="15.6" x14ac:dyDescent="0.3">
      <c r="G6407" s="1217">
        <v>7405</v>
      </c>
      <c r="H6407" s="1218" t="s">
        <v>1604</v>
      </c>
      <c r="I6407" s="1184"/>
      <c r="K6407" s="1217">
        <v>7405</v>
      </c>
      <c r="L6407" s="1218" t="s">
        <v>1604</v>
      </c>
    </row>
    <row r="6408" spans="7:12" ht="28.8" x14ac:dyDescent="0.3">
      <c r="G6408" s="1217">
        <v>7406</v>
      </c>
      <c r="H6408" s="1218" t="s">
        <v>1605</v>
      </c>
      <c r="I6408" s="1184"/>
      <c r="K6408" s="1217">
        <v>7406</v>
      </c>
      <c r="L6408" s="1218" t="s">
        <v>1605</v>
      </c>
    </row>
    <row r="6409" spans="7:12" ht="15.6" x14ac:dyDescent="0.3">
      <c r="G6409" s="1217">
        <v>7407</v>
      </c>
      <c r="H6409" s="1218" t="s">
        <v>1606</v>
      </c>
      <c r="I6409" s="1184"/>
      <c r="K6409" s="1217">
        <v>7407</v>
      </c>
      <c r="L6409" s="1218" t="s">
        <v>1606</v>
      </c>
    </row>
    <row r="6410" spans="7:12" ht="57.6" x14ac:dyDescent="0.3">
      <c r="G6410" s="1217">
        <v>7408</v>
      </c>
      <c r="H6410" s="1218" t="s">
        <v>1607</v>
      </c>
      <c r="I6410" s="1184"/>
      <c r="K6410" s="1217">
        <v>7408</v>
      </c>
      <c r="L6410" s="1218" t="s">
        <v>1607</v>
      </c>
    </row>
    <row r="6411" spans="7:12" ht="28.8" x14ac:dyDescent="0.3">
      <c r="G6411" s="1217">
        <v>7409</v>
      </c>
      <c r="H6411" s="1218" t="s">
        <v>1608</v>
      </c>
      <c r="I6411" s="1184"/>
      <c r="K6411" s="1217">
        <v>7409</v>
      </c>
      <c r="L6411" s="1218" t="s">
        <v>1608</v>
      </c>
    </row>
    <row r="6412" spans="7:12" ht="43.2" x14ac:dyDescent="0.3">
      <c r="G6412" s="1217">
        <v>7410</v>
      </c>
      <c r="H6412" s="1218" t="s">
        <v>1609</v>
      </c>
      <c r="I6412" s="1184"/>
      <c r="K6412" s="1217">
        <v>7410</v>
      </c>
      <c r="L6412" s="1218" t="s">
        <v>1609</v>
      </c>
    </row>
    <row r="6413" spans="7:12" ht="28.8" x14ac:dyDescent="0.3">
      <c r="G6413" s="1217">
        <v>7411</v>
      </c>
      <c r="H6413" s="1218" t="s">
        <v>1610</v>
      </c>
      <c r="I6413" s="1184"/>
      <c r="K6413" s="1217">
        <v>7411</v>
      </c>
      <c r="L6413" s="1218" t="s">
        <v>1610</v>
      </c>
    </row>
    <row r="6414" spans="7:12" ht="43.2" x14ac:dyDescent="0.3">
      <c r="G6414" s="1217">
        <v>7412</v>
      </c>
      <c r="H6414" s="1218" t="s">
        <v>1611</v>
      </c>
      <c r="I6414" s="1184"/>
      <c r="K6414" s="1217">
        <v>7412</v>
      </c>
      <c r="L6414" s="1218" t="s">
        <v>1611</v>
      </c>
    </row>
    <row r="6415" spans="7:12" ht="28.8" x14ac:dyDescent="0.3">
      <c r="G6415" s="1217">
        <v>7413</v>
      </c>
      <c r="H6415" s="1218" t="s">
        <v>1612</v>
      </c>
      <c r="I6415" s="1184"/>
      <c r="K6415" s="1217">
        <v>7413</v>
      </c>
      <c r="L6415" s="1218" t="s">
        <v>1612</v>
      </c>
    </row>
    <row r="6416" spans="7:12" ht="43.2" x14ac:dyDescent="0.3">
      <c r="G6416" s="1217">
        <v>7414</v>
      </c>
      <c r="H6416" s="1218" t="s">
        <v>1613</v>
      </c>
      <c r="I6416" s="1184"/>
      <c r="K6416" s="1217">
        <v>7414</v>
      </c>
      <c r="L6416" s="1218" t="s">
        <v>1613</v>
      </c>
    </row>
    <row r="6417" spans="7:12" ht="43.2" x14ac:dyDescent="0.3">
      <c r="G6417" s="1217">
        <v>7415</v>
      </c>
      <c r="H6417" s="1218" t="s">
        <v>1614</v>
      </c>
      <c r="I6417" s="1184"/>
      <c r="K6417" s="1217">
        <v>7415</v>
      </c>
      <c r="L6417" s="1218" t="s">
        <v>1614</v>
      </c>
    </row>
    <row r="6418" spans="7:12" ht="28.8" x14ac:dyDescent="0.3">
      <c r="G6418" s="1217">
        <v>7416</v>
      </c>
      <c r="H6418" s="1218" t="s">
        <v>1615</v>
      </c>
      <c r="I6418" s="1184"/>
      <c r="K6418" s="1217">
        <v>7416</v>
      </c>
      <c r="L6418" s="1218" t="s">
        <v>1615</v>
      </c>
    </row>
    <row r="6419" spans="7:12" ht="43.2" x14ac:dyDescent="0.3">
      <c r="G6419" s="1217">
        <v>7417</v>
      </c>
      <c r="H6419" s="1218" t="s">
        <v>1616</v>
      </c>
      <c r="I6419" s="1184"/>
      <c r="K6419" s="1217">
        <v>7417</v>
      </c>
      <c r="L6419" s="1218" t="s">
        <v>1616</v>
      </c>
    </row>
    <row r="6420" spans="7:12" ht="43.2" x14ac:dyDescent="0.3">
      <c r="G6420" s="1217">
        <v>7418</v>
      </c>
      <c r="H6420" s="1218" t="s">
        <v>1611</v>
      </c>
      <c r="I6420" s="1184"/>
      <c r="K6420" s="1217">
        <v>7418</v>
      </c>
      <c r="L6420" s="1218" t="s">
        <v>1611</v>
      </c>
    </row>
    <row r="6421" spans="7:12" ht="28.8" x14ac:dyDescent="0.3">
      <c r="G6421" s="1217">
        <v>7419</v>
      </c>
      <c r="H6421" s="1218" t="s">
        <v>1617</v>
      </c>
      <c r="I6421" s="1184"/>
      <c r="K6421" s="1217">
        <v>7419</v>
      </c>
      <c r="L6421" s="1218" t="s">
        <v>1617</v>
      </c>
    </row>
    <row r="6422" spans="7:12" ht="43.2" x14ac:dyDescent="0.3">
      <c r="G6422" s="1217">
        <v>7420</v>
      </c>
      <c r="H6422" s="1218" t="s">
        <v>1611</v>
      </c>
      <c r="I6422" s="1184"/>
      <c r="K6422" s="1217">
        <v>7420</v>
      </c>
      <c r="L6422" s="1218" t="s">
        <v>1611</v>
      </c>
    </row>
    <row r="6423" spans="7:12" ht="28.8" x14ac:dyDescent="0.3">
      <c r="G6423" s="1217">
        <v>7421</v>
      </c>
      <c r="H6423" s="1218" t="s">
        <v>1618</v>
      </c>
      <c r="I6423" s="1184"/>
      <c r="K6423" s="1217">
        <v>7421</v>
      </c>
      <c r="L6423" s="1218" t="s">
        <v>1618</v>
      </c>
    </row>
    <row r="6424" spans="7:12" ht="28.8" x14ac:dyDescent="0.3">
      <c r="G6424" s="1217">
        <v>7422</v>
      </c>
      <c r="H6424" s="1218" t="s">
        <v>1619</v>
      </c>
      <c r="I6424" s="1184"/>
      <c r="K6424" s="1217">
        <v>7422</v>
      </c>
      <c r="L6424" s="1218" t="s">
        <v>1619</v>
      </c>
    </row>
    <row r="6425" spans="7:12" ht="57.6" x14ac:dyDescent="0.3">
      <c r="G6425" s="1217">
        <v>7423</v>
      </c>
      <c r="H6425" s="1218" t="s">
        <v>1620</v>
      </c>
      <c r="I6425" s="1184"/>
      <c r="K6425" s="1217">
        <v>7423</v>
      </c>
      <c r="L6425" s="1218" t="s">
        <v>1620</v>
      </c>
    </row>
    <row r="6426" spans="7:12" ht="28.8" x14ac:dyDescent="0.3">
      <c r="G6426" s="1217">
        <v>7424</v>
      </c>
      <c r="H6426" s="1218" t="s">
        <v>1621</v>
      </c>
      <c r="I6426" s="1184"/>
      <c r="K6426" s="1217">
        <v>7424</v>
      </c>
      <c r="L6426" s="1218" t="s">
        <v>1621</v>
      </c>
    </row>
    <row r="6427" spans="7:12" ht="43.2" x14ac:dyDescent="0.3">
      <c r="G6427" s="1217">
        <v>7425</v>
      </c>
      <c r="H6427" s="1218" t="s">
        <v>1622</v>
      </c>
      <c r="I6427" s="1184"/>
      <c r="K6427" s="1217">
        <v>7425</v>
      </c>
      <c r="L6427" s="1218" t="s">
        <v>1622</v>
      </c>
    </row>
    <row r="6428" spans="7:12" ht="43.2" x14ac:dyDescent="0.3">
      <c r="G6428" s="1217">
        <v>7426</v>
      </c>
      <c r="H6428" s="1218" t="s">
        <v>1623</v>
      </c>
      <c r="I6428" s="1184"/>
      <c r="K6428" s="1217">
        <v>7426</v>
      </c>
      <c r="L6428" s="1218" t="s">
        <v>1623</v>
      </c>
    </row>
    <row r="6429" spans="7:12" ht="28.8" x14ac:dyDescent="0.3">
      <c r="G6429" s="1217">
        <v>7427</v>
      </c>
      <c r="H6429" s="1218" t="s">
        <v>1624</v>
      </c>
      <c r="I6429" s="1184"/>
      <c r="K6429" s="1217">
        <v>7427</v>
      </c>
      <c r="L6429" s="1218" t="s">
        <v>1624</v>
      </c>
    </row>
    <row r="6430" spans="7:12" ht="28.8" x14ac:dyDescent="0.3">
      <c r="G6430" s="1217">
        <v>7428</v>
      </c>
      <c r="H6430" s="1218" t="s">
        <v>1625</v>
      </c>
      <c r="I6430" s="1184"/>
      <c r="K6430" s="1217">
        <v>7428</v>
      </c>
      <c r="L6430" s="1218" t="s">
        <v>1625</v>
      </c>
    </row>
    <row r="6431" spans="7:12" ht="43.2" x14ac:dyDescent="0.3">
      <c r="G6431" s="1217">
        <v>7429</v>
      </c>
      <c r="H6431" s="1218" t="s">
        <v>1611</v>
      </c>
      <c r="I6431" s="1184"/>
      <c r="K6431" s="1217">
        <v>7429</v>
      </c>
      <c r="L6431" s="1218" t="s">
        <v>1611</v>
      </c>
    </row>
    <row r="6432" spans="7:12" ht="28.8" x14ac:dyDescent="0.3">
      <c r="G6432" s="1217">
        <v>7430</v>
      </c>
      <c r="H6432" s="1218" t="s">
        <v>1626</v>
      </c>
      <c r="I6432" s="1184"/>
      <c r="K6432" s="1217">
        <v>7430</v>
      </c>
      <c r="L6432" s="1218" t="s">
        <v>1626</v>
      </c>
    </row>
    <row r="6433" spans="7:12" ht="28.8" x14ac:dyDescent="0.3">
      <c r="G6433" s="1217">
        <v>7431</v>
      </c>
      <c r="H6433" s="1218" t="s">
        <v>1627</v>
      </c>
      <c r="I6433" s="1184"/>
      <c r="K6433" s="1217">
        <v>7431</v>
      </c>
      <c r="L6433" s="1218" t="s">
        <v>1627</v>
      </c>
    </row>
    <row r="6434" spans="7:12" ht="15.6" x14ac:dyDescent="0.3">
      <c r="G6434" s="1217">
        <v>7432</v>
      </c>
      <c r="H6434" s="1218" t="s">
        <v>1628</v>
      </c>
      <c r="I6434" s="1184"/>
      <c r="K6434" s="1217">
        <v>7432</v>
      </c>
      <c r="L6434" s="1218" t="s">
        <v>1628</v>
      </c>
    </row>
    <row r="6435" spans="7:12" ht="43.2" x14ac:dyDescent="0.3">
      <c r="G6435" s="1217">
        <v>7433</v>
      </c>
      <c r="H6435" s="1218" t="s">
        <v>1611</v>
      </c>
      <c r="I6435" s="1184"/>
      <c r="K6435" s="1217">
        <v>7433</v>
      </c>
      <c r="L6435" s="1218" t="s">
        <v>1611</v>
      </c>
    </row>
    <row r="6436" spans="7:12" ht="15.6" x14ac:dyDescent="0.3">
      <c r="G6436" s="1217">
        <v>7434</v>
      </c>
      <c r="H6436" s="1218" t="s">
        <v>1629</v>
      </c>
      <c r="I6436" s="1184"/>
      <c r="K6436" s="1217">
        <v>7434</v>
      </c>
      <c r="L6436" s="1218" t="s">
        <v>1629</v>
      </c>
    </row>
    <row r="6437" spans="7:12" ht="28.8" x14ac:dyDescent="0.3">
      <c r="G6437" s="1217">
        <v>7435</v>
      </c>
      <c r="H6437" s="1218" t="s">
        <v>1630</v>
      </c>
      <c r="I6437" s="1184"/>
      <c r="K6437" s="1217">
        <v>7435</v>
      </c>
      <c r="L6437" s="1218" t="s">
        <v>1630</v>
      </c>
    </row>
    <row r="6438" spans="7:12" ht="28.8" x14ac:dyDescent="0.3">
      <c r="G6438" s="1217">
        <v>7436</v>
      </c>
      <c r="H6438" s="1218" t="s">
        <v>1631</v>
      </c>
      <c r="I6438" s="1184"/>
      <c r="K6438" s="1217">
        <v>7436</v>
      </c>
      <c r="L6438" s="1218" t="s">
        <v>1631</v>
      </c>
    </row>
    <row r="6439" spans="7:12" ht="28.8" x14ac:dyDescent="0.3">
      <c r="G6439" s="1217">
        <v>7437</v>
      </c>
      <c r="H6439" s="1218" t="s">
        <v>1632</v>
      </c>
      <c r="I6439" s="1184"/>
      <c r="K6439" s="1217">
        <v>7437</v>
      </c>
      <c r="L6439" s="1218" t="s">
        <v>1632</v>
      </c>
    </row>
    <row r="6440" spans="7:12" ht="28.8" x14ac:dyDescent="0.3">
      <c r="G6440" s="1217">
        <v>7438</v>
      </c>
      <c r="H6440" s="1218" t="s">
        <v>1633</v>
      </c>
      <c r="I6440" s="1184"/>
      <c r="K6440" s="1217">
        <v>7438</v>
      </c>
      <c r="L6440" s="1218" t="s">
        <v>1633</v>
      </c>
    </row>
    <row r="6441" spans="7:12" ht="43.2" x14ac:dyDescent="0.3">
      <c r="G6441" s="1217">
        <v>7439</v>
      </c>
      <c r="H6441" s="1218" t="s">
        <v>1611</v>
      </c>
      <c r="I6441" s="1184"/>
      <c r="K6441" s="1217">
        <v>7439</v>
      </c>
      <c r="L6441" s="1218" t="s">
        <v>1611</v>
      </c>
    </row>
    <row r="6442" spans="7:12" ht="28.8" x14ac:dyDescent="0.3">
      <c r="G6442" s="1217">
        <v>7440</v>
      </c>
      <c r="H6442" s="1218" t="s">
        <v>1634</v>
      </c>
      <c r="I6442" s="1184"/>
      <c r="K6442" s="1217">
        <v>7440</v>
      </c>
      <c r="L6442" s="1218" t="s">
        <v>1634</v>
      </c>
    </row>
    <row r="6443" spans="7:12" ht="15.6" x14ac:dyDescent="0.3">
      <c r="G6443" s="1217">
        <v>7441</v>
      </c>
      <c r="H6443" s="1218" t="s">
        <v>1635</v>
      </c>
      <c r="I6443" s="1184"/>
      <c r="K6443" s="1217">
        <v>7441</v>
      </c>
      <c r="L6443" s="1218" t="s">
        <v>1635</v>
      </c>
    </row>
    <row r="6444" spans="7:12" ht="28.8" x14ac:dyDescent="0.3">
      <c r="G6444" s="1217">
        <v>7442</v>
      </c>
      <c r="H6444" s="1218" t="s">
        <v>1636</v>
      </c>
      <c r="I6444" s="1184"/>
      <c r="K6444" s="1217">
        <v>7442</v>
      </c>
      <c r="L6444" s="1218" t="s">
        <v>1636</v>
      </c>
    </row>
    <row r="6445" spans="7:12" ht="28.8" x14ac:dyDescent="0.3">
      <c r="G6445" s="1217">
        <v>7443</v>
      </c>
      <c r="H6445" s="1218" t="s">
        <v>1637</v>
      </c>
      <c r="I6445" s="1184"/>
      <c r="K6445" s="1217">
        <v>7443</v>
      </c>
      <c r="L6445" s="1218" t="s">
        <v>1637</v>
      </c>
    </row>
    <row r="6446" spans="7:12" ht="43.2" x14ac:dyDescent="0.3">
      <c r="G6446" s="1217">
        <v>7444</v>
      </c>
      <c r="H6446" s="1218" t="s">
        <v>1638</v>
      </c>
      <c r="I6446" s="1184"/>
      <c r="K6446" s="1217">
        <v>7444</v>
      </c>
      <c r="L6446" s="1218" t="s">
        <v>1638</v>
      </c>
    </row>
    <row r="6447" spans="7:12" ht="28.8" x14ac:dyDescent="0.3">
      <c r="G6447" s="1217">
        <v>7445</v>
      </c>
      <c r="H6447" s="1218" t="s">
        <v>1639</v>
      </c>
      <c r="I6447" s="1184"/>
      <c r="K6447" s="1217">
        <v>7445</v>
      </c>
      <c r="L6447" s="1218" t="s">
        <v>1639</v>
      </c>
    </row>
    <row r="6448" spans="7:12" ht="43.2" x14ac:dyDescent="0.3">
      <c r="G6448" s="1217">
        <v>7446</v>
      </c>
      <c r="H6448" s="1218" t="s">
        <v>1640</v>
      </c>
      <c r="I6448" s="1184"/>
      <c r="K6448" s="1217">
        <v>7446</v>
      </c>
      <c r="L6448" s="1218" t="s">
        <v>1640</v>
      </c>
    </row>
    <row r="6449" spans="7:12" ht="15.6" x14ac:dyDescent="0.3">
      <c r="G6449" s="1217">
        <v>7447</v>
      </c>
      <c r="H6449" s="1218" t="s">
        <v>1635</v>
      </c>
      <c r="I6449" s="1184"/>
      <c r="K6449" s="1217">
        <v>7447</v>
      </c>
      <c r="L6449" s="1218" t="s">
        <v>1635</v>
      </c>
    </row>
    <row r="6450" spans="7:12" ht="28.8" x14ac:dyDescent="0.3">
      <c r="G6450" s="1217">
        <v>7448</v>
      </c>
      <c r="H6450" s="1218" t="s">
        <v>1641</v>
      </c>
      <c r="I6450" s="1184"/>
      <c r="K6450" s="1217">
        <v>7448</v>
      </c>
      <c r="L6450" s="1218" t="s">
        <v>1641</v>
      </c>
    </row>
    <row r="6451" spans="7:12" ht="28.8" x14ac:dyDescent="0.3">
      <c r="G6451" s="1217">
        <v>7449</v>
      </c>
      <c r="H6451" s="1218" t="s">
        <v>1642</v>
      </c>
      <c r="I6451" s="1184"/>
      <c r="K6451" s="1217">
        <v>7449</v>
      </c>
      <c r="L6451" s="1218" t="s">
        <v>1642</v>
      </c>
    </row>
    <row r="6452" spans="7:12" ht="15.6" x14ac:dyDescent="0.3">
      <c r="G6452" s="1217">
        <v>7450</v>
      </c>
      <c r="H6452" s="1218" t="s">
        <v>1643</v>
      </c>
      <c r="I6452" s="1184"/>
      <c r="K6452" s="1217">
        <v>7450</v>
      </c>
      <c r="L6452" s="1218" t="s">
        <v>1643</v>
      </c>
    </row>
    <row r="6453" spans="7:12" ht="15.6" x14ac:dyDescent="0.3">
      <c r="G6453" s="1217">
        <v>7451</v>
      </c>
      <c r="H6453" s="1218" t="s">
        <v>1644</v>
      </c>
      <c r="I6453" s="1184"/>
      <c r="K6453" s="1217">
        <v>7451</v>
      </c>
      <c r="L6453" s="1218" t="s">
        <v>1644</v>
      </c>
    </row>
    <row r="6454" spans="7:12" ht="28.8" x14ac:dyDescent="0.3">
      <c r="G6454" s="1217">
        <v>7452</v>
      </c>
      <c r="H6454" s="1218" t="s">
        <v>1645</v>
      </c>
      <c r="I6454" s="1184"/>
      <c r="K6454" s="1217">
        <v>7452</v>
      </c>
      <c r="L6454" s="1218" t="s">
        <v>1645</v>
      </c>
    </row>
    <row r="6455" spans="7:12" ht="57.6" x14ac:dyDescent="0.3">
      <c r="G6455" s="1217">
        <v>7453</v>
      </c>
      <c r="H6455" s="1218" t="s">
        <v>1646</v>
      </c>
      <c r="I6455" s="1184"/>
      <c r="K6455" s="1217">
        <v>7453</v>
      </c>
      <c r="L6455" s="1218" t="s">
        <v>1646</v>
      </c>
    </row>
    <row r="6456" spans="7:12" ht="43.2" x14ac:dyDescent="0.3">
      <c r="G6456" s="1217">
        <v>7454</v>
      </c>
      <c r="H6456" s="1218" t="s">
        <v>1647</v>
      </c>
      <c r="I6456" s="1184"/>
      <c r="K6456" s="1217">
        <v>7454</v>
      </c>
      <c r="L6456" s="1218" t="s">
        <v>1647</v>
      </c>
    </row>
    <row r="6457" spans="7:12" ht="28.8" x14ac:dyDescent="0.3">
      <c r="G6457" s="1217">
        <v>7455</v>
      </c>
      <c r="H6457" s="1218" t="s">
        <v>1648</v>
      </c>
      <c r="I6457" s="1184"/>
      <c r="K6457" s="1217">
        <v>7455</v>
      </c>
      <c r="L6457" s="1218" t="s">
        <v>1648</v>
      </c>
    </row>
    <row r="6458" spans="7:12" ht="28.8" x14ac:dyDescent="0.3">
      <c r="G6458" s="1217">
        <v>7456</v>
      </c>
      <c r="H6458" s="1218" t="s">
        <v>1649</v>
      </c>
      <c r="I6458" s="1184"/>
      <c r="K6458" s="1217">
        <v>7456</v>
      </c>
      <c r="L6458" s="1218" t="s">
        <v>1649</v>
      </c>
    </row>
    <row r="6459" spans="7:12" ht="28.8" x14ac:dyDescent="0.3">
      <c r="G6459" s="1217">
        <v>7457</v>
      </c>
      <c r="H6459" s="1218" t="s">
        <v>1650</v>
      </c>
      <c r="I6459" s="1184"/>
      <c r="K6459" s="1217">
        <v>7457</v>
      </c>
      <c r="L6459" s="1218" t="s">
        <v>1650</v>
      </c>
    </row>
    <row r="6460" spans="7:12" ht="43.2" x14ac:dyDescent="0.3">
      <c r="G6460" s="1217">
        <v>7458</v>
      </c>
      <c r="H6460" s="1218" t="s">
        <v>1651</v>
      </c>
      <c r="I6460" s="1184"/>
      <c r="K6460" s="1217">
        <v>7458</v>
      </c>
      <c r="L6460" s="1218" t="s">
        <v>1651</v>
      </c>
    </row>
    <row r="6461" spans="7:12" ht="28.8" x14ac:dyDescent="0.3">
      <c r="G6461" s="1217">
        <v>7459</v>
      </c>
      <c r="H6461" s="1218" t="s">
        <v>1652</v>
      </c>
      <c r="I6461" s="1184"/>
      <c r="K6461" s="1217">
        <v>7459</v>
      </c>
      <c r="L6461" s="1218" t="s">
        <v>1652</v>
      </c>
    </row>
    <row r="6462" spans="7:12" ht="28.8" x14ac:dyDescent="0.3">
      <c r="G6462" s="1217">
        <v>7460</v>
      </c>
      <c r="H6462" s="1218" t="s">
        <v>1653</v>
      </c>
      <c r="I6462" s="1184"/>
      <c r="K6462" s="1217">
        <v>7460</v>
      </c>
      <c r="L6462" s="1218" t="s">
        <v>1653</v>
      </c>
    </row>
    <row r="6463" spans="7:12" ht="15.6" x14ac:dyDescent="0.3">
      <c r="G6463" s="1217">
        <v>7461</v>
      </c>
      <c r="H6463" s="1218" t="s">
        <v>1654</v>
      </c>
      <c r="I6463" s="1184"/>
      <c r="K6463" s="1217">
        <v>7461</v>
      </c>
      <c r="L6463" s="1218" t="s">
        <v>1654</v>
      </c>
    </row>
    <row r="6464" spans="7:12" ht="15.6" x14ac:dyDescent="0.3">
      <c r="G6464" s="1217">
        <v>7462</v>
      </c>
      <c r="H6464" s="1218" t="s">
        <v>1655</v>
      </c>
      <c r="I6464" s="1184"/>
      <c r="K6464" s="1217">
        <v>7462</v>
      </c>
      <c r="L6464" s="1218" t="s">
        <v>1655</v>
      </c>
    </row>
    <row r="6465" spans="7:12" ht="43.2" x14ac:dyDescent="0.3">
      <c r="G6465" s="1217">
        <v>7463</v>
      </c>
      <c r="H6465" s="1218" t="s">
        <v>1656</v>
      </c>
      <c r="I6465" s="1184"/>
      <c r="K6465" s="1217">
        <v>7463</v>
      </c>
      <c r="L6465" s="1218" t="s">
        <v>1656</v>
      </c>
    </row>
    <row r="6466" spans="7:12" ht="43.2" x14ac:dyDescent="0.3">
      <c r="G6466" s="1217">
        <v>7464</v>
      </c>
      <c r="H6466" s="1218" t="s">
        <v>1657</v>
      </c>
      <c r="I6466" s="1184"/>
      <c r="K6466" s="1217">
        <v>7464</v>
      </c>
      <c r="L6466" s="1218" t="s">
        <v>1657</v>
      </c>
    </row>
    <row r="6467" spans="7:12" ht="15.6" x14ac:dyDescent="0.3">
      <c r="G6467" s="1217">
        <v>7465</v>
      </c>
      <c r="H6467" s="1218" t="s">
        <v>1658</v>
      </c>
      <c r="I6467" s="1184"/>
      <c r="K6467" s="1217">
        <v>7465</v>
      </c>
      <c r="L6467" s="1218" t="s">
        <v>1836</v>
      </c>
    </row>
    <row r="6468" spans="7:12" ht="28.8" x14ac:dyDescent="0.3">
      <c r="G6468" s="1217">
        <v>7466</v>
      </c>
      <c r="H6468" s="1218" t="s">
        <v>1659</v>
      </c>
      <c r="I6468" s="1184"/>
      <c r="K6468" s="1217">
        <v>7466</v>
      </c>
      <c r="L6468" s="1218" t="s">
        <v>1836</v>
      </c>
    </row>
    <row r="6469" spans="7:12" ht="15.6" x14ac:dyDescent="0.3">
      <c r="G6469" s="1217">
        <v>7467</v>
      </c>
      <c r="H6469" s="1218" t="s">
        <v>1660</v>
      </c>
      <c r="I6469" s="1184"/>
      <c r="K6469" s="1217">
        <v>7467</v>
      </c>
      <c r="L6469" s="1218" t="s">
        <v>1836</v>
      </c>
    </row>
    <row r="6470" spans="7:12" ht="28.8" x14ac:dyDescent="0.3">
      <c r="G6470" s="1217">
        <v>7468</v>
      </c>
      <c r="H6470" s="1218" t="s">
        <v>1661</v>
      </c>
      <c r="I6470" s="1184"/>
      <c r="K6470" s="1217">
        <v>7468</v>
      </c>
      <c r="L6470" s="1218" t="s">
        <v>1836</v>
      </c>
    </row>
    <row r="6471" spans="7:12" ht="43.2" x14ac:dyDescent="0.3">
      <c r="G6471" s="1217">
        <v>7469</v>
      </c>
      <c r="H6471" s="1218" t="s">
        <v>1611</v>
      </c>
      <c r="I6471" s="1184"/>
      <c r="K6471" s="1217">
        <v>7469</v>
      </c>
      <c r="L6471" s="1218" t="s">
        <v>1611</v>
      </c>
    </row>
    <row r="6472" spans="7:12" ht="28.8" x14ac:dyDescent="0.3">
      <c r="G6472" s="1217">
        <v>7470</v>
      </c>
      <c r="H6472" s="1218" t="s">
        <v>1662</v>
      </c>
      <c r="I6472" s="1184"/>
      <c r="K6472" s="1217">
        <v>7470</v>
      </c>
      <c r="L6472" s="1218" t="s">
        <v>1836</v>
      </c>
    </row>
    <row r="6473" spans="7:12" ht="15.6" x14ac:dyDescent="0.3">
      <c r="G6473" s="1217">
        <v>7471</v>
      </c>
      <c r="H6473" s="1218" t="s">
        <v>1663</v>
      </c>
      <c r="I6473" s="1184"/>
      <c r="K6473" s="1217">
        <v>7471</v>
      </c>
      <c r="L6473" s="1218" t="s">
        <v>1836</v>
      </c>
    </row>
    <row r="6474" spans="7:12" ht="15.6" x14ac:dyDescent="0.3">
      <c r="G6474" s="1217">
        <v>7472</v>
      </c>
      <c r="H6474" s="1218" t="s">
        <v>1664</v>
      </c>
      <c r="I6474" s="1184"/>
      <c r="K6474" s="1217">
        <v>7472</v>
      </c>
      <c r="L6474" s="1218" t="s">
        <v>1836</v>
      </c>
    </row>
    <row r="6475" spans="7:12" ht="43.2" x14ac:dyDescent="0.3">
      <c r="G6475" s="1217">
        <v>7473</v>
      </c>
      <c r="H6475" s="1218" t="s">
        <v>1611</v>
      </c>
      <c r="I6475" s="1184"/>
      <c r="K6475" s="1217">
        <v>7473</v>
      </c>
      <c r="L6475" s="1218" t="s">
        <v>1611</v>
      </c>
    </row>
    <row r="6476" spans="7:12" ht="43.2" x14ac:dyDescent="0.3">
      <c r="G6476" s="1217">
        <v>7474</v>
      </c>
      <c r="H6476" s="1218" t="s">
        <v>1611</v>
      </c>
      <c r="I6476" s="1184"/>
      <c r="K6476" s="1217">
        <v>7474</v>
      </c>
      <c r="L6476" s="1218" t="s">
        <v>1611</v>
      </c>
    </row>
    <row r="6477" spans="7:12" ht="43.2" x14ac:dyDescent="0.3">
      <c r="G6477" s="1217">
        <v>7475</v>
      </c>
      <c r="H6477" s="1218" t="s">
        <v>1611</v>
      </c>
      <c r="I6477" s="1184"/>
      <c r="K6477" s="1217">
        <v>7475</v>
      </c>
      <c r="L6477" s="1218" t="s">
        <v>1611</v>
      </c>
    </row>
    <row r="6478" spans="7:12" ht="43.2" x14ac:dyDescent="0.3">
      <c r="G6478" s="1217">
        <v>7476</v>
      </c>
      <c r="H6478" s="1218" t="s">
        <v>1611</v>
      </c>
      <c r="I6478" s="1184"/>
      <c r="K6478" s="1217">
        <v>7476</v>
      </c>
      <c r="L6478" s="1218" t="s">
        <v>1611</v>
      </c>
    </row>
    <row r="6479" spans="7:12" ht="43.2" x14ac:dyDescent="0.3">
      <c r="G6479" s="1217">
        <v>7477</v>
      </c>
      <c r="H6479" s="1218" t="s">
        <v>1611</v>
      </c>
      <c r="I6479" s="1184"/>
      <c r="K6479" s="1217">
        <v>7477</v>
      </c>
      <c r="L6479" s="1218" t="s">
        <v>1611</v>
      </c>
    </row>
    <row r="6480" spans="7:12" ht="43.2" x14ac:dyDescent="0.3">
      <c r="G6480" s="1217">
        <v>7478</v>
      </c>
      <c r="H6480" s="1218" t="s">
        <v>1611</v>
      </c>
      <c r="I6480" s="1184"/>
      <c r="K6480" s="1217">
        <v>7478</v>
      </c>
      <c r="L6480" s="1218" t="s">
        <v>1611</v>
      </c>
    </row>
    <row r="6481" spans="7:12" ht="43.2" x14ac:dyDescent="0.3">
      <c r="G6481" s="1217">
        <v>7479</v>
      </c>
      <c r="H6481" s="1218" t="s">
        <v>1611</v>
      </c>
      <c r="I6481" s="1184"/>
      <c r="K6481" s="1217">
        <v>7479</v>
      </c>
      <c r="L6481" s="1218" t="s">
        <v>1611</v>
      </c>
    </row>
    <row r="6482" spans="7:12" ht="43.2" x14ac:dyDescent="0.3">
      <c r="G6482" s="1217">
        <v>7480</v>
      </c>
      <c r="H6482" s="1218" t="s">
        <v>1611</v>
      </c>
      <c r="I6482" s="1184"/>
      <c r="K6482" s="1217">
        <v>7480</v>
      </c>
      <c r="L6482" s="1218" t="s">
        <v>1611</v>
      </c>
    </row>
    <row r="6483" spans="7:12" ht="43.2" x14ac:dyDescent="0.3">
      <c r="G6483" s="1217">
        <v>7481</v>
      </c>
      <c r="H6483" s="1218" t="s">
        <v>1611</v>
      </c>
      <c r="I6483" s="1184"/>
      <c r="K6483" s="1217">
        <v>7481</v>
      </c>
      <c r="L6483" s="1218" t="s">
        <v>1611</v>
      </c>
    </row>
    <row r="6484" spans="7:12" ht="43.2" x14ac:dyDescent="0.3">
      <c r="G6484" s="1217">
        <v>7482</v>
      </c>
      <c r="H6484" s="1218" t="s">
        <v>1611</v>
      </c>
      <c r="I6484" s="1184"/>
      <c r="K6484" s="1217">
        <v>7482</v>
      </c>
      <c r="L6484" s="1218" t="s">
        <v>1611</v>
      </c>
    </row>
    <row r="6485" spans="7:12" ht="43.2" x14ac:dyDescent="0.3">
      <c r="G6485" s="1217">
        <v>7483</v>
      </c>
      <c r="H6485" s="1218" t="s">
        <v>1611</v>
      </c>
      <c r="I6485" s="1184"/>
      <c r="K6485" s="1217">
        <v>7483</v>
      </c>
      <c r="L6485" s="1218" t="s">
        <v>1611</v>
      </c>
    </row>
    <row r="6486" spans="7:12" ht="43.2" x14ac:dyDescent="0.3">
      <c r="G6486" s="1217">
        <v>7484</v>
      </c>
      <c r="H6486" s="1218" t="s">
        <v>1611</v>
      </c>
      <c r="I6486" s="1184"/>
      <c r="K6486" s="1217">
        <v>7484</v>
      </c>
      <c r="L6486" s="1218" t="s">
        <v>1611</v>
      </c>
    </row>
    <row r="6487" spans="7:12" ht="43.2" x14ac:dyDescent="0.3">
      <c r="G6487" s="1217">
        <v>7485</v>
      </c>
      <c r="H6487" s="1218" t="s">
        <v>1611</v>
      </c>
      <c r="I6487" s="1184"/>
      <c r="K6487" s="1217">
        <v>7485</v>
      </c>
      <c r="L6487" s="1218" t="s">
        <v>1611</v>
      </c>
    </row>
    <row r="6488" spans="7:12" ht="43.2" x14ac:dyDescent="0.3">
      <c r="G6488" s="1217">
        <v>7486</v>
      </c>
      <c r="H6488" s="1218" t="s">
        <v>1611</v>
      </c>
      <c r="I6488" s="1184"/>
      <c r="K6488" s="1217">
        <v>7486</v>
      </c>
      <c r="L6488" s="1218" t="s">
        <v>1611</v>
      </c>
    </row>
    <row r="6489" spans="7:12" ht="43.2" x14ac:dyDescent="0.3">
      <c r="G6489" s="1217">
        <v>7487</v>
      </c>
      <c r="H6489" s="1218" t="s">
        <v>1611</v>
      </c>
      <c r="I6489" s="1184"/>
      <c r="K6489" s="1217">
        <v>7487</v>
      </c>
      <c r="L6489" s="1218" t="s">
        <v>1611</v>
      </c>
    </row>
    <row r="6490" spans="7:12" ht="43.2" x14ac:dyDescent="0.3">
      <c r="G6490" s="1217">
        <v>7488</v>
      </c>
      <c r="H6490" s="1218" t="s">
        <v>1611</v>
      </c>
      <c r="I6490" s="1184"/>
      <c r="K6490" s="1217">
        <v>7488</v>
      </c>
      <c r="L6490" s="1218" t="s">
        <v>1611</v>
      </c>
    </row>
    <row r="6491" spans="7:12" ht="43.2" x14ac:dyDescent="0.3">
      <c r="G6491" s="1217">
        <v>7489</v>
      </c>
      <c r="H6491" s="1218" t="s">
        <v>1611</v>
      </c>
      <c r="I6491" s="1184"/>
      <c r="K6491" s="1217">
        <v>7489</v>
      </c>
      <c r="L6491" s="1218" t="s">
        <v>1611</v>
      </c>
    </row>
    <row r="6492" spans="7:12" ht="43.2" x14ac:dyDescent="0.3">
      <c r="G6492" s="1217">
        <v>7490</v>
      </c>
      <c r="H6492" s="1218" t="s">
        <v>1611</v>
      </c>
      <c r="I6492" s="1184"/>
      <c r="K6492" s="1217">
        <v>7490</v>
      </c>
      <c r="L6492" s="1218" t="s">
        <v>1611</v>
      </c>
    </row>
    <row r="6493" spans="7:12" ht="43.2" x14ac:dyDescent="0.3">
      <c r="G6493" s="1217">
        <v>7491</v>
      </c>
      <c r="H6493" s="1218" t="s">
        <v>1611</v>
      </c>
      <c r="I6493" s="1184"/>
      <c r="K6493" s="1217">
        <v>7491</v>
      </c>
      <c r="L6493" s="1218" t="s">
        <v>1611</v>
      </c>
    </row>
    <row r="6494" spans="7:12" ht="43.2" x14ac:dyDescent="0.3">
      <c r="G6494" s="1217">
        <v>7492</v>
      </c>
      <c r="H6494" s="1218" t="s">
        <v>1611</v>
      </c>
      <c r="I6494" s="1184"/>
      <c r="K6494" s="1217">
        <v>7492</v>
      </c>
      <c r="L6494" s="1218" t="s">
        <v>1611</v>
      </c>
    </row>
    <row r="6495" spans="7:12" ht="43.2" x14ac:dyDescent="0.3">
      <c r="G6495" s="1217">
        <v>7493</v>
      </c>
      <c r="H6495" s="1218" t="s">
        <v>1611</v>
      </c>
      <c r="I6495" s="1184"/>
      <c r="K6495" s="1217">
        <v>7493</v>
      </c>
      <c r="L6495" s="1218" t="s">
        <v>1611</v>
      </c>
    </row>
    <row r="6496" spans="7:12" ht="43.2" x14ac:dyDescent="0.3">
      <c r="G6496" s="1217">
        <v>7494</v>
      </c>
      <c r="H6496" s="1218" t="s">
        <v>1611</v>
      </c>
      <c r="I6496" s="1184"/>
      <c r="K6496" s="1217">
        <v>7494</v>
      </c>
      <c r="L6496" s="1218" t="s">
        <v>1611</v>
      </c>
    </row>
    <row r="6497" spans="7:12" ht="43.2" x14ac:dyDescent="0.3">
      <c r="G6497" s="1217">
        <v>7495</v>
      </c>
      <c r="H6497" s="1218" t="s">
        <v>1611</v>
      </c>
      <c r="I6497" s="1184"/>
      <c r="K6497" s="1217">
        <v>7495</v>
      </c>
      <c r="L6497" s="1218" t="s">
        <v>1611</v>
      </c>
    </row>
    <row r="6498" spans="7:12" ht="43.2" x14ac:dyDescent="0.3">
      <c r="G6498" s="1217">
        <v>7496</v>
      </c>
      <c r="H6498" s="1218" t="s">
        <v>1611</v>
      </c>
      <c r="I6498" s="1184"/>
      <c r="K6498" s="1217">
        <v>7496</v>
      </c>
      <c r="L6498" s="1218" t="s">
        <v>1611</v>
      </c>
    </row>
    <row r="6499" spans="7:12" ht="43.2" x14ac:dyDescent="0.3">
      <c r="G6499" s="1217">
        <v>7497</v>
      </c>
      <c r="H6499" s="1218" t="s">
        <v>1611</v>
      </c>
      <c r="I6499" s="1184"/>
      <c r="K6499" s="1217">
        <v>7497</v>
      </c>
      <c r="L6499" s="1218" t="s">
        <v>1611</v>
      </c>
    </row>
    <row r="6500" spans="7:12" ht="43.2" x14ac:dyDescent="0.3">
      <c r="G6500" s="1217">
        <v>7498</v>
      </c>
      <c r="H6500" s="1218" t="s">
        <v>1611</v>
      </c>
      <c r="I6500" s="1184"/>
      <c r="K6500" s="1217">
        <v>7498</v>
      </c>
      <c r="L6500" s="1218" t="s">
        <v>1611</v>
      </c>
    </row>
    <row r="6501" spans="7:12" ht="43.2" x14ac:dyDescent="0.3">
      <c r="G6501" s="1217">
        <v>7499</v>
      </c>
      <c r="H6501" s="1218" t="s">
        <v>1611</v>
      </c>
      <c r="I6501" s="1184"/>
      <c r="K6501" s="1217">
        <v>7499</v>
      </c>
      <c r="L6501" s="1218" t="s">
        <v>1611</v>
      </c>
    </row>
    <row r="6502" spans="7:12" ht="43.2" x14ac:dyDescent="0.3">
      <c r="G6502" s="1217">
        <v>7500</v>
      </c>
      <c r="H6502" s="1218" t="s">
        <v>1611</v>
      </c>
      <c r="I6502" s="1184"/>
      <c r="K6502" s="1217">
        <v>7500</v>
      </c>
      <c r="L6502" s="1218" t="s">
        <v>1611</v>
      </c>
    </row>
    <row r="6503" spans="7:12" ht="43.2" x14ac:dyDescent="0.3">
      <c r="G6503" s="1217">
        <v>7501</v>
      </c>
      <c r="H6503" s="1218" t="s">
        <v>1611</v>
      </c>
      <c r="I6503" s="1184"/>
      <c r="K6503" s="1217">
        <v>7501</v>
      </c>
      <c r="L6503" s="1218" t="s">
        <v>1611</v>
      </c>
    </row>
    <row r="6504" spans="7:12" ht="43.2" x14ac:dyDescent="0.3">
      <c r="G6504" s="1217">
        <v>7502</v>
      </c>
      <c r="H6504" s="1218" t="s">
        <v>1611</v>
      </c>
      <c r="I6504" s="1184"/>
      <c r="K6504" s="1217">
        <v>7502</v>
      </c>
      <c r="L6504" s="1218" t="s">
        <v>1611</v>
      </c>
    </row>
    <row r="6505" spans="7:12" ht="43.2" x14ac:dyDescent="0.3">
      <c r="G6505" s="1217">
        <v>7503</v>
      </c>
      <c r="H6505" s="1218" t="s">
        <v>1611</v>
      </c>
      <c r="I6505" s="1184"/>
      <c r="K6505" s="1217">
        <v>7503</v>
      </c>
      <c r="L6505" s="1218" t="s">
        <v>1611</v>
      </c>
    </row>
    <row r="6506" spans="7:12" ht="43.2" x14ac:dyDescent="0.3">
      <c r="G6506" s="1217">
        <v>7504</v>
      </c>
      <c r="H6506" s="1218" t="s">
        <v>1611</v>
      </c>
      <c r="I6506" s="1184"/>
      <c r="K6506" s="1217">
        <v>7504</v>
      </c>
      <c r="L6506" s="1218" t="s">
        <v>1611</v>
      </c>
    </row>
    <row r="6507" spans="7:12" ht="43.2" x14ac:dyDescent="0.3">
      <c r="G6507" s="1217">
        <v>7505</v>
      </c>
      <c r="H6507" s="1218" t="s">
        <v>1611</v>
      </c>
      <c r="I6507" s="1184"/>
      <c r="K6507" s="1217">
        <v>7505</v>
      </c>
      <c r="L6507" s="1218" t="s">
        <v>1611</v>
      </c>
    </row>
    <row r="6508" spans="7:12" ht="43.2" x14ac:dyDescent="0.3">
      <c r="G6508" s="1217">
        <v>7506</v>
      </c>
      <c r="H6508" s="1218" t="s">
        <v>1611</v>
      </c>
      <c r="I6508" s="1184"/>
      <c r="K6508" s="1217">
        <v>7506</v>
      </c>
      <c r="L6508" s="1218" t="s">
        <v>1611</v>
      </c>
    </row>
    <row r="6509" spans="7:12" ht="43.2" x14ac:dyDescent="0.3">
      <c r="G6509" s="1217">
        <v>7507</v>
      </c>
      <c r="H6509" s="1218" t="s">
        <v>1611</v>
      </c>
      <c r="I6509" s="1184"/>
      <c r="K6509" s="1217">
        <v>7507</v>
      </c>
      <c r="L6509" s="1218" t="s">
        <v>1611</v>
      </c>
    </row>
    <row r="6510" spans="7:12" ht="43.2" x14ac:dyDescent="0.3">
      <c r="G6510" s="1217">
        <v>7508</v>
      </c>
      <c r="H6510" s="1218" t="s">
        <v>1611</v>
      </c>
      <c r="I6510" s="1184"/>
      <c r="K6510" s="1217">
        <v>7508</v>
      </c>
      <c r="L6510" s="1218" t="s">
        <v>1611</v>
      </c>
    </row>
    <row r="6511" spans="7:12" ht="43.2" x14ac:dyDescent="0.3">
      <c r="G6511" s="1217">
        <v>7509</v>
      </c>
      <c r="H6511" s="1218" t="s">
        <v>1611</v>
      </c>
      <c r="I6511" s="1184"/>
      <c r="K6511" s="1217">
        <v>7509</v>
      </c>
      <c r="L6511" s="1218" t="s">
        <v>1611</v>
      </c>
    </row>
    <row r="6512" spans="7:12" ht="28.8" x14ac:dyDescent="0.3">
      <c r="G6512" s="1217">
        <v>7510</v>
      </c>
      <c r="H6512" s="1218" t="s">
        <v>1665</v>
      </c>
      <c r="I6512" s="1184"/>
      <c r="K6512" s="1217">
        <v>7510</v>
      </c>
      <c r="L6512" s="1218" t="s">
        <v>1836</v>
      </c>
    </row>
    <row r="6513" spans="7:12" ht="43.2" x14ac:dyDescent="0.3">
      <c r="G6513" s="1217">
        <v>7511</v>
      </c>
      <c r="H6513" s="1218" t="s">
        <v>1611</v>
      </c>
      <c r="I6513" s="1184"/>
      <c r="K6513" s="1217">
        <v>7511</v>
      </c>
      <c r="L6513" s="1218" t="s">
        <v>1611</v>
      </c>
    </row>
    <row r="6514" spans="7:12" ht="15.6" x14ac:dyDescent="0.3">
      <c r="G6514" s="1217">
        <v>7512</v>
      </c>
      <c r="H6514" s="1218" t="s">
        <v>1666</v>
      </c>
      <c r="I6514" s="1184"/>
      <c r="K6514" s="1217">
        <v>7512</v>
      </c>
      <c r="L6514" s="1218" t="s">
        <v>1836</v>
      </c>
    </row>
    <row r="6515" spans="7:12" ht="43.2" x14ac:dyDescent="0.3">
      <c r="G6515" s="1217">
        <v>7513</v>
      </c>
      <c r="H6515" s="1218" t="s">
        <v>1611</v>
      </c>
      <c r="I6515" s="1184"/>
      <c r="K6515" s="1217">
        <v>7513</v>
      </c>
      <c r="L6515" s="1218" t="s">
        <v>1611</v>
      </c>
    </row>
    <row r="6516" spans="7:12" ht="43.2" x14ac:dyDescent="0.3">
      <c r="G6516" s="1217">
        <v>7514</v>
      </c>
      <c r="H6516" s="1218" t="s">
        <v>1611</v>
      </c>
      <c r="I6516" s="1184"/>
      <c r="K6516" s="1217">
        <v>7514</v>
      </c>
      <c r="L6516" s="1218" t="s">
        <v>1611</v>
      </c>
    </row>
    <row r="6517" spans="7:12" ht="43.2" x14ac:dyDescent="0.3">
      <c r="G6517" s="1217">
        <v>7515</v>
      </c>
      <c r="H6517" s="1218" t="s">
        <v>1611</v>
      </c>
      <c r="I6517" s="1184"/>
      <c r="K6517" s="1217">
        <v>7515</v>
      </c>
      <c r="L6517" s="1218" t="s">
        <v>1611</v>
      </c>
    </row>
    <row r="6518" spans="7:12" ht="43.2" x14ac:dyDescent="0.3">
      <c r="G6518" s="1217">
        <v>7516</v>
      </c>
      <c r="H6518" s="1218" t="s">
        <v>1611</v>
      </c>
      <c r="I6518" s="1184"/>
      <c r="K6518" s="1217">
        <v>7516</v>
      </c>
      <c r="L6518" s="1218" t="s">
        <v>1611</v>
      </c>
    </row>
    <row r="6519" spans="7:12" ht="43.2" x14ac:dyDescent="0.3">
      <c r="G6519" s="1217">
        <v>7517</v>
      </c>
      <c r="H6519" s="1218" t="s">
        <v>1611</v>
      </c>
      <c r="I6519" s="1184"/>
      <c r="K6519" s="1217">
        <v>7517</v>
      </c>
      <c r="L6519" s="1218" t="s">
        <v>1611</v>
      </c>
    </row>
    <row r="6520" spans="7:12" ht="43.2" x14ac:dyDescent="0.3">
      <c r="G6520" s="1217">
        <v>7518</v>
      </c>
      <c r="H6520" s="1218" t="s">
        <v>1611</v>
      </c>
      <c r="I6520" s="1184"/>
      <c r="K6520" s="1217">
        <v>7518</v>
      </c>
      <c r="L6520" s="1218" t="s">
        <v>1611</v>
      </c>
    </row>
    <row r="6521" spans="7:12" ht="43.2" x14ac:dyDescent="0.3">
      <c r="G6521" s="1217">
        <v>7519</v>
      </c>
      <c r="H6521" s="1218" t="s">
        <v>1611</v>
      </c>
      <c r="I6521" s="1184"/>
      <c r="K6521" s="1217">
        <v>7519</v>
      </c>
      <c r="L6521" s="1218" t="s">
        <v>1611</v>
      </c>
    </row>
    <row r="6522" spans="7:12" ht="43.2" x14ac:dyDescent="0.3">
      <c r="G6522" s="1217">
        <v>7520</v>
      </c>
      <c r="H6522" s="1218" t="s">
        <v>1611</v>
      </c>
      <c r="I6522" s="1184"/>
      <c r="K6522" s="1217">
        <v>7520</v>
      </c>
      <c r="L6522" s="1218" t="s">
        <v>1611</v>
      </c>
    </row>
    <row r="6523" spans="7:12" ht="15.6" x14ac:dyDescent="0.3">
      <c r="G6523" s="1217">
        <v>7521</v>
      </c>
      <c r="H6523" s="1218" t="s">
        <v>1667</v>
      </c>
      <c r="I6523" s="1184"/>
      <c r="K6523" s="1217">
        <v>7521</v>
      </c>
      <c r="L6523" s="1218" t="s">
        <v>1836</v>
      </c>
    </row>
    <row r="6524" spans="7:12" ht="15.6" x14ac:dyDescent="0.3">
      <c r="G6524" s="1217">
        <v>7522</v>
      </c>
      <c r="H6524" s="1218" t="s">
        <v>1668</v>
      </c>
      <c r="I6524" s="1184"/>
      <c r="K6524" s="1217">
        <v>7522</v>
      </c>
      <c r="L6524" s="1218" t="s">
        <v>1836</v>
      </c>
    </row>
    <row r="6525" spans="7:12" ht="28.8" x14ac:dyDescent="0.3">
      <c r="G6525" s="1217">
        <v>7523</v>
      </c>
      <c r="H6525" s="1218" t="s">
        <v>1669</v>
      </c>
      <c r="I6525" s="1184"/>
      <c r="K6525" s="1217">
        <v>7523</v>
      </c>
      <c r="L6525" s="1218" t="s">
        <v>1836</v>
      </c>
    </row>
    <row r="6526" spans="7:12" ht="43.2" x14ac:dyDescent="0.3">
      <c r="G6526" s="1217">
        <v>7524</v>
      </c>
      <c r="H6526" s="1218" t="s">
        <v>1611</v>
      </c>
      <c r="I6526" s="1184"/>
      <c r="K6526" s="1217">
        <v>7524</v>
      </c>
      <c r="L6526" s="1218" t="s">
        <v>1611</v>
      </c>
    </row>
    <row r="6527" spans="7:12" ht="43.2" x14ac:dyDescent="0.3">
      <c r="G6527" s="1217">
        <v>7525</v>
      </c>
      <c r="H6527" s="1218" t="s">
        <v>1611</v>
      </c>
      <c r="I6527" s="1184"/>
      <c r="K6527" s="1217">
        <v>7525</v>
      </c>
      <c r="L6527" s="1218" t="s">
        <v>1611</v>
      </c>
    </row>
    <row r="6528" spans="7:12" ht="43.2" x14ac:dyDescent="0.3">
      <c r="G6528" s="1217">
        <v>7526</v>
      </c>
      <c r="H6528" s="1218" t="s">
        <v>1611</v>
      </c>
      <c r="I6528" s="1184"/>
      <c r="K6528" s="1217">
        <v>7526</v>
      </c>
      <c r="L6528" s="1218" t="s">
        <v>1611</v>
      </c>
    </row>
    <row r="6529" spans="7:12" ht="28.8" x14ac:dyDescent="0.3">
      <c r="G6529" s="1217">
        <v>7527</v>
      </c>
      <c r="H6529" s="1218" t="s">
        <v>1670</v>
      </c>
      <c r="I6529" s="1184"/>
      <c r="K6529" s="1217">
        <v>7527</v>
      </c>
      <c r="L6529" s="1218" t="s">
        <v>1836</v>
      </c>
    </row>
    <row r="6530" spans="7:12" ht="15.6" x14ac:dyDescent="0.3">
      <c r="G6530" s="1217">
        <v>7528</v>
      </c>
      <c r="H6530" s="1218" t="s">
        <v>1671</v>
      </c>
      <c r="I6530" s="1184"/>
      <c r="K6530" s="1217">
        <v>7528</v>
      </c>
      <c r="L6530" s="1218" t="s">
        <v>1836</v>
      </c>
    </row>
    <row r="6531" spans="7:12" ht="28.8" x14ac:dyDescent="0.3">
      <c r="G6531" s="1217">
        <v>7529</v>
      </c>
      <c r="H6531" s="1218" t="s">
        <v>1672</v>
      </c>
      <c r="I6531" s="1184"/>
      <c r="K6531" s="1217">
        <v>7529</v>
      </c>
      <c r="L6531" s="1218" t="s">
        <v>1836</v>
      </c>
    </row>
    <row r="6532" spans="7:12" ht="15.6" x14ac:dyDescent="0.3">
      <c r="G6532" s="1217">
        <v>7530</v>
      </c>
      <c r="H6532" s="1218" t="s">
        <v>1673</v>
      </c>
      <c r="I6532" s="1184"/>
      <c r="K6532" s="1217">
        <v>7530</v>
      </c>
      <c r="L6532" s="1218" t="s">
        <v>1836</v>
      </c>
    </row>
    <row r="6533" spans="7:12" ht="28.8" x14ac:dyDescent="0.3">
      <c r="G6533" s="1217">
        <v>7531</v>
      </c>
      <c r="H6533" s="1218" t="s">
        <v>1674</v>
      </c>
      <c r="I6533" s="1184"/>
      <c r="K6533" s="1217">
        <v>7531</v>
      </c>
      <c r="L6533" s="1218" t="s">
        <v>1836</v>
      </c>
    </row>
    <row r="6534" spans="7:12" ht="15.6" x14ac:dyDescent="0.3">
      <c r="G6534" s="1217">
        <v>7532</v>
      </c>
      <c r="H6534" s="1218" t="s">
        <v>1675</v>
      </c>
      <c r="I6534" s="1184"/>
      <c r="K6534" s="1217">
        <v>7532</v>
      </c>
      <c r="L6534" s="1218" t="s">
        <v>1836</v>
      </c>
    </row>
    <row r="6535" spans="7:12" ht="28.8" x14ac:dyDescent="0.3">
      <c r="G6535" s="1217">
        <v>7533</v>
      </c>
      <c r="H6535" s="1218" t="s">
        <v>1676</v>
      </c>
      <c r="I6535" s="1184"/>
      <c r="K6535" s="1217">
        <v>7533</v>
      </c>
      <c r="L6535" s="1218" t="s">
        <v>1676</v>
      </c>
    </row>
    <row r="6536" spans="7:12" ht="28.8" x14ac:dyDescent="0.3">
      <c r="G6536" s="1217">
        <v>7534</v>
      </c>
      <c r="H6536" s="1218" t="s">
        <v>1677</v>
      </c>
      <c r="I6536" s="1184"/>
      <c r="K6536" s="1217">
        <v>7534</v>
      </c>
      <c r="L6536" s="1218" t="s">
        <v>1677</v>
      </c>
    </row>
    <row r="6537" spans="7:12" ht="43.2" x14ac:dyDescent="0.3">
      <c r="G6537" s="1217">
        <v>7535</v>
      </c>
      <c r="H6537" s="1218" t="s">
        <v>1678</v>
      </c>
      <c r="I6537" s="1184"/>
      <c r="K6537" s="1217">
        <v>7535</v>
      </c>
      <c r="L6537" s="1218" t="s">
        <v>1678</v>
      </c>
    </row>
    <row r="6538" spans="7:12" ht="57.6" x14ac:dyDescent="0.3">
      <c r="G6538" s="1217">
        <v>7536</v>
      </c>
      <c r="H6538" s="1218" t="s">
        <v>1679</v>
      </c>
      <c r="I6538" s="1184"/>
      <c r="K6538" s="1217">
        <v>7536</v>
      </c>
      <c r="L6538" s="1218" t="s">
        <v>1679</v>
      </c>
    </row>
    <row r="6539" spans="7:12" ht="57.6" x14ac:dyDescent="0.3">
      <c r="G6539" s="1217">
        <v>7537</v>
      </c>
      <c r="H6539" s="1218" t="s">
        <v>1680</v>
      </c>
      <c r="I6539" s="1184"/>
      <c r="K6539" s="1217">
        <v>7537</v>
      </c>
      <c r="L6539" s="1218" t="s">
        <v>1680</v>
      </c>
    </row>
    <row r="6540" spans="7:12" ht="57.6" x14ac:dyDescent="0.3">
      <c r="G6540" s="1217">
        <v>7538</v>
      </c>
      <c r="H6540" s="1218" t="s">
        <v>1681</v>
      </c>
      <c r="I6540" s="1184"/>
      <c r="K6540" s="1217">
        <v>7538</v>
      </c>
      <c r="L6540" s="1218" t="s">
        <v>1681</v>
      </c>
    </row>
    <row r="6541" spans="7:12" ht="43.2" x14ac:dyDescent="0.3">
      <c r="G6541" s="1217">
        <v>7539</v>
      </c>
      <c r="H6541" s="1218" t="s">
        <v>1682</v>
      </c>
      <c r="I6541" s="1184"/>
      <c r="K6541" s="1217">
        <v>7539</v>
      </c>
      <c r="L6541" s="1218" t="s">
        <v>1682</v>
      </c>
    </row>
    <row r="6542" spans="7:12" ht="57.6" x14ac:dyDescent="0.3">
      <c r="G6542" s="1217">
        <v>7540</v>
      </c>
      <c r="H6542" s="1218" t="s">
        <v>1683</v>
      </c>
      <c r="I6542" s="1184"/>
      <c r="K6542" s="1217">
        <v>7540</v>
      </c>
      <c r="L6542" s="1218" t="s">
        <v>1683</v>
      </c>
    </row>
    <row r="6543" spans="7:12" ht="57.6" x14ac:dyDescent="0.3">
      <c r="G6543" s="1217">
        <v>7541</v>
      </c>
      <c r="H6543" s="1218" t="s">
        <v>1684</v>
      </c>
      <c r="I6543" s="1184"/>
      <c r="K6543" s="1217">
        <v>7541</v>
      </c>
      <c r="L6543" s="1218" t="s">
        <v>1684</v>
      </c>
    </row>
    <row r="6544" spans="7:12" ht="57.6" x14ac:dyDescent="0.3">
      <c r="G6544" s="1217">
        <v>7542</v>
      </c>
      <c r="H6544" s="1218" t="s">
        <v>1685</v>
      </c>
      <c r="I6544" s="1184"/>
      <c r="K6544" s="1217">
        <v>7542</v>
      </c>
      <c r="L6544" s="1218" t="s">
        <v>1685</v>
      </c>
    </row>
    <row r="6545" spans="7:12" ht="28.8" x14ac:dyDescent="0.3">
      <c r="G6545" s="1217">
        <v>7543</v>
      </c>
      <c r="H6545" s="1218" t="s">
        <v>1686</v>
      </c>
      <c r="I6545" s="1184"/>
      <c r="K6545" s="1217">
        <v>7543</v>
      </c>
      <c r="L6545" s="1218" t="s">
        <v>1686</v>
      </c>
    </row>
    <row r="6546" spans="7:12" ht="43.2" x14ac:dyDescent="0.3">
      <c r="G6546" s="1217">
        <v>7544</v>
      </c>
      <c r="H6546" s="1218" t="s">
        <v>1687</v>
      </c>
      <c r="I6546" s="1184"/>
      <c r="K6546" s="1217">
        <v>7544</v>
      </c>
      <c r="L6546" s="1218" t="s">
        <v>1687</v>
      </c>
    </row>
    <row r="6547" spans="7:12" ht="43.2" x14ac:dyDescent="0.3">
      <c r="G6547" s="1217">
        <v>7545</v>
      </c>
      <c r="H6547" s="1218" t="s">
        <v>1688</v>
      </c>
      <c r="I6547" s="1184"/>
      <c r="K6547" s="1217">
        <v>7545</v>
      </c>
      <c r="L6547" s="1218" t="s">
        <v>1688</v>
      </c>
    </row>
    <row r="6548" spans="7:12" ht="43.2" x14ac:dyDescent="0.3">
      <c r="G6548" s="1217">
        <v>7546</v>
      </c>
      <c r="H6548" s="1218" t="s">
        <v>1689</v>
      </c>
      <c r="I6548" s="1184"/>
      <c r="K6548" s="1217">
        <v>7546</v>
      </c>
      <c r="L6548" s="1218" t="s">
        <v>1689</v>
      </c>
    </row>
    <row r="6549" spans="7:12" ht="43.2" x14ac:dyDescent="0.3">
      <c r="G6549" s="1217">
        <v>7547</v>
      </c>
      <c r="H6549" s="1218" t="s">
        <v>1690</v>
      </c>
      <c r="I6549" s="1184"/>
      <c r="K6549" s="1217">
        <v>7547</v>
      </c>
      <c r="L6549" s="1218" t="s">
        <v>1690</v>
      </c>
    </row>
    <row r="6550" spans="7:12" ht="57.6" x14ac:dyDescent="0.3">
      <c r="G6550" s="1217">
        <v>7548</v>
      </c>
      <c r="H6550" s="1218" t="s">
        <v>1691</v>
      </c>
      <c r="I6550" s="1184"/>
      <c r="K6550" s="1217">
        <v>7548</v>
      </c>
      <c r="L6550" s="1218" t="s">
        <v>1691</v>
      </c>
    </row>
    <row r="6551" spans="7:12" ht="43.2" x14ac:dyDescent="0.3">
      <c r="G6551" s="1217">
        <v>7549</v>
      </c>
      <c r="H6551" s="1218" t="s">
        <v>1692</v>
      </c>
      <c r="I6551" s="1184"/>
      <c r="K6551" s="1217">
        <v>7549</v>
      </c>
      <c r="L6551" s="1218" t="s">
        <v>1692</v>
      </c>
    </row>
    <row r="6552" spans="7:12" ht="43.2" x14ac:dyDescent="0.3">
      <c r="G6552" s="1217">
        <v>7550</v>
      </c>
      <c r="H6552" s="1218" t="s">
        <v>1693</v>
      </c>
      <c r="I6552" s="1184"/>
      <c r="K6552" s="1217">
        <v>7550</v>
      </c>
      <c r="L6552" s="1218" t="s">
        <v>1693</v>
      </c>
    </row>
    <row r="6553" spans="7:12" ht="28.8" x14ac:dyDescent="0.3">
      <c r="G6553" s="1217">
        <v>7551</v>
      </c>
      <c r="H6553" s="1218" t="s">
        <v>1694</v>
      </c>
      <c r="I6553" s="1184"/>
      <c r="K6553" s="1217">
        <v>7551</v>
      </c>
      <c r="L6553" s="1218" t="s">
        <v>1694</v>
      </c>
    </row>
    <row r="6554" spans="7:12" ht="43.2" x14ac:dyDescent="0.3">
      <c r="G6554" s="1217">
        <v>7552</v>
      </c>
      <c r="H6554" s="1218" t="s">
        <v>1695</v>
      </c>
      <c r="I6554" s="1184"/>
      <c r="K6554" s="1217">
        <v>7552</v>
      </c>
      <c r="L6554" s="1218" t="s">
        <v>1695</v>
      </c>
    </row>
    <row r="6555" spans="7:12" ht="43.2" x14ac:dyDescent="0.3">
      <c r="G6555" s="1217">
        <v>7553</v>
      </c>
      <c r="H6555" s="1218" t="s">
        <v>1696</v>
      </c>
      <c r="I6555" s="1184"/>
      <c r="K6555" s="1217">
        <v>7553</v>
      </c>
      <c r="L6555" s="1218" t="s">
        <v>1696</v>
      </c>
    </row>
    <row r="6556" spans="7:12" ht="43.2" x14ac:dyDescent="0.3">
      <c r="G6556" s="1217">
        <v>7554</v>
      </c>
      <c r="H6556" s="1218" t="s">
        <v>1611</v>
      </c>
      <c r="I6556" s="1184"/>
      <c r="K6556" s="1217">
        <v>7554</v>
      </c>
      <c r="L6556" s="1218" t="s">
        <v>1611</v>
      </c>
    </row>
    <row r="6557" spans="7:12" ht="43.2" x14ac:dyDescent="0.3">
      <c r="G6557" s="1217">
        <v>7555</v>
      </c>
      <c r="H6557" s="1218" t="s">
        <v>1611</v>
      </c>
      <c r="I6557" s="1184"/>
      <c r="K6557" s="1217">
        <v>7555</v>
      </c>
      <c r="L6557" s="1218" t="s">
        <v>1611</v>
      </c>
    </row>
    <row r="6558" spans="7:12" ht="43.2" x14ac:dyDescent="0.3">
      <c r="G6558" s="1217">
        <v>7556</v>
      </c>
      <c r="H6558" s="1218" t="s">
        <v>1611</v>
      </c>
      <c r="I6558" s="1184"/>
      <c r="K6558" s="1217">
        <v>7556</v>
      </c>
      <c r="L6558" s="1218" t="s">
        <v>1611</v>
      </c>
    </row>
    <row r="6559" spans="7:12" ht="43.2" x14ac:dyDescent="0.3">
      <c r="G6559" s="1217">
        <v>7557</v>
      </c>
      <c r="H6559" s="1218" t="s">
        <v>1611</v>
      </c>
      <c r="I6559" s="1184"/>
      <c r="K6559" s="1217">
        <v>7557</v>
      </c>
      <c r="L6559" s="1218" t="s">
        <v>1611</v>
      </c>
    </row>
    <row r="6560" spans="7:12" ht="43.2" x14ac:dyDescent="0.3">
      <c r="G6560" s="1217">
        <v>7558</v>
      </c>
      <c r="H6560" s="1218" t="s">
        <v>1611</v>
      </c>
      <c r="I6560" s="1184"/>
      <c r="K6560" s="1217">
        <v>7558</v>
      </c>
      <c r="L6560" s="1218" t="s">
        <v>1611</v>
      </c>
    </row>
    <row r="6561" spans="7:12" ht="43.2" x14ac:dyDescent="0.3">
      <c r="G6561" s="1217">
        <v>7559</v>
      </c>
      <c r="H6561" s="1218" t="s">
        <v>1611</v>
      </c>
      <c r="I6561" s="1184"/>
      <c r="K6561" s="1217">
        <v>7559</v>
      </c>
      <c r="L6561" s="1218" t="s">
        <v>1611</v>
      </c>
    </row>
    <row r="6562" spans="7:12" ht="43.2" x14ac:dyDescent="0.3">
      <c r="G6562" s="1217">
        <v>7560</v>
      </c>
      <c r="H6562" s="1218" t="s">
        <v>1611</v>
      </c>
      <c r="I6562" s="1184"/>
      <c r="K6562" s="1217">
        <v>7560</v>
      </c>
      <c r="L6562" s="1218" t="s">
        <v>1611</v>
      </c>
    </row>
    <row r="6563" spans="7:12" ht="28.8" x14ac:dyDescent="0.3">
      <c r="G6563" s="1217">
        <v>7561</v>
      </c>
      <c r="H6563" s="1218" t="s">
        <v>1697</v>
      </c>
      <c r="I6563" s="1184"/>
      <c r="K6563" s="1217">
        <v>7561</v>
      </c>
      <c r="L6563" s="1218" t="s">
        <v>1697</v>
      </c>
    </row>
    <row r="6564" spans="7:12" ht="43.2" x14ac:dyDescent="0.3">
      <c r="G6564" s="1217">
        <v>7562</v>
      </c>
      <c r="H6564" s="1218" t="s">
        <v>1611</v>
      </c>
      <c r="I6564" s="1184"/>
      <c r="K6564" s="1217">
        <v>7562</v>
      </c>
      <c r="L6564" s="1218" t="s">
        <v>1611</v>
      </c>
    </row>
    <row r="6565" spans="7:12" ht="43.2" x14ac:dyDescent="0.3">
      <c r="G6565" s="1217">
        <v>7563</v>
      </c>
      <c r="H6565" s="1218" t="s">
        <v>1611</v>
      </c>
      <c r="I6565" s="1184"/>
      <c r="K6565" s="1217">
        <v>7563</v>
      </c>
      <c r="L6565" s="1218" t="s">
        <v>1611</v>
      </c>
    </row>
    <row r="6566" spans="7:12" ht="28.8" x14ac:dyDescent="0.3">
      <c r="G6566" s="1217">
        <v>7564</v>
      </c>
      <c r="H6566" s="1218" t="s">
        <v>1698</v>
      </c>
      <c r="I6566" s="1184"/>
      <c r="K6566" s="1217">
        <v>7564</v>
      </c>
      <c r="L6566" s="1218" t="s">
        <v>1698</v>
      </c>
    </row>
    <row r="6567" spans="7:12" ht="43.2" x14ac:dyDescent="0.3">
      <c r="G6567" s="1217">
        <v>7565</v>
      </c>
      <c r="H6567" s="1218" t="s">
        <v>1699</v>
      </c>
      <c r="I6567" s="1184"/>
      <c r="K6567" s="1217">
        <v>7565</v>
      </c>
      <c r="L6567" s="1218" t="s">
        <v>1699</v>
      </c>
    </row>
    <row r="6568" spans="7:12" ht="43.2" x14ac:dyDescent="0.3">
      <c r="G6568" s="1217">
        <v>7566</v>
      </c>
      <c r="H6568" s="1218" t="s">
        <v>1611</v>
      </c>
      <c r="I6568" s="1184"/>
      <c r="K6568" s="1217">
        <v>7566</v>
      </c>
      <c r="L6568" s="1218" t="s">
        <v>1611</v>
      </c>
    </row>
    <row r="6569" spans="7:12" ht="43.2" x14ac:dyDescent="0.3">
      <c r="G6569" s="1217">
        <v>7567</v>
      </c>
      <c r="H6569" s="1218" t="s">
        <v>1611</v>
      </c>
      <c r="I6569" s="1184"/>
      <c r="K6569" s="1217">
        <v>7567</v>
      </c>
      <c r="L6569" s="1218" t="s">
        <v>1611</v>
      </c>
    </row>
    <row r="6570" spans="7:12" ht="43.2" x14ac:dyDescent="0.3">
      <c r="G6570" s="1217">
        <v>7568</v>
      </c>
      <c r="H6570" s="1218" t="s">
        <v>1611</v>
      </c>
      <c r="I6570" s="1184"/>
      <c r="K6570" s="1217">
        <v>7568</v>
      </c>
      <c r="L6570" s="1218" t="s">
        <v>1611</v>
      </c>
    </row>
    <row r="6571" spans="7:12" ht="43.2" x14ac:dyDescent="0.3">
      <c r="G6571" s="1217">
        <v>7569</v>
      </c>
      <c r="H6571" s="1218" t="s">
        <v>1611</v>
      </c>
      <c r="I6571" s="1184"/>
      <c r="K6571" s="1217">
        <v>7569</v>
      </c>
      <c r="L6571" s="1218" t="s">
        <v>1611</v>
      </c>
    </row>
    <row r="6572" spans="7:12" ht="43.2" x14ac:dyDescent="0.3">
      <c r="G6572" s="1217">
        <v>7570</v>
      </c>
      <c r="H6572" s="1218" t="s">
        <v>1611</v>
      </c>
      <c r="I6572" s="1184"/>
      <c r="K6572" s="1217">
        <v>7570</v>
      </c>
      <c r="L6572" s="1218" t="s">
        <v>1611</v>
      </c>
    </row>
    <row r="6573" spans="7:12" ht="43.2" x14ac:dyDescent="0.3">
      <c r="G6573" s="1217">
        <v>7571</v>
      </c>
      <c r="H6573" s="1218" t="s">
        <v>1611</v>
      </c>
      <c r="I6573" s="1184"/>
      <c r="K6573" s="1217">
        <v>7571</v>
      </c>
      <c r="L6573" s="1218" t="s">
        <v>1611</v>
      </c>
    </row>
    <row r="6574" spans="7:12" ht="43.2" x14ac:dyDescent="0.3">
      <c r="G6574" s="1217">
        <v>7572</v>
      </c>
      <c r="H6574" s="1218" t="s">
        <v>1611</v>
      </c>
      <c r="I6574" s="1184"/>
      <c r="K6574" s="1217">
        <v>7572</v>
      </c>
      <c r="L6574" s="1218" t="s">
        <v>1611</v>
      </c>
    </row>
    <row r="6575" spans="7:12" ht="43.2" x14ac:dyDescent="0.3">
      <c r="G6575" s="1217">
        <v>7573</v>
      </c>
      <c r="H6575" s="1218" t="s">
        <v>1611</v>
      </c>
      <c r="I6575" s="1184"/>
      <c r="K6575" s="1217">
        <v>7573</v>
      </c>
      <c r="L6575" s="1218" t="s">
        <v>1611</v>
      </c>
    </row>
    <row r="6576" spans="7:12" ht="43.2" x14ac:dyDescent="0.3">
      <c r="G6576" s="1217">
        <v>7574</v>
      </c>
      <c r="H6576" s="1218" t="s">
        <v>1611</v>
      </c>
      <c r="I6576" s="1184"/>
      <c r="K6576" s="1217">
        <v>7574</v>
      </c>
      <c r="L6576" s="1218" t="s">
        <v>1611</v>
      </c>
    </row>
    <row r="6577" spans="7:12" ht="43.2" x14ac:dyDescent="0.3">
      <c r="G6577" s="1217">
        <v>7575</v>
      </c>
      <c r="H6577" s="1218" t="s">
        <v>1611</v>
      </c>
      <c r="I6577" s="1184"/>
      <c r="K6577" s="1217">
        <v>7575</v>
      </c>
      <c r="L6577" s="1218" t="s">
        <v>1611</v>
      </c>
    </row>
    <row r="6578" spans="7:12" ht="43.2" x14ac:dyDescent="0.3">
      <c r="G6578" s="1217">
        <v>7576</v>
      </c>
      <c r="H6578" s="1218" t="s">
        <v>1611</v>
      </c>
      <c r="I6578" s="1184"/>
      <c r="K6578" s="1217">
        <v>7576</v>
      </c>
      <c r="L6578" s="1218" t="s">
        <v>1611</v>
      </c>
    </row>
    <row r="6579" spans="7:12" ht="43.2" x14ac:dyDescent="0.3">
      <c r="G6579" s="1217">
        <v>7577</v>
      </c>
      <c r="H6579" s="1218" t="s">
        <v>1611</v>
      </c>
      <c r="I6579" s="1184"/>
      <c r="K6579" s="1217">
        <v>7577</v>
      </c>
      <c r="L6579" s="1218" t="s">
        <v>1611</v>
      </c>
    </row>
    <row r="6580" spans="7:12" ht="43.2" x14ac:dyDescent="0.3">
      <c r="G6580" s="1217">
        <v>7578</v>
      </c>
      <c r="H6580" s="1218" t="s">
        <v>1611</v>
      </c>
      <c r="I6580" s="1184"/>
      <c r="K6580" s="1217">
        <v>7578</v>
      </c>
      <c r="L6580" s="1218" t="s">
        <v>1611</v>
      </c>
    </row>
    <row r="6581" spans="7:12" ht="43.2" x14ac:dyDescent="0.3">
      <c r="G6581" s="1217">
        <v>7579</v>
      </c>
      <c r="H6581" s="1218" t="s">
        <v>1611</v>
      </c>
      <c r="I6581" s="1184"/>
      <c r="K6581" s="1217">
        <v>7579</v>
      </c>
      <c r="L6581" s="1218" t="s">
        <v>1611</v>
      </c>
    </row>
    <row r="6582" spans="7:12" ht="28.8" x14ac:dyDescent="0.3">
      <c r="G6582" s="1217">
        <v>7580</v>
      </c>
      <c r="H6582" s="1218" t="s">
        <v>1700</v>
      </c>
      <c r="I6582" s="1184"/>
      <c r="K6582" s="1217">
        <v>7580</v>
      </c>
      <c r="L6582" s="1218" t="s">
        <v>1700</v>
      </c>
    </row>
    <row r="6583" spans="7:12" ht="15.6" x14ac:dyDescent="0.3">
      <c r="G6583" s="1217">
        <v>7581</v>
      </c>
      <c r="H6583" s="1218" t="s">
        <v>1836</v>
      </c>
      <c r="I6583" s="1184"/>
      <c r="K6583" s="1217">
        <v>7581</v>
      </c>
      <c r="L6583" s="1218" t="s">
        <v>1836</v>
      </c>
    </row>
    <row r="6584" spans="7:12" ht="15.6" x14ac:dyDescent="0.3">
      <c r="G6584" s="1217">
        <v>7582</v>
      </c>
      <c r="H6584" s="1218" t="s">
        <v>1836</v>
      </c>
      <c r="I6584" s="1184"/>
      <c r="K6584" s="1217">
        <v>7582</v>
      </c>
      <c r="L6584" s="1218" t="s">
        <v>1836</v>
      </c>
    </row>
    <row r="6585" spans="7:12" ht="15.6" x14ac:dyDescent="0.3">
      <c r="G6585" s="1217">
        <v>7583</v>
      </c>
      <c r="H6585" s="1218" t="s">
        <v>1836</v>
      </c>
      <c r="I6585" s="1184"/>
      <c r="K6585" s="1217">
        <v>7583</v>
      </c>
      <c r="L6585" s="1218" t="s">
        <v>1836</v>
      </c>
    </row>
    <row r="6586" spans="7:12" ht="15.6" x14ac:dyDescent="0.3">
      <c r="G6586" s="1217">
        <v>7584</v>
      </c>
      <c r="H6586" s="1218" t="s">
        <v>1836</v>
      </c>
      <c r="I6586" s="1184"/>
      <c r="K6586" s="1217">
        <v>7584</v>
      </c>
      <c r="L6586" s="1218" t="s">
        <v>1836</v>
      </c>
    </row>
    <row r="6587" spans="7:12" ht="15.6" x14ac:dyDescent="0.3">
      <c r="G6587" s="1217">
        <v>7585</v>
      </c>
      <c r="H6587" s="1218" t="s">
        <v>1836</v>
      </c>
      <c r="I6587" s="1184"/>
      <c r="K6587" s="1217">
        <v>7585</v>
      </c>
      <c r="L6587" s="1218" t="s">
        <v>1836</v>
      </c>
    </row>
    <row r="6588" spans="7:12" ht="15.6" x14ac:dyDescent="0.3">
      <c r="G6588" s="1217">
        <v>7586</v>
      </c>
      <c r="H6588" s="1218" t="s">
        <v>1836</v>
      </c>
      <c r="I6588" s="1184"/>
      <c r="K6588" s="1217">
        <v>7586</v>
      </c>
      <c r="L6588" s="1218" t="s">
        <v>1836</v>
      </c>
    </row>
    <row r="6589" spans="7:12" ht="15.6" x14ac:dyDescent="0.3">
      <c r="G6589" s="1217">
        <v>7587</v>
      </c>
      <c r="H6589" s="1218" t="s">
        <v>1836</v>
      </c>
      <c r="I6589" s="1184"/>
      <c r="K6589" s="1217">
        <v>7587</v>
      </c>
      <c r="L6589" s="1218" t="s">
        <v>1836</v>
      </c>
    </row>
    <row r="6590" spans="7:12" ht="15.6" x14ac:dyDescent="0.3">
      <c r="G6590" s="1217">
        <v>7588</v>
      </c>
      <c r="H6590" s="1218" t="s">
        <v>1836</v>
      </c>
      <c r="I6590" s="1184"/>
      <c r="K6590" s="1217">
        <v>7588</v>
      </c>
      <c r="L6590" s="1218" t="s">
        <v>1836</v>
      </c>
    </row>
    <row r="6591" spans="7:12" ht="15.6" x14ac:dyDescent="0.3">
      <c r="G6591" s="1217">
        <v>7589</v>
      </c>
      <c r="H6591" s="1218" t="s">
        <v>1836</v>
      </c>
      <c r="I6591" s="1184"/>
      <c r="K6591" s="1217">
        <v>7589</v>
      </c>
      <c r="L6591" s="1218" t="s">
        <v>1836</v>
      </c>
    </row>
    <row r="6592" spans="7:12" ht="15.6" x14ac:dyDescent="0.3">
      <c r="G6592" s="1217">
        <v>7590</v>
      </c>
      <c r="H6592" s="1218" t="s">
        <v>1836</v>
      </c>
      <c r="I6592" s="1184"/>
      <c r="K6592" s="1217">
        <v>7590</v>
      </c>
      <c r="L6592" s="1218" t="s">
        <v>1836</v>
      </c>
    </row>
    <row r="6593" spans="7:12" ht="15.6" x14ac:dyDescent="0.3">
      <c r="G6593" s="1217">
        <v>7591</v>
      </c>
      <c r="H6593" s="1218" t="s">
        <v>1836</v>
      </c>
      <c r="I6593" s="1184"/>
      <c r="K6593" s="1217">
        <v>7591</v>
      </c>
      <c r="L6593" s="1218" t="s">
        <v>1836</v>
      </c>
    </row>
    <row r="6594" spans="7:12" ht="15.6" x14ac:dyDescent="0.3">
      <c r="G6594" s="1217">
        <v>7592</v>
      </c>
      <c r="H6594" s="1218" t="s">
        <v>1836</v>
      </c>
      <c r="I6594" s="1184"/>
      <c r="K6594" s="1217">
        <v>7592</v>
      </c>
      <c r="L6594" s="1218" t="s">
        <v>1836</v>
      </c>
    </row>
    <row r="6595" spans="7:12" ht="15.6" x14ac:dyDescent="0.3">
      <c r="G6595" s="1217">
        <v>7593</v>
      </c>
      <c r="H6595" s="1218" t="s">
        <v>1836</v>
      </c>
      <c r="I6595" s="1184"/>
      <c r="K6595" s="1217">
        <v>7593</v>
      </c>
      <c r="L6595" s="1218" t="s">
        <v>1836</v>
      </c>
    </row>
    <row r="6596" spans="7:12" ht="15.6" x14ac:dyDescent="0.3">
      <c r="G6596" s="1217">
        <v>7594</v>
      </c>
      <c r="H6596" s="1218" t="s">
        <v>1836</v>
      </c>
      <c r="I6596" s="1184"/>
      <c r="K6596" s="1217">
        <v>7594</v>
      </c>
      <c r="L6596" s="1218" t="s">
        <v>1836</v>
      </c>
    </row>
    <row r="6597" spans="7:12" ht="15.6" x14ac:dyDescent="0.3">
      <c r="G6597" s="1217">
        <v>7595</v>
      </c>
      <c r="H6597" s="1218" t="s">
        <v>1836</v>
      </c>
      <c r="I6597" s="1184"/>
      <c r="K6597" s="1217">
        <v>7595</v>
      </c>
      <c r="L6597" s="1218" t="s">
        <v>1836</v>
      </c>
    </row>
    <row r="6598" spans="7:12" ht="15.6" x14ac:dyDescent="0.3">
      <c r="G6598" s="1217">
        <v>7596</v>
      </c>
      <c r="H6598" s="1218" t="s">
        <v>1836</v>
      </c>
      <c r="I6598" s="1184"/>
      <c r="K6598" s="1217">
        <v>7596</v>
      </c>
      <c r="L6598" s="1218" t="s">
        <v>1836</v>
      </c>
    </row>
    <row r="6599" spans="7:12" ht="15.6" x14ac:dyDescent="0.3">
      <c r="G6599" s="1217">
        <v>7597</v>
      </c>
      <c r="H6599" s="1218" t="s">
        <v>1836</v>
      </c>
      <c r="I6599" s="1184"/>
      <c r="K6599" s="1217">
        <v>7597</v>
      </c>
      <c r="L6599" s="1218" t="s">
        <v>1836</v>
      </c>
    </row>
    <row r="6600" spans="7:12" ht="15.6" x14ac:dyDescent="0.3">
      <c r="G6600" s="1217">
        <v>7598</v>
      </c>
      <c r="H6600" s="1218" t="s">
        <v>1836</v>
      </c>
      <c r="I6600" s="1184"/>
      <c r="K6600" s="1217">
        <v>7598</v>
      </c>
      <c r="L6600" s="1218" t="s">
        <v>1836</v>
      </c>
    </row>
    <row r="6601" spans="7:12" ht="15.6" x14ac:dyDescent="0.3">
      <c r="G6601" s="1217">
        <v>7599</v>
      </c>
      <c r="H6601" s="1218" t="s">
        <v>1836</v>
      </c>
      <c r="I6601" s="1184"/>
      <c r="K6601" s="1217">
        <v>7599</v>
      </c>
      <c r="L6601" s="1218" t="s">
        <v>1836</v>
      </c>
    </row>
    <row r="6602" spans="7:12" ht="15.6" x14ac:dyDescent="0.3">
      <c r="G6602" s="1217">
        <v>7600</v>
      </c>
      <c r="H6602" s="1218" t="s">
        <v>1836</v>
      </c>
      <c r="I6602" s="1184"/>
      <c r="K6602" s="1217">
        <v>7600</v>
      </c>
      <c r="L6602" s="1218" t="s">
        <v>1836</v>
      </c>
    </row>
    <row r="6603" spans="7:12" ht="15.6" x14ac:dyDescent="0.3">
      <c r="G6603" s="1217">
        <v>7601</v>
      </c>
      <c r="H6603" s="1218" t="s">
        <v>1836</v>
      </c>
      <c r="I6603" s="1184"/>
      <c r="K6603" s="1217">
        <v>7601</v>
      </c>
      <c r="L6603" s="1218" t="s">
        <v>1836</v>
      </c>
    </row>
    <row r="6604" spans="7:12" ht="15.6" x14ac:dyDescent="0.3">
      <c r="G6604" s="1217">
        <v>7602</v>
      </c>
      <c r="H6604" s="1218" t="s">
        <v>1836</v>
      </c>
      <c r="I6604" s="1184"/>
      <c r="K6604" s="1217">
        <v>7602</v>
      </c>
      <c r="L6604" s="1218" t="s">
        <v>1836</v>
      </c>
    </row>
    <row r="6605" spans="7:12" ht="15.6" x14ac:dyDescent="0.3">
      <c r="G6605" s="1217">
        <v>7603</v>
      </c>
      <c r="H6605" s="1218" t="s">
        <v>1836</v>
      </c>
      <c r="I6605" s="1184"/>
      <c r="K6605" s="1217">
        <v>7603</v>
      </c>
      <c r="L6605" s="1218" t="s">
        <v>1836</v>
      </c>
    </row>
    <row r="6606" spans="7:12" ht="15.6" x14ac:dyDescent="0.3">
      <c r="G6606" s="1217">
        <v>7604</v>
      </c>
      <c r="H6606" s="1218" t="s">
        <v>1836</v>
      </c>
      <c r="I6606" s="1184"/>
      <c r="K6606" s="1217">
        <v>7604</v>
      </c>
      <c r="L6606" s="1218" t="s">
        <v>1836</v>
      </c>
    </row>
    <row r="6607" spans="7:12" ht="15.6" x14ac:dyDescent="0.3">
      <c r="G6607" s="1217">
        <v>7605</v>
      </c>
      <c r="H6607" s="1218" t="s">
        <v>1836</v>
      </c>
      <c r="I6607" s="1184"/>
      <c r="K6607" s="1217">
        <v>7605</v>
      </c>
      <c r="L6607" s="1218" t="s">
        <v>1836</v>
      </c>
    </row>
    <row r="6608" spans="7:12" ht="15.6" x14ac:dyDescent="0.3">
      <c r="G6608" s="1217">
        <v>7606</v>
      </c>
      <c r="H6608" s="1218" t="s">
        <v>1836</v>
      </c>
      <c r="I6608" s="1184"/>
      <c r="K6608" s="1217">
        <v>7606</v>
      </c>
      <c r="L6608" s="1218" t="s">
        <v>1836</v>
      </c>
    </row>
    <row r="6609" spans="7:12" ht="15.6" x14ac:dyDescent="0.3">
      <c r="G6609" s="1217">
        <v>7607</v>
      </c>
      <c r="H6609" s="1218" t="s">
        <v>1836</v>
      </c>
      <c r="I6609" s="1184"/>
      <c r="K6609" s="1217">
        <v>7607</v>
      </c>
      <c r="L6609" s="1218" t="s">
        <v>1836</v>
      </c>
    </row>
    <row r="6610" spans="7:12" ht="15.6" x14ac:dyDescent="0.3">
      <c r="G6610" s="1217">
        <v>7608</v>
      </c>
      <c r="H6610" s="1218" t="s">
        <v>1836</v>
      </c>
      <c r="I6610" s="1184"/>
      <c r="K6610" s="1217">
        <v>7608</v>
      </c>
      <c r="L6610" s="1218" t="s">
        <v>1836</v>
      </c>
    </row>
    <row r="6611" spans="7:12" ht="15.6" x14ac:dyDescent="0.3">
      <c r="G6611" s="1217">
        <v>7609</v>
      </c>
      <c r="H6611" s="1218" t="s">
        <v>1836</v>
      </c>
      <c r="I6611" s="1184"/>
      <c r="K6611" s="1217">
        <v>7609</v>
      </c>
      <c r="L6611" s="1218" t="s">
        <v>1836</v>
      </c>
    </row>
    <row r="6612" spans="7:12" ht="15.6" x14ac:dyDescent="0.3">
      <c r="G6612" s="1217">
        <v>7610</v>
      </c>
      <c r="H6612" s="1218" t="s">
        <v>1836</v>
      </c>
      <c r="I6612" s="1184"/>
      <c r="K6612" s="1217">
        <v>7610</v>
      </c>
      <c r="L6612" s="1218" t="s">
        <v>1836</v>
      </c>
    </row>
    <row r="6613" spans="7:12" ht="15.6" x14ac:dyDescent="0.3">
      <c r="G6613" s="1217">
        <v>7611</v>
      </c>
      <c r="H6613" s="1218" t="s">
        <v>1836</v>
      </c>
      <c r="I6613" s="1184"/>
      <c r="K6613" s="1217">
        <v>7611</v>
      </c>
      <c r="L6613" s="1218" t="s">
        <v>1836</v>
      </c>
    </row>
    <row r="6614" spans="7:12" ht="15.6" x14ac:dyDescent="0.3">
      <c r="G6614" s="1217">
        <v>7612</v>
      </c>
      <c r="H6614" s="1218" t="s">
        <v>1836</v>
      </c>
      <c r="I6614" s="1184"/>
      <c r="K6614" s="1217">
        <v>7612</v>
      </c>
      <c r="L6614" s="1218" t="s">
        <v>1836</v>
      </c>
    </row>
    <row r="6615" spans="7:12" ht="15.6" x14ac:dyDescent="0.3">
      <c r="G6615" s="1217">
        <v>7613</v>
      </c>
      <c r="H6615" s="1218" t="s">
        <v>1836</v>
      </c>
      <c r="I6615" s="1184"/>
      <c r="K6615" s="1217">
        <v>7613</v>
      </c>
      <c r="L6615" s="1218" t="s">
        <v>1836</v>
      </c>
    </row>
    <row r="6616" spans="7:12" ht="15.6" x14ac:dyDescent="0.3">
      <c r="G6616" s="1217">
        <v>7614</v>
      </c>
      <c r="H6616" s="1218" t="s">
        <v>1836</v>
      </c>
      <c r="I6616" s="1184"/>
      <c r="K6616" s="1217">
        <v>7614</v>
      </c>
      <c r="L6616" s="1218" t="s">
        <v>1836</v>
      </c>
    </row>
    <row r="6617" spans="7:12" ht="15.6" x14ac:dyDescent="0.3">
      <c r="G6617" s="1217">
        <v>7615</v>
      </c>
      <c r="H6617" s="1218" t="s">
        <v>1836</v>
      </c>
      <c r="I6617" s="1184"/>
      <c r="K6617" s="1217">
        <v>7615</v>
      </c>
      <c r="L6617" s="1218" t="s">
        <v>1836</v>
      </c>
    </row>
    <row r="6618" spans="7:12" ht="15.6" x14ac:dyDescent="0.3">
      <c r="G6618" s="1217">
        <v>7616</v>
      </c>
      <c r="H6618" s="1218" t="s">
        <v>1836</v>
      </c>
      <c r="I6618" s="1184"/>
      <c r="K6618" s="1217">
        <v>7616</v>
      </c>
      <c r="L6618" s="1218" t="s">
        <v>1836</v>
      </c>
    </row>
    <row r="6619" spans="7:12" ht="15.6" x14ac:dyDescent="0.3">
      <c r="G6619" s="1217">
        <v>7617</v>
      </c>
      <c r="H6619" s="1218" t="s">
        <v>1836</v>
      </c>
      <c r="I6619" s="1184"/>
      <c r="K6619" s="1217">
        <v>7617</v>
      </c>
      <c r="L6619" s="1218" t="s">
        <v>1836</v>
      </c>
    </row>
    <row r="6620" spans="7:12" ht="15.6" x14ac:dyDescent="0.3">
      <c r="G6620" s="1217">
        <v>7618</v>
      </c>
      <c r="H6620" s="1218" t="s">
        <v>1836</v>
      </c>
      <c r="I6620" s="1184"/>
      <c r="K6620" s="1217">
        <v>7618</v>
      </c>
      <c r="L6620" s="1218" t="s">
        <v>1836</v>
      </c>
    </row>
    <row r="6621" spans="7:12" ht="15.6" x14ac:dyDescent="0.3">
      <c r="G6621" s="1217">
        <v>7619</v>
      </c>
      <c r="H6621" s="1218" t="s">
        <v>1836</v>
      </c>
      <c r="I6621" s="1184"/>
      <c r="K6621" s="1217">
        <v>7619</v>
      </c>
      <c r="L6621" s="1218" t="s">
        <v>1836</v>
      </c>
    </row>
    <row r="6622" spans="7:12" ht="15.6" x14ac:dyDescent="0.3">
      <c r="G6622" s="1217">
        <v>7620</v>
      </c>
      <c r="H6622" s="1218" t="s">
        <v>1836</v>
      </c>
      <c r="I6622" s="1184"/>
      <c r="K6622" s="1217">
        <v>7620</v>
      </c>
      <c r="L6622" s="1218" t="s">
        <v>1836</v>
      </c>
    </row>
    <row r="6623" spans="7:12" ht="15.6" x14ac:dyDescent="0.3">
      <c r="G6623" s="1217">
        <v>7621</v>
      </c>
      <c r="H6623" s="1218" t="s">
        <v>1836</v>
      </c>
      <c r="I6623" s="1184"/>
      <c r="K6623" s="1217">
        <v>7621</v>
      </c>
      <c r="L6623" s="1218" t="s">
        <v>1836</v>
      </c>
    </row>
    <row r="6624" spans="7:12" ht="15.6" x14ac:dyDescent="0.3">
      <c r="G6624" s="1217">
        <v>7622</v>
      </c>
      <c r="H6624" s="1218" t="s">
        <v>1836</v>
      </c>
      <c r="I6624" s="1184"/>
      <c r="K6624" s="1217">
        <v>7622</v>
      </c>
      <c r="L6624" s="1218" t="s">
        <v>1836</v>
      </c>
    </row>
    <row r="6625" spans="7:12" ht="15.6" x14ac:dyDescent="0.3">
      <c r="G6625" s="1217">
        <v>7623</v>
      </c>
      <c r="H6625" s="1218" t="s">
        <v>1836</v>
      </c>
      <c r="I6625" s="1184"/>
      <c r="K6625" s="1217">
        <v>7623</v>
      </c>
      <c r="L6625" s="1218" t="s">
        <v>1836</v>
      </c>
    </row>
    <row r="6626" spans="7:12" ht="15.6" x14ac:dyDescent="0.3">
      <c r="G6626" s="1217">
        <v>7624</v>
      </c>
      <c r="H6626" s="1218" t="s">
        <v>1836</v>
      </c>
      <c r="I6626" s="1184"/>
      <c r="K6626" s="1217">
        <v>7624</v>
      </c>
      <c r="L6626" s="1218" t="s">
        <v>1836</v>
      </c>
    </row>
    <row r="6627" spans="7:12" ht="15.6" x14ac:dyDescent="0.3">
      <c r="G6627" s="1217">
        <v>7625</v>
      </c>
      <c r="H6627" s="1218" t="s">
        <v>1836</v>
      </c>
      <c r="I6627" s="1184"/>
      <c r="K6627" s="1217">
        <v>7625</v>
      </c>
      <c r="L6627" s="1218" t="s">
        <v>1836</v>
      </c>
    </row>
    <row r="6628" spans="7:12" ht="15.6" x14ac:dyDescent="0.3">
      <c r="G6628" s="1217">
        <v>7626</v>
      </c>
      <c r="H6628" s="1218" t="s">
        <v>1836</v>
      </c>
      <c r="I6628" s="1184"/>
      <c r="K6628" s="1217">
        <v>7626</v>
      </c>
      <c r="L6628" s="1218" t="s">
        <v>1836</v>
      </c>
    </row>
    <row r="6629" spans="7:12" ht="15.6" x14ac:dyDescent="0.3">
      <c r="G6629" s="1217">
        <v>7627</v>
      </c>
      <c r="H6629" s="1218" t="s">
        <v>1836</v>
      </c>
      <c r="I6629" s="1184"/>
      <c r="K6629" s="1217">
        <v>7627</v>
      </c>
      <c r="L6629" s="1218" t="s">
        <v>1836</v>
      </c>
    </row>
    <row r="6630" spans="7:12" ht="15.6" x14ac:dyDescent="0.3">
      <c r="G6630" s="1217">
        <v>7628</v>
      </c>
      <c r="H6630" s="1218" t="s">
        <v>1836</v>
      </c>
      <c r="I6630" s="1184"/>
      <c r="K6630" s="1217">
        <v>7628</v>
      </c>
      <c r="L6630" s="1218" t="s">
        <v>1836</v>
      </c>
    </row>
    <row r="6631" spans="7:12" ht="15.6" x14ac:dyDescent="0.3">
      <c r="G6631" s="1217">
        <v>7629</v>
      </c>
      <c r="H6631" s="1218" t="s">
        <v>1836</v>
      </c>
      <c r="I6631" s="1184"/>
      <c r="K6631" s="1217">
        <v>7629</v>
      </c>
      <c r="L6631" s="1218" t="s">
        <v>1836</v>
      </c>
    </row>
    <row r="6632" spans="7:12" ht="15.6" x14ac:dyDescent="0.3">
      <c r="G6632" s="1217">
        <v>7630</v>
      </c>
      <c r="H6632" s="1218" t="s">
        <v>1836</v>
      </c>
      <c r="I6632" s="1184"/>
      <c r="K6632" s="1217">
        <v>7630</v>
      </c>
      <c r="L6632" s="1218" t="s">
        <v>1836</v>
      </c>
    </row>
    <row r="6633" spans="7:12" ht="15.6" x14ac:dyDescent="0.3">
      <c r="G6633" s="1217">
        <v>7631</v>
      </c>
      <c r="H6633" s="1218" t="s">
        <v>1836</v>
      </c>
      <c r="I6633" s="1184"/>
      <c r="K6633" s="1217">
        <v>7631</v>
      </c>
      <c r="L6633" s="1218" t="s">
        <v>1836</v>
      </c>
    </row>
    <row r="6634" spans="7:12" ht="15.6" x14ac:dyDescent="0.3">
      <c r="G6634" s="1217">
        <v>7632</v>
      </c>
      <c r="H6634" s="1218" t="s">
        <v>1836</v>
      </c>
      <c r="I6634" s="1184"/>
      <c r="K6634" s="1217">
        <v>7632</v>
      </c>
      <c r="L6634" s="1218" t="s">
        <v>1836</v>
      </c>
    </row>
    <row r="6635" spans="7:12" ht="15.6" x14ac:dyDescent="0.3">
      <c r="G6635" s="1217">
        <v>7633</v>
      </c>
      <c r="H6635" s="1218" t="s">
        <v>1836</v>
      </c>
      <c r="I6635" s="1184"/>
      <c r="K6635" s="1217">
        <v>7633</v>
      </c>
      <c r="L6635" s="1218" t="s">
        <v>1836</v>
      </c>
    </row>
    <row r="6636" spans="7:12" ht="15.6" x14ac:dyDescent="0.3">
      <c r="G6636" s="1217">
        <v>7634</v>
      </c>
      <c r="H6636" s="1218" t="s">
        <v>1836</v>
      </c>
      <c r="I6636" s="1184"/>
      <c r="K6636" s="1217">
        <v>7634</v>
      </c>
      <c r="L6636" s="1218" t="s">
        <v>1836</v>
      </c>
    </row>
    <row r="6637" spans="7:12" ht="15.6" x14ac:dyDescent="0.3">
      <c r="G6637" s="1217">
        <v>7635</v>
      </c>
      <c r="H6637" s="1218" t="s">
        <v>1836</v>
      </c>
      <c r="I6637" s="1184"/>
      <c r="K6637" s="1217">
        <v>7635</v>
      </c>
      <c r="L6637" s="1218" t="s">
        <v>1836</v>
      </c>
    </row>
    <row r="6638" spans="7:12" ht="15.6" x14ac:dyDescent="0.3">
      <c r="G6638" s="1217">
        <v>7636</v>
      </c>
      <c r="H6638" s="1218" t="s">
        <v>1836</v>
      </c>
      <c r="I6638" s="1184"/>
      <c r="K6638" s="1217">
        <v>7636</v>
      </c>
      <c r="L6638" s="1218" t="s">
        <v>1836</v>
      </c>
    </row>
    <row r="6639" spans="7:12" ht="15.6" x14ac:dyDescent="0.3">
      <c r="G6639" s="1217">
        <v>7637</v>
      </c>
      <c r="H6639" s="1218" t="s">
        <v>1836</v>
      </c>
      <c r="I6639" s="1184"/>
      <c r="K6639" s="1217">
        <v>7637</v>
      </c>
      <c r="L6639" s="1218" t="s">
        <v>1836</v>
      </c>
    </row>
    <row r="6640" spans="7:12" ht="15.6" x14ac:dyDescent="0.3">
      <c r="G6640" s="1217">
        <v>7638</v>
      </c>
      <c r="H6640" s="1218" t="s">
        <v>1836</v>
      </c>
      <c r="I6640" s="1184"/>
      <c r="K6640" s="1217">
        <v>7638</v>
      </c>
      <c r="L6640" s="1218" t="s">
        <v>1836</v>
      </c>
    </row>
    <row r="6641" spans="7:12" ht="15.6" x14ac:dyDescent="0.3">
      <c r="G6641" s="1217">
        <v>7639</v>
      </c>
      <c r="H6641" s="1218" t="s">
        <v>1836</v>
      </c>
      <c r="I6641" s="1184"/>
      <c r="K6641" s="1217">
        <v>7639</v>
      </c>
      <c r="L6641" s="1218" t="s">
        <v>1836</v>
      </c>
    </row>
    <row r="6642" spans="7:12" ht="15.6" x14ac:dyDescent="0.3">
      <c r="G6642" s="1217">
        <v>7640</v>
      </c>
      <c r="H6642" s="1218" t="s">
        <v>1836</v>
      </c>
      <c r="I6642" s="1184"/>
      <c r="K6642" s="1217">
        <v>7640</v>
      </c>
      <c r="L6642" s="1218" t="s">
        <v>1836</v>
      </c>
    </row>
    <row r="6643" spans="7:12" ht="15.6" x14ac:dyDescent="0.3">
      <c r="G6643" s="1217">
        <v>7641</v>
      </c>
      <c r="H6643" s="1218" t="s">
        <v>1836</v>
      </c>
      <c r="I6643" s="1184"/>
      <c r="K6643" s="1217">
        <v>7641</v>
      </c>
      <c r="L6643" s="1218" t="s">
        <v>1836</v>
      </c>
    </row>
    <row r="6644" spans="7:12" ht="15.6" x14ac:dyDescent="0.3">
      <c r="G6644" s="1217">
        <v>7642</v>
      </c>
      <c r="H6644" s="1218" t="s">
        <v>1836</v>
      </c>
      <c r="I6644" s="1184"/>
      <c r="K6644" s="1217">
        <v>7642</v>
      </c>
      <c r="L6644" s="1218" t="s">
        <v>1836</v>
      </c>
    </row>
    <row r="6645" spans="7:12" ht="15.6" x14ac:dyDescent="0.3">
      <c r="G6645" s="1217">
        <v>7643</v>
      </c>
      <c r="H6645" s="1218" t="s">
        <v>1836</v>
      </c>
      <c r="I6645" s="1184"/>
      <c r="K6645" s="1217">
        <v>7643</v>
      </c>
      <c r="L6645" s="1218" t="s">
        <v>1836</v>
      </c>
    </row>
    <row r="6646" spans="7:12" ht="15.6" x14ac:dyDescent="0.3">
      <c r="G6646" s="1217">
        <v>7644</v>
      </c>
      <c r="H6646" s="1218" t="s">
        <v>1836</v>
      </c>
      <c r="I6646" s="1184"/>
      <c r="K6646" s="1217">
        <v>7644</v>
      </c>
      <c r="L6646" s="1218" t="s">
        <v>1836</v>
      </c>
    </row>
    <row r="6647" spans="7:12" ht="15.6" x14ac:dyDescent="0.3">
      <c r="G6647" s="1217">
        <v>7645</v>
      </c>
      <c r="H6647" s="1218" t="s">
        <v>1836</v>
      </c>
      <c r="I6647" s="1184"/>
      <c r="K6647" s="1217">
        <v>7645</v>
      </c>
      <c r="L6647" s="1218" t="s">
        <v>1836</v>
      </c>
    </row>
    <row r="6648" spans="7:12" ht="15.6" x14ac:dyDescent="0.3">
      <c r="G6648" s="1217">
        <v>7646</v>
      </c>
      <c r="H6648" s="1218" t="s">
        <v>1836</v>
      </c>
      <c r="I6648" s="1184"/>
      <c r="K6648" s="1217">
        <v>7646</v>
      </c>
      <c r="L6648" s="1218" t="s">
        <v>1836</v>
      </c>
    </row>
    <row r="6649" spans="7:12" ht="15.6" x14ac:dyDescent="0.3">
      <c r="G6649" s="1217">
        <v>7647</v>
      </c>
      <c r="H6649" s="1218" t="s">
        <v>1836</v>
      </c>
      <c r="I6649" s="1184"/>
      <c r="K6649" s="1217">
        <v>7647</v>
      </c>
      <c r="L6649" s="1218" t="s">
        <v>1836</v>
      </c>
    </row>
    <row r="6650" spans="7:12" ht="15.6" x14ac:dyDescent="0.3">
      <c r="G6650" s="1217">
        <v>7648</v>
      </c>
      <c r="H6650" s="1218" t="s">
        <v>1836</v>
      </c>
      <c r="I6650" s="1184"/>
      <c r="K6650" s="1217">
        <v>7648</v>
      </c>
      <c r="L6650" s="1218" t="s">
        <v>1836</v>
      </c>
    </row>
    <row r="6651" spans="7:12" ht="15.6" x14ac:dyDescent="0.3">
      <c r="G6651" s="1217">
        <v>7649</v>
      </c>
      <c r="H6651" s="1218" t="s">
        <v>1836</v>
      </c>
      <c r="I6651" s="1184"/>
      <c r="K6651" s="1217">
        <v>7649</v>
      </c>
      <c r="L6651" s="1218" t="s">
        <v>1836</v>
      </c>
    </row>
    <row r="6652" spans="7:12" ht="15.6" x14ac:dyDescent="0.3">
      <c r="G6652" s="1217">
        <v>7650</v>
      </c>
      <c r="H6652" s="1218" t="s">
        <v>1836</v>
      </c>
      <c r="I6652" s="1184"/>
      <c r="K6652" s="1217">
        <v>7650</v>
      </c>
      <c r="L6652" s="1218" t="s">
        <v>1836</v>
      </c>
    </row>
    <row r="6653" spans="7:12" ht="15.6" x14ac:dyDescent="0.3">
      <c r="G6653" s="1217">
        <v>7651</v>
      </c>
      <c r="H6653" s="1218" t="s">
        <v>1836</v>
      </c>
      <c r="I6653" s="1184"/>
      <c r="K6653" s="1217">
        <v>7651</v>
      </c>
      <c r="L6653" s="1218" t="s">
        <v>1836</v>
      </c>
    </row>
    <row r="6654" spans="7:12" ht="15.6" x14ac:dyDescent="0.3">
      <c r="G6654" s="1217">
        <v>7652</v>
      </c>
      <c r="H6654" s="1218" t="s">
        <v>1836</v>
      </c>
      <c r="I6654" s="1184"/>
      <c r="K6654" s="1217">
        <v>7652</v>
      </c>
      <c r="L6654" s="1218" t="s">
        <v>1836</v>
      </c>
    </row>
    <row r="6655" spans="7:12" ht="15.6" x14ac:dyDescent="0.3">
      <c r="G6655" s="1217">
        <v>7653</v>
      </c>
      <c r="H6655" s="1218" t="s">
        <v>1836</v>
      </c>
      <c r="I6655" s="1184"/>
      <c r="K6655" s="1217">
        <v>7653</v>
      </c>
      <c r="L6655" s="1218" t="s">
        <v>1836</v>
      </c>
    </row>
    <row r="6656" spans="7:12" ht="15.6" x14ac:dyDescent="0.3">
      <c r="G6656" s="1217">
        <v>7654</v>
      </c>
      <c r="H6656" s="1218" t="s">
        <v>1836</v>
      </c>
      <c r="I6656" s="1184"/>
      <c r="K6656" s="1217">
        <v>7654</v>
      </c>
      <c r="L6656" s="1218" t="s">
        <v>1836</v>
      </c>
    </row>
    <row r="6657" spans="7:12" ht="15.6" x14ac:dyDescent="0.3">
      <c r="G6657" s="1217">
        <v>7655</v>
      </c>
      <c r="H6657" s="1218" t="s">
        <v>1836</v>
      </c>
      <c r="I6657" s="1184"/>
      <c r="K6657" s="1217">
        <v>7655</v>
      </c>
      <c r="L6657" s="1218" t="s">
        <v>1836</v>
      </c>
    </row>
    <row r="6658" spans="7:12" ht="15.6" x14ac:dyDescent="0.3">
      <c r="G6658" s="1217">
        <v>7656</v>
      </c>
      <c r="H6658" s="1218" t="s">
        <v>1836</v>
      </c>
      <c r="I6658" s="1184"/>
      <c r="K6658" s="1217">
        <v>7656</v>
      </c>
      <c r="L6658" s="1218" t="s">
        <v>1836</v>
      </c>
    </row>
    <row r="6659" spans="7:12" ht="15.6" x14ac:dyDescent="0.3">
      <c r="G6659" s="1217">
        <v>7657</v>
      </c>
      <c r="H6659" s="1218" t="s">
        <v>1836</v>
      </c>
      <c r="I6659" s="1184"/>
      <c r="K6659" s="1217">
        <v>7657</v>
      </c>
      <c r="L6659" s="1218" t="s">
        <v>1836</v>
      </c>
    </row>
    <row r="6660" spans="7:12" ht="15.6" x14ac:dyDescent="0.3">
      <c r="G6660" s="1217">
        <v>7658</v>
      </c>
      <c r="H6660" s="1218" t="s">
        <v>1836</v>
      </c>
      <c r="I6660" s="1184"/>
      <c r="K6660" s="1217">
        <v>7658</v>
      </c>
      <c r="L6660" s="1218" t="s">
        <v>1836</v>
      </c>
    </row>
    <row r="6661" spans="7:12" ht="15.6" x14ac:dyDescent="0.3">
      <c r="G6661" s="1217">
        <v>7659</v>
      </c>
      <c r="H6661" s="1218" t="s">
        <v>1836</v>
      </c>
      <c r="I6661" s="1184"/>
      <c r="K6661" s="1217">
        <v>7659</v>
      </c>
      <c r="L6661" s="1218" t="s">
        <v>1836</v>
      </c>
    </row>
    <row r="6662" spans="7:12" ht="15.6" x14ac:dyDescent="0.3">
      <c r="G6662" s="1217">
        <v>7660</v>
      </c>
      <c r="H6662" s="1218" t="s">
        <v>1836</v>
      </c>
      <c r="I6662" s="1184"/>
      <c r="K6662" s="1217">
        <v>7660</v>
      </c>
      <c r="L6662" s="1218" t="s">
        <v>1836</v>
      </c>
    </row>
    <row r="6663" spans="7:12" ht="15.6" x14ac:dyDescent="0.3">
      <c r="G6663" s="1217">
        <v>7661</v>
      </c>
      <c r="H6663" s="1218" t="s">
        <v>1836</v>
      </c>
      <c r="I6663" s="1184"/>
      <c r="K6663" s="1217">
        <v>7661</v>
      </c>
      <c r="L6663" s="1218" t="s">
        <v>1836</v>
      </c>
    </row>
    <row r="6664" spans="7:12" ht="15.6" x14ac:dyDescent="0.3">
      <c r="G6664" s="1217">
        <v>7662</v>
      </c>
      <c r="H6664" s="1218" t="s">
        <v>1836</v>
      </c>
      <c r="I6664" s="1184"/>
      <c r="K6664" s="1217">
        <v>7662</v>
      </c>
      <c r="L6664" s="1218" t="s">
        <v>1836</v>
      </c>
    </row>
    <row r="6665" spans="7:12" ht="15.6" x14ac:dyDescent="0.3">
      <c r="G6665" s="1217">
        <v>7663</v>
      </c>
      <c r="H6665" s="1218" t="s">
        <v>1836</v>
      </c>
      <c r="I6665" s="1184"/>
      <c r="K6665" s="1217">
        <v>7663</v>
      </c>
      <c r="L6665" s="1218" t="s">
        <v>1836</v>
      </c>
    </row>
    <row r="6666" spans="7:12" ht="15.6" x14ac:dyDescent="0.3">
      <c r="G6666" s="1217">
        <v>7664</v>
      </c>
      <c r="H6666" s="1218" t="s">
        <v>1836</v>
      </c>
      <c r="I6666" s="1184"/>
      <c r="K6666" s="1217">
        <v>7664</v>
      </c>
      <c r="L6666" s="1218" t="s">
        <v>1836</v>
      </c>
    </row>
    <row r="6667" spans="7:12" ht="15.6" x14ac:dyDescent="0.3">
      <c r="G6667" s="1217">
        <v>7665</v>
      </c>
      <c r="H6667" s="1218" t="s">
        <v>1836</v>
      </c>
      <c r="I6667" s="1184"/>
      <c r="K6667" s="1217">
        <v>7665</v>
      </c>
      <c r="L6667" s="1218" t="s">
        <v>1836</v>
      </c>
    </row>
    <row r="6668" spans="7:12" ht="15.6" x14ac:dyDescent="0.3">
      <c r="G6668" s="1217">
        <v>7666</v>
      </c>
      <c r="H6668" s="1218" t="s">
        <v>1836</v>
      </c>
      <c r="I6668" s="1184"/>
      <c r="K6668" s="1217">
        <v>7666</v>
      </c>
      <c r="L6668" s="1218" t="s">
        <v>1836</v>
      </c>
    </row>
    <row r="6669" spans="7:12" ht="15.6" x14ac:dyDescent="0.3">
      <c r="G6669" s="1217">
        <v>7667</v>
      </c>
      <c r="H6669" s="1218" t="s">
        <v>1836</v>
      </c>
      <c r="I6669" s="1184"/>
      <c r="K6669" s="1217">
        <v>7667</v>
      </c>
      <c r="L6669" s="1218" t="s">
        <v>1836</v>
      </c>
    </row>
    <row r="6670" spans="7:12" ht="15.6" x14ac:dyDescent="0.3">
      <c r="G6670" s="1217">
        <v>7668</v>
      </c>
      <c r="H6670" s="1218" t="s">
        <v>1836</v>
      </c>
      <c r="I6670" s="1184"/>
      <c r="K6670" s="1217">
        <v>7668</v>
      </c>
      <c r="L6670" s="1218" t="s">
        <v>1836</v>
      </c>
    </row>
    <row r="6671" spans="7:12" ht="15.6" x14ac:dyDescent="0.3">
      <c r="G6671" s="1217">
        <v>7669</v>
      </c>
      <c r="H6671" s="1218" t="s">
        <v>1836</v>
      </c>
      <c r="I6671" s="1184"/>
      <c r="K6671" s="1217">
        <v>7669</v>
      </c>
      <c r="L6671" s="1218" t="s">
        <v>1836</v>
      </c>
    </row>
    <row r="6672" spans="7:12" ht="15.6" x14ac:dyDescent="0.3">
      <c r="G6672" s="1217">
        <v>7670</v>
      </c>
      <c r="H6672" s="1218" t="s">
        <v>1836</v>
      </c>
      <c r="I6672" s="1184"/>
      <c r="K6672" s="1217">
        <v>7670</v>
      </c>
      <c r="L6672" s="1218" t="s">
        <v>1836</v>
      </c>
    </row>
    <row r="6673" spans="7:12" ht="15.6" x14ac:dyDescent="0.3">
      <c r="G6673" s="1217">
        <v>7671</v>
      </c>
      <c r="H6673" s="1218" t="s">
        <v>1836</v>
      </c>
      <c r="I6673" s="1184"/>
      <c r="K6673" s="1217">
        <v>7671</v>
      </c>
      <c r="L6673" s="1218" t="s">
        <v>1836</v>
      </c>
    </row>
    <row r="6674" spans="7:12" ht="15.6" x14ac:dyDescent="0.3">
      <c r="G6674" s="1217">
        <v>7672</v>
      </c>
      <c r="H6674" s="1218" t="s">
        <v>1836</v>
      </c>
      <c r="I6674" s="1184"/>
      <c r="K6674" s="1217">
        <v>7672</v>
      </c>
      <c r="L6674" s="1218" t="s">
        <v>1836</v>
      </c>
    </row>
    <row r="6675" spans="7:12" ht="15.6" x14ac:dyDescent="0.3">
      <c r="G6675" s="1217">
        <v>7673</v>
      </c>
      <c r="H6675" s="1218" t="s">
        <v>1836</v>
      </c>
      <c r="I6675" s="1184"/>
      <c r="K6675" s="1217">
        <v>7673</v>
      </c>
      <c r="L6675" s="1218" t="s">
        <v>1836</v>
      </c>
    </row>
    <row r="6676" spans="7:12" ht="15.6" x14ac:dyDescent="0.3">
      <c r="G6676" s="1217">
        <v>7674</v>
      </c>
      <c r="H6676" s="1218" t="s">
        <v>1836</v>
      </c>
      <c r="I6676" s="1184"/>
      <c r="K6676" s="1217">
        <v>7674</v>
      </c>
      <c r="L6676" s="1218" t="s">
        <v>1836</v>
      </c>
    </row>
    <row r="6677" spans="7:12" ht="15.6" x14ac:dyDescent="0.3">
      <c r="G6677" s="1217">
        <v>7675</v>
      </c>
      <c r="H6677" s="1218" t="s">
        <v>1836</v>
      </c>
      <c r="I6677" s="1184"/>
      <c r="K6677" s="1217">
        <v>7675</v>
      </c>
      <c r="L6677" s="1218" t="s">
        <v>1836</v>
      </c>
    </row>
    <row r="6678" spans="7:12" ht="15.6" x14ac:dyDescent="0.3">
      <c r="G6678" s="1217">
        <v>7676</v>
      </c>
      <c r="H6678" s="1218" t="s">
        <v>1836</v>
      </c>
      <c r="I6678" s="1184"/>
      <c r="K6678" s="1217">
        <v>7676</v>
      </c>
      <c r="L6678" s="1218" t="s">
        <v>1836</v>
      </c>
    </row>
    <row r="6679" spans="7:12" ht="15.6" x14ac:dyDescent="0.3">
      <c r="G6679" s="1217">
        <v>7677</v>
      </c>
      <c r="H6679" s="1218" t="s">
        <v>1836</v>
      </c>
      <c r="I6679" s="1184"/>
      <c r="K6679" s="1217">
        <v>7677</v>
      </c>
      <c r="L6679" s="1218" t="s">
        <v>1836</v>
      </c>
    </row>
    <row r="6680" spans="7:12" ht="15.6" x14ac:dyDescent="0.3">
      <c r="G6680" s="1217">
        <v>7678</v>
      </c>
      <c r="H6680" s="1218" t="s">
        <v>1836</v>
      </c>
      <c r="I6680" s="1184"/>
      <c r="K6680" s="1217">
        <v>7678</v>
      </c>
      <c r="L6680" s="1218" t="s">
        <v>1836</v>
      </c>
    </row>
    <row r="6681" spans="7:12" ht="15.6" x14ac:dyDescent="0.3">
      <c r="G6681" s="1217">
        <v>7679</v>
      </c>
      <c r="H6681" s="1218" t="s">
        <v>1836</v>
      </c>
      <c r="I6681" s="1184"/>
      <c r="K6681" s="1217">
        <v>7679</v>
      </c>
      <c r="L6681" s="1218" t="s">
        <v>1836</v>
      </c>
    </row>
    <row r="6682" spans="7:12" ht="15.6" x14ac:dyDescent="0.3">
      <c r="G6682" s="1217">
        <v>7680</v>
      </c>
      <c r="H6682" s="1218" t="s">
        <v>1836</v>
      </c>
      <c r="I6682" s="1184"/>
      <c r="K6682" s="1217">
        <v>7680</v>
      </c>
      <c r="L6682" s="1218" t="s">
        <v>1836</v>
      </c>
    </row>
    <row r="6683" spans="7:12" ht="15.6" x14ac:dyDescent="0.3">
      <c r="G6683" s="1217">
        <v>7681</v>
      </c>
      <c r="H6683" s="1218" t="s">
        <v>1836</v>
      </c>
      <c r="I6683" s="1184"/>
      <c r="K6683" s="1217">
        <v>7681</v>
      </c>
      <c r="L6683" s="1218" t="s">
        <v>1836</v>
      </c>
    </row>
    <row r="6684" spans="7:12" ht="15.6" x14ac:dyDescent="0.3">
      <c r="G6684" s="1217">
        <v>7682</v>
      </c>
      <c r="H6684" s="1218" t="s">
        <v>1836</v>
      </c>
      <c r="I6684" s="1184"/>
      <c r="K6684" s="1217">
        <v>7682</v>
      </c>
      <c r="L6684" s="1218" t="s">
        <v>1836</v>
      </c>
    </row>
    <row r="6685" spans="7:12" ht="15.6" x14ac:dyDescent="0.3">
      <c r="G6685" s="1217">
        <v>7683</v>
      </c>
      <c r="H6685" s="1218" t="s">
        <v>1836</v>
      </c>
      <c r="I6685" s="1184"/>
      <c r="K6685" s="1217">
        <v>7683</v>
      </c>
      <c r="L6685" s="1218" t="s">
        <v>1836</v>
      </c>
    </row>
    <row r="6686" spans="7:12" ht="15.6" x14ac:dyDescent="0.3">
      <c r="G6686" s="1217">
        <v>7684</v>
      </c>
      <c r="H6686" s="1218" t="s">
        <v>1836</v>
      </c>
      <c r="I6686" s="1184"/>
      <c r="K6686" s="1217">
        <v>7684</v>
      </c>
      <c r="L6686" s="1218" t="s">
        <v>1836</v>
      </c>
    </row>
    <row r="6687" spans="7:12" ht="15.6" x14ac:dyDescent="0.3">
      <c r="G6687" s="1217">
        <v>7685</v>
      </c>
      <c r="H6687" s="1218" t="s">
        <v>1836</v>
      </c>
      <c r="I6687" s="1184"/>
      <c r="K6687" s="1217">
        <v>7685</v>
      </c>
      <c r="L6687" s="1218" t="s">
        <v>1836</v>
      </c>
    </row>
    <row r="6688" spans="7:12" ht="15.6" x14ac:dyDescent="0.3">
      <c r="G6688" s="1217">
        <v>7686</v>
      </c>
      <c r="H6688" s="1218" t="s">
        <v>1836</v>
      </c>
      <c r="I6688" s="1184"/>
      <c r="K6688" s="1217">
        <v>7686</v>
      </c>
      <c r="L6688" s="1218" t="s">
        <v>1836</v>
      </c>
    </row>
    <row r="6689" spans="7:12" ht="15.6" x14ac:dyDescent="0.3">
      <c r="G6689" s="1217">
        <v>7687</v>
      </c>
      <c r="H6689" s="1218" t="s">
        <v>1836</v>
      </c>
      <c r="I6689" s="1184"/>
      <c r="K6689" s="1217">
        <v>7687</v>
      </c>
      <c r="L6689" s="1218" t="s">
        <v>1836</v>
      </c>
    </row>
    <row r="6690" spans="7:12" ht="15.6" x14ac:dyDescent="0.3">
      <c r="G6690" s="1217">
        <v>7688</v>
      </c>
      <c r="H6690" s="1218" t="s">
        <v>1836</v>
      </c>
      <c r="I6690" s="1184"/>
      <c r="K6690" s="1217">
        <v>7688</v>
      </c>
      <c r="L6690" s="1218" t="s">
        <v>1836</v>
      </c>
    </row>
    <row r="6691" spans="7:12" ht="15.6" x14ac:dyDescent="0.3">
      <c r="G6691" s="1217">
        <v>7689</v>
      </c>
      <c r="H6691" s="1218" t="s">
        <v>1836</v>
      </c>
      <c r="I6691" s="1184"/>
      <c r="K6691" s="1217">
        <v>7689</v>
      </c>
      <c r="L6691" s="1218" t="s">
        <v>1836</v>
      </c>
    </row>
    <row r="6692" spans="7:12" ht="15.6" x14ac:dyDescent="0.3">
      <c r="G6692" s="1217">
        <v>7690</v>
      </c>
      <c r="H6692" s="1218" t="s">
        <v>1836</v>
      </c>
      <c r="I6692" s="1184"/>
      <c r="K6692" s="1217">
        <v>7690</v>
      </c>
      <c r="L6692" s="1218" t="s">
        <v>1836</v>
      </c>
    </row>
    <row r="6693" spans="7:12" ht="15.6" x14ac:dyDescent="0.3">
      <c r="G6693" s="1217">
        <v>7691</v>
      </c>
      <c r="H6693" s="1218" t="s">
        <v>1836</v>
      </c>
      <c r="I6693" s="1184"/>
      <c r="K6693" s="1217">
        <v>7691</v>
      </c>
      <c r="L6693" s="1218" t="s">
        <v>1836</v>
      </c>
    </row>
    <row r="6694" spans="7:12" ht="15.6" x14ac:dyDescent="0.3">
      <c r="G6694" s="1217">
        <v>7692</v>
      </c>
      <c r="H6694" s="1218" t="s">
        <v>1836</v>
      </c>
      <c r="I6694" s="1184"/>
      <c r="K6694" s="1217">
        <v>7692</v>
      </c>
      <c r="L6694" s="1218" t="s">
        <v>1836</v>
      </c>
    </row>
    <row r="6695" spans="7:12" ht="15.6" x14ac:dyDescent="0.3">
      <c r="G6695" s="1217">
        <v>7693</v>
      </c>
      <c r="H6695" s="1218" t="s">
        <v>1836</v>
      </c>
      <c r="I6695" s="1184"/>
      <c r="K6695" s="1217">
        <v>7693</v>
      </c>
      <c r="L6695" s="1218" t="s">
        <v>1836</v>
      </c>
    </row>
    <row r="6696" spans="7:12" ht="15.6" x14ac:dyDescent="0.3">
      <c r="G6696" s="1217">
        <v>7694</v>
      </c>
      <c r="H6696" s="1218" t="s">
        <v>1836</v>
      </c>
      <c r="I6696" s="1184"/>
      <c r="K6696" s="1217">
        <v>7694</v>
      </c>
      <c r="L6696" s="1218" t="s">
        <v>1836</v>
      </c>
    </row>
    <row r="6697" spans="7:12" ht="15.6" x14ac:dyDescent="0.3">
      <c r="G6697" s="1217">
        <v>7695</v>
      </c>
      <c r="H6697" s="1218" t="s">
        <v>1836</v>
      </c>
      <c r="I6697" s="1184"/>
      <c r="K6697" s="1217">
        <v>7695</v>
      </c>
      <c r="L6697" s="1218" t="s">
        <v>1836</v>
      </c>
    </row>
    <row r="6698" spans="7:12" ht="15.6" x14ac:dyDescent="0.3">
      <c r="G6698" s="1217">
        <v>7696</v>
      </c>
      <c r="H6698" s="1218" t="s">
        <v>1836</v>
      </c>
      <c r="I6698" s="1184"/>
      <c r="K6698" s="1217">
        <v>7696</v>
      </c>
      <c r="L6698" s="1218" t="s">
        <v>1836</v>
      </c>
    </row>
    <row r="6699" spans="7:12" ht="15.6" x14ac:dyDescent="0.3">
      <c r="G6699" s="1217">
        <v>7697</v>
      </c>
      <c r="H6699" s="1218" t="s">
        <v>1836</v>
      </c>
      <c r="I6699" s="1184"/>
      <c r="K6699" s="1217">
        <v>7697</v>
      </c>
      <c r="L6699" s="1218" t="s">
        <v>1836</v>
      </c>
    </row>
    <row r="6700" spans="7:12" ht="15.6" x14ac:dyDescent="0.3">
      <c r="G6700" s="1217">
        <v>7698</v>
      </c>
      <c r="H6700" s="1218" t="s">
        <v>1836</v>
      </c>
      <c r="I6700" s="1184"/>
      <c r="K6700" s="1217">
        <v>7698</v>
      </c>
      <c r="L6700" s="1218" t="s">
        <v>1836</v>
      </c>
    </row>
    <row r="6701" spans="7:12" ht="28.8" x14ac:dyDescent="0.3">
      <c r="G6701" s="1217">
        <v>7699</v>
      </c>
      <c r="H6701" s="1218" t="s">
        <v>1701</v>
      </c>
      <c r="I6701" s="1184"/>
      <c r="K6701" s="1217">
        <v>7699</v>
      </c>
      <c r="L6701" s="1218" t="s">
        <v>1701</v>
      </c>
    </row>
    <row r="6702" spans="7:12" ht="15.6" x14ac:dyDescent="0.3">
      <c r="G6702" s="1217">
        <v>7700</v>
      </c>
      <c r="H6702" s="1218" t="s">
        <v>1702</v>
      </c>
      <c r="I6702" s="1184"/>
      <c r="K6702" s="1217">
        <v>7700</v>
      </c>
      <c r="L6702" s="1218" t="s">
        <v>1702</v>
      </c>
    </row>
    <row r="6703" spans="7:12" ht="15.6" x14ac:dyDescent="0.3">
      <c r="G6703" s="1217">
        <v>7701</v>
      </c>
      <c r="H6703" s="1218" t="s">
        <v>1702</v>
      </c>
      <c r="I6703" s="1184"/>
      <c r="K6703" s="1217">
        <v>7701</v>
      </c>
      <c r="L6703" s="1218" t="s">
        <v>1702</v>
      </c>
    </row>
    <row r="6704" spans="7:12" ht="15.6" x14ac:dyDescent="0.3">
      <c r="G6704" s="1217">
        <v>7702</v>
      </c>
      <c r="H6704" s="1218" t="s">
        <v>1702</v>
      </c>
      <c r="I6704" s="1184"/>
      <c r="K6704" s="1217">
        <v>7702</v>
      </c>
      <c r="L6704" s="1218" t="s">
        <v>1702</v>
      </c>
    </row>
    <row r="6705" spans="7:12" ht="15.6" x14ac:dyDescent="0.3">
      <c r="G6705" s="1217">
        <v>7703</v>
      </c>
      <c r="H6705" s="1218" t="s">
        <v>1702</v>
      </c>
      <c r="I6705" s="1184"/>
      <c r="K6705" s="1217">
        <v>7703</v>
      </c>
      <c r="L6705" s="1218" t="s">
        <v>1702</v>
      </c>
    </row>
    <row r="6706" spans="7:12" ht="15.6" x14ac:dyDescent="0.3">
      <c r="G6706" s="1217">
        <v>7704</v>
      </c>
      <c r="H6706" s="1218" t="s">
        <v>1702</v>
      </c>
      <c r="I6706" s="1184"/>
      <c r="K6706" s="1217">
        <v>7704</v>
      </c>
      <c r="L6706" s="1218" t="s">
        <v>1702</v>
      </c>
    </row>
    <row r="6707" spans="7:12" ht="15.6" x14ac:dyDescent="0.3">
      <c r="G6707" s="1217">
        <v>7705</v>
      </c>
      <c r="H6707" s="1218" t="s">
        <v>1702</v>
      </c>
      <c r="I6707" s="1184"/>
      <c r="K6707" s="1217">
        <v>7705</v>
      </c>
      <c r="L6707" s="1218" t="s">
        <v>1702</v>
      </c>
    </row>
    <row r="6708" spans="7:12" ht="15.6" x14ac:dyDescent="0.3">
      <c r="G6708" s="1217">
        <v>7706</v>
      </c>
      <c r="H6708" s="1218" t="s">
        <v>1702</v>
      </c>
      <c r="I6708" s="1184"/>
      <c r="K6708" s="1217">
        <v>7706</v>
      </c>
      <c r="L6708" s="1218" t="s">
        <v>1702</v>
      </c>
    </row>
    <row r="6709" spans="7:12" ht="15.6" x14ac:dyDescent="0.3">
      <c r="G6709" s="1217">
        <v>7707</v>
      </c>
      <c r="H6709" s="1218" t="s">
        <v>1702</v>
      </c>
      <c r="I6709" s="1184"/>
      <c r="K6709" s="1217">
        <v>7707</v>
      </c>
      <c r="L6709" s="1218" t="s">
        <v>1702</v>
      </c>
    </row>
    <row r="6710" spans="7:12" ht="15.6" x14ac:dyDescent="0.3">
      <c r="G6710" s="1217">
        <v>7708</v>
      </c>
      <c r="H6710" s="1218" t="s">
        <v>1702</v>
      </c>
      <c r="I6710" s="1184"/>
      <c r="K6710" s="1217">
        <v>7708</v>
      </c>
      <c r="L6710" s="1218" t="s">
        <v>1702</v>
      </c>
    </row>
    <row r="6711" spans="7:12" ht="15.6" x14ac:dyDescent="0.3">
      <c r="G6711" s="1217">
        <v>7709</v>
      </c>
      <c r="H6711" s="1218" t="s">
        <v>1702</v>
      </c>
      <c r="I6711" s="1184"/>
      <c r="K6711" s="1217">
        <v>7709</v>
      </c>
      <c r="L6711" s="1218" t="s">
        <v>1702</v>
      </c>
    </row>
    <row r="6712" spans="7:12" ht="15.6" x14ac:dyDescent="0.3">
      <c r="G6712" s="1217">
        <v>7710</v>
      </c>
      <c r="H6712" s="1218" t="s">
        <v>1702</v>
      </c>
      <c r="I6712" s="1184"/>
      <c r="K6712" s="1217">
        <v>7710</v>
      </c>
      <c r="L6712" s="1218" t="s">
        <v>1702</v>
      </c>
    </row>
    <row r="6713" spans="7:12" ht="15.6" x14ac:dyDescent="0.3">
      <c r="G6713" s="1217">
        <v>7711</v>
      </c>
      <c r="H6713" s="1218" t="s">
        <v>1702</v>
      </c>
      <c r="I6713" s="1184"/>
      <c r="K6713" s="1217">
        <v>7711</v>
      </c>
      <c r="L6713" s="1218" t="s">
        <v>1702</v>
      </c>
    </row>
    <row r="6714" spans="7:12" ht="15.6" x14ac:dyDescent="0.3">
      <c r="G6714" s="1217">
        <v>7712</v>
      </c>
      <c r="H6714" s="1218" t="s">
        <v>1702</v>
      </c>
      <c r="I6714" s="1184"/>
      <c r="K6714" s="1217">
        <v>7712</v>
      </c>
      <c r="L6714" s="1218" t="s">
        <v>1702</v>
      </c>
    </row>
    <row r="6715" spans="7:12" ht="15.6" x14ac:dyDescent="0.3">
      <c r="G6715" s="1217">
        <v>7713</v>
      </c>
      <c r="H6715" s="1218" t="s">
        <v>1702</v>
      </c>
      <c r="I6715" s="1184"/>
      <c r="K6715" s="1217">
        <v>7713</v>
      </c>
      <c r="L6715" s="1218" t="s">
        <v>1702</v>
      </c>
    </row>
    <row r="6716" spans="7:12" ht="15.6" x14ac:dyDescent="0.3">
      <c r="G6716" s="1217">
        <v>7714</v>
      </c>
      <c r="H6716" s="1218" t="s">
        <v>1702</v>
      </c>
      <c r="I6716" s="1184"/>
      <c r="K6716" s="1217">
        <v>7714</v>
      </c>
      <c r="L6716" s="1218" t="s">
        <v>1702</v>
      </c>
    </row>
    <row r="6717" spans="7:12" ht="15.6" x14ac:dyDescent="0.3">
      <c r="G6717" s="1217">
        <v>7715</v>
      </c>
      <c r="H6717" s="1218" t="s">
        <v>1702</v>
      </c>
      <c r="I6717" s="1184"/>
      <c r="K6717" s="1217">
        <v>7715</v>
      </c>
      <c r="L6717" s="1218" t="s">
        <v>1702</v>
      </c>
    </row>
    <row r="6718" spans="7:12" ht="15.6" x14ac:dyDescent="0.3">
      <c r="G6718" s="1217">
        <v>7716</v>
      </c>
      <c r="H6718" s="1218" t="s">
        <v>1702</v>
      </c>
      <c r="I6718" s="1184"/>
      <c r="K6718" s="1217">
        <v>7716</v>
      </c>
      <c r="L6718" s="1218" t="s">
        <v>1702</v>
      </c>
    </row>
    <row r="6719" spans="7:12" ht="15.6" x14ac:dyDescent="0.3">
      <c r="G6719" s="1217">
        <v>7717</v>
      </c>
      <c r="H6719" s="1218" t="s">
        <v>1702</v>
      </c>
      <c r="I6719" s="1184"/>
      <c r="K6719" s="1217">
        <v>7717</v>
      </c>
      <c r="L6719" s="1218" t="s">
        <v>1702</v>
      </c>
    </row>
    <row r="6720" spans="7:12" ht="15.6" x14ac:dyDescent="0.3">
      <c r="G6720" s="1217">
        <v>7718</v>
      </c>
      <c r="H6720" s="1218" t="s">
        <v>1702</v>
      </c>
      <c r="I6720" s="1184"/>
      <c r="K6720" s="1217">
        <v>7718</v>
      </c>
      <c r="L6720" s="1218" t="s">
        <v>1702</v>
      </c>
    </row>
    <row r="6721" spans="7:12" ht="15.6" x14ac:dyDescent="0.3">
      <c r="G6721" s="1217">
        <v>7719</v>
      </c>
      <c r="H6721" s="1218" t="s">
        <v>1702</v>
      </c>
      <c r="I6721" s="1184"/>
      <c r="K6721" s="1217">
        <v>7719</v>
      </c>
      <c r="L6721" s="1218" t="s">
        <v>1702</v>
      </c>
    </row>
    <row r="6722" spans="7:12" ht="15.6" x14ac:dyDescent="0.3">
      <c r="G6722" s="1217">
        <v>7720</v>
      </c>
      <c r="H6722" s="1218" t="s">
        <v>1702</v>
      </c>
      <c r="I6722" s="1184"/>
      <c r="K6722" s="1217">
        <v>7720</v>
      </c>
      <c r="L6722" s="1218" t="s">
        <v>1702</v>
      </c>
    </row>
    <row r="6723" spans="7:12" ht="15.6" x14ac:dyDescent="0.3">
      <c r="G6723" s="1217">
        <v>7721</v>
      </c>
      <c r="H6723" s="1218" t="s">
        <v>1702</v>
      </c>
      <c r="I6723" s="1184"/>
      <c r="K6723" s="1217">
        <v>7721</v>
      </c>
      <c r="L6723" s="1218" t="s">
        <v>1702</v>
      </c>
    </row>
    <row r="6724" spans="7:12" ht="15.6" x14ac:dyDescent="0.3">
      <c r="G6724" s="1217">
        <v>7722</v>
      </c>
      <c r="H6724" s="1218" t="s">
        <v>1702</v>
      </c>
      <c r="I6724" s="1184"/>
      <c r="K6724" s="1217">
        <v>7722</v>
      </c>
      <c r="L6724" s="1218" t="s">
        <v>1702</v>
      </c>
    </row>
    <row r="6725" spans="7:12" ht="15.6" x14ac:dyDescent="0.3">
      <c r="G6725" s="1217">
        <v>7723</v>
      </c>
      <c r="H6725" s="1218" t="s">
        <v>1702</v>
      </c>
      <c r="I6725" s="1184"/>
      <c r="K6725" s="1217">
        <v>7723</v>
      </c>
      <c r="L6725" s="1218" t="s">
        <v>1702</v>
      </c>
    </row>
    <row r="6726" spans="7:12" ht="15.6" x14ac:dyDescent="0.3">
      <c r="G6726" s="1217">
        <v>7724</v>
      </c>
      <c r="H6726" s="1218" t="s">
        <v>1702</v>
      </c>
      <c r="I6726" s="1184"/>
      <c r="K6726" s="1217">
        <v>7724</v>
      </c>
      <c r="L6726" s="1218" t="s">
        <v>1702</v>
      </c>
    </row>
    <row r="6727" spans="7:12" ht="15.6" x14ac:dyDescent="0.3">
      <c r="G6727" s="1217">
        <v>7725</v>
      </c>
      <c r="H6727" s="1218" t="s">
        <v>1702</v>
      </c>
      <c r="I6727" s="1184"/>
      <c r="K6727" s="1217">
        <v>7725</v>
      </c>
      <c r="L6727" s="1218" t="s">
        <v>1702</v>
      </c>
    </row>
    <row r="6728" spans="7:12" ht="15.6" x14ac:dyDescent="0.3">
      <c r="G6728" s="1217">
        <v>7726</v>
      </c>
      <c r="H6728" s="1218" t="s">
        <v>1702</v>
      </c>
      <c r="I6728" s="1184"/>
      <c r="K6728" s="1217">
        <v>7726</v>
      </c>
      <c r="L6728" s="1218" t="s">
        <v>1702</v>
      </c>
    </row>
    <row r="6729" spans="7:12" ht="15.6" x14ac:dyDescent="0.3">
      <c r="G6729" s="1217">
        <v>7727</v>
      </c>
      <c r="H6729" s="1218" t="s">
        <v>1702</v>
      </c>
      <c r="I6729" s="1184"/>
      <c r="K6729" s="1217">
        <v>7727</v>
      </c>
      <c r="L6729" s="1218" t="s">
        <v>1702</v>
      </c>
    </row>
    <row r="6730" spans="7:12" ht="15.6" x14ac:dyDescent="0.3">
      <c r="G6730" s="1217">
        <v>7728</v>
      </c>
      <c r="H6730" s="1218" t="s">
        <v>1702</v>
      </c>
      <c r="I6730" s="1184"/>
      <c r="K6730" s="1217">
        <v>7728</v>
      </c>
      <c r="L6730" s="1218" t="s">
        <v>1702</v>
      </c>
    </row>
    <row r="6731" spans="7:12" ht="15.6" x14ac:dyDescent="0.3">
      <c r="G6731" s="1217">
        <v>7729</v>
      </c>
      <c r="H6731" s="1218" t="s">
        <v>1702</v>
      </c>
      <c r="I6731" s="1184"/>
      <c r="K6731" s="1217">
        <v>7729</v>
      </c>
      <c r="L6731" s="1218" t="s">
        <v>1702</v>
      </c>
    </row>
    <row r="6732" spans="7:12" ht="15.6" x14ac:dyDescent="0.3">
      <c r="G6732" s="1217">
        <v>7730</v>
      </c>
      <c r="H6732" s="1218" t="s">
        <v>1702</v>
      </c>
      <c r="I6732" s="1184"/>
      <c r="K6732" s="1217">
        <v>7730</v>
      </c>
      <c r="L6732" s="1218" t="s">
        <v>1702</v>
      </c>
    </row>
    <row r="6733" spans="7:12" ht="15.6" x14ac:dyDescent="0.3">
      <c r="G6733" s="1217">
        <v>7731</v>
      </c>
      <c r="H6733" s="1218" t="s">
        <v>1702</v>
      </c>
      <c r="I6733" s="1184"/>
      <c r="K6733" s="1217">
        <v>7731</v>
      </c>
      <c r="L6733" s="1218" t="s">
        <v>1702</v>
      </c>
    </row>
    <row r="6734" spans="7:12" ht="15.6" x14ac:dyDescent="0.3">
      <c r="G6734" s="1217">
        <v>7732</v>
      </c>
      <c r="H6734" s="1218" t="s">
        <v>1702</v>
      </c>
      <c r="I6734" s="1184"/>
      <c r="K6734" s="1217">
        <v>7732</v>
      </c>
      <c r="L6734" s="1218" t="s">
        <v>1702</v>
      </c>
    </row>
    <row r="6735" spans="7:12" ht="15.6" x14ac:dyDescent="0.3">
      <c r="G6735" s="1217">
        <v>7733</v>
      </c>
      <c r="H6735" s="1218" t="s">
        <v>1702</v>
      </c>
      <c r="I6735" s="1184"/>
      <c r="K6735" s="1217">
        <v>7733</v>
      </c>
      <c r="L6735" s="1218" t="s">
        <v>1702</v>
      </c>
    </row>
    <row r="6736" spans="7:12" ht="15.6" x14ac:dyDescent="0.3">
      <c r="G6736" s="1217">
        <v>7734</v>
      </c>
      <c r="H6736" s="1218" t="s">
        <v>1702</v>
      </c>
      <c r="I6736" s="1184"/>
      <c r="K6736" s="1217">
        <v>7734</v>
      </c>
      <c r="L6736" s="1218" t="s">
        <v>1702</v>
      </c>
    </row>
    <row r="6737" spans="7:12" ht="15.6" x14ac:dyDescent="0.3">
      <c r="G6737" s="1217">
        <v>7735</v>
      </c>
      <c r="H6737" s="1218" t="s">
        <v>1702</v>
      </c>
      <c r="I6737" s="1184"/>
      <c r="K6737" s="1217">
        <v>7735</v>
      </c>
      <c r="L6737" s="1218" t="s">
        <v>1702</v>
      </c>
    </row>
    <row r="6738" spans="7:12" ht="15.6" x14ac:dyDescent="0.3">
      <c r="G6738" s="1217">
        <v>7736</v>
      </c>
      <c r="H6738" s="1218" t="s">
        <v>1702</v>
      </c>
      <c r="I6738" s="1184"/>
      <c r="K6738" s="1217">
        <v>7736</v>
      </c>
      <c r="L6738" s="1218" t="s">
        <v>1702</v>
      </c>
    </row>
    <row r="6739" spans="7:12" ht="15.6" x14ac:dyDescent="0.3">
      <c r="G6739" s="1217">
        <v>7737</v>
      </c>
      <c r="H6739" s="1218" t="s">
        <v>1702</v>
      </c>
      <c r="I6739" s="1184"/>
      <c r="K6739" s="1217">
        <v>7737</v>
      </c>
      <c r="L6739" s="1218" t="s">
        <v>1702</v>
      </c>
    </row>
    <row r="6740" spans="7:12" ht="15.6" x14ac:dyDescent="0.3">
      <c r="G6740" s="1217">
        <v>7738</v>
      </c>
      <c r="H6740" s="1218" t="s">
        <v>1702</v>
      </c>
      <c r="I6740" s="1184"/>
      <c r="K6740" s="1217">
        <v>7738</v>
      </c>
      <c r="L6740" s="1218" t="s">
        <v>1702</v>
      </c>
    </row>
    <row r="6741" spans="7:12" ht="15.6" x14ac:dyDescent="0.3">
      <c r="G6741" s="1217">
        <v>7739</v>
      </c>
      <c r="H6741" s="1218" t="s">
        <v>1702</v>
      </c>
      <c r="I6741" s="1184"/>
      <c r="K6741" s="1217">
        <v>7739</v>
      </c>
      <c r="L6741" s="1218" t="s">
        <v>1702</v>
      </c>
    </row>
    <row r="6742" spans="7:12" ht="15.6" x14ac:dyDescent="0.3">
      <c r="G6742" s="1217">
        <v>7740</v>
      </c>
      <c r="H6742" s="1218" t="s">
        <v>1702</v>
      </c>
      <c r="I6742" s="1184"/>
      <c r="K6742" s="1217">
        <v>7740</v>
      </c>
      <c r="L6742" s="1218" t="s">
        <v>1702</v>
      </c>
    </row>
    <row r="6743" spans="7:12" ht="15.6" x14ac:dyDescent="0.3">
      <c r="G6743" s="1217">
        <v>7741</v>
      </c>
      <c r="H6743" s="1218" t="s">
        <v>1702</v>
      </c>
      <c r="I6743" s="1184"/>
      <c r="K6743" s="1217">
        <v>7741</v>
      </c>
      <c r="L6743" s="1218" t="s">
        <v>1702</v>
      </c>
    </row>
    <row r="6744" spans="7:12" ht="15.6" x14ac:dyDescent="0.3">
      <c r="G6744" s="1217">
        <v>7742</v>
      </c>
      <c r="H6744" s="1218" t="s">
        <v>1702</v>
      </c>
      <c r="I6744" s="1184"/>
      <c r="K6744" s="1217">
        <v>7742</v>
      </c>
      <c r="L6744" s="1218" t="s">
        <v>1702</v>
      </c>
    </row>
    <row r="6745" spans="7:12" ht="15.6" x14ac:dyDescent="0.3">
      <c r="G6745" s="1217">
        <v>7743</v>
      </c>
      <c r="H6745" s="1218" t="s">
        <v>1702</v>
      </c>
      <c r="I6745" s="1184"/>
      <c r="K6745" s="1217">
        <v>7743</v>
      </c>
      <c r="L6745" s="1218" t="s">
        <v>1702</v>
      </c>
    </row>
    <row r="6746" spans="7:12" ht="15.6" x14ac:dyDescent="0.3">
      <c r="G6746" s="1217">
        <v>7744</v>
      </c>
      <c r="H6746" s="1218" t="s">
        <v>1702</v>
      </c>
      <c r="I6746" s="1184"/>
      <c r="K6746" s="1217">
        <v>7744</v>
      </c>
      <c r="L6746" s="1218" t="s">
        <v>1702</v>
      </c>
    </row>
    <row r="6747" spans="7:12" ht="15.6" x14ac:dyDescent="0.3">
      <c r="G6747" s="1217">
        <v>7745</v>
      </c>
      <c r="H6747" s="1218" t="s">
        <v>1702</v>
      </c>
      <c r="I6747" s="1184"/>
      <c r="K6747" s="1217">
        <v>7745</v>
      </c>
      <c r="L6747" s="1218" t="s">
        <v>1702</v>
      </c>
    </row>
    <row r="6748" spans="7:12" ht="15.6" x14ac:dyDescent="0.3">
      <c r="G6748" s="1217">
        <v>7746</v>
      </c>
      <c r="H6748" s="1218" t="s">
        <v>1702</v>
      </c>
      <c r="I6748" s="1184"/>
      <c r="K6748" s="1217">
        <v>7746</v>
      </c>
      <c r="L6748" s="1218" t="s">
        <v>1702</v>
      </c>
    </row>
    <row r="6749" spans="7:12" ht="15.6" x14ac:dyDescent="0.3">
      <c r="G6749" s="1217">
        <v>7747</v>
      </c>
      <c r="H6749" s="1218" t="s">
        <v>1702</v>
      </c>
      <c r="I6749" s="1184"/>
      <c r="K6749" s="1217">
        <v>7747</v>
      </c>
      <c r="L6749" s="1218" t="s">
        <v>1702</v>
      </c>
    </row>
    <row r="6750" spans="7:12" ht="15.6" x14ac:dyDescent="0.3">
      <c r="G6750" s="1217">
        <v>7748</v>
      </c>
      <c r="H6750" s="1218" t="s">
        <v>1702</v>
      </c>
      <c r="I6750" s="1184"/>
      <c r="K6750" s="1217">
        <v>7748</v>
      </c>
      <c r="L6750" s="1218" t="s">
        <v>1702</v>
      </c>
    </row>
    <row r="6751" spans="7:12" ht="15.6" x14ac:dyDescent="0.3">
      <c r="G6751" s="1217">
        <v>7749</v>
      </c>
      <c r="H6751" s="1218" t="s">
        <v>1702</v>
      </c>
      <c r="I6751" s="1184"/>
      <c r="K6751" s="1217">
        <v>7749</v>
      </c>
      <c r="L6751" s="1218" t="s">
        <v>1702</v>
      </c>
    </row>
    <row r="6752" spans="7:12" ht="15.6" x14ac:dyDescent="0.3">
      <c r="G6752" s="1217">
        <v>7750</v>
      </c>
      <c r="H6752" s="1218" t="s">
        <v>1702</v>
      </c>
      <c r="I6752" s="1184"/>
      <c r="K6752" s="1217">
        <v>7750</v>
      </c>
      <c r="L6752" s="1218" t="s">
        <v>1702</v>
      </c>
    </row>
    <row r="6753" spans="7:12" ht="15.6" x14ac:dyDescent="0.3">
      <c r="G6753" s="1217">
        <v>7751</v>
      </c>
      <c r="H6753" s="1218" t="s">
        <v>1702</v>
      </c>
      <c r="I6753" s="1184"/>
      <c r="K6753" s="1217">
        <v>7751</v>
      </c>
      <c r="L6753" s="1218" t="s">
        <v>1702</v>
      </c>
    </row>
    <row r="6754" spans="7:12" ht="15.6" x14ac:dyDescent="0.3">
      <c r="G6754" s="1217">
        <v>7752</v>
      </c>
      <c r="H6754" s="1218" t="s">
        <v>1702</v>
      </c>
      <c r="I6754" s="1184"/>
      <c r="K6754" s="1217">
        <v>7752</v>
      </c>
      <c r="L6754" s="1218" t="s">
        <v>1702</v>
      </c>
    </row>
    <row r="6755" spans="7:12" ht="15.6" x14ac:dyDescent="0.3">
      <c r="G6755" s="1217">
        <v>7753</v>
      </c>
      <c r="H6755" s="1218" t="s">
        <v>1702</v>
      </c>
      <c r="I6755" s="1184"/>
      <c r="K6755" s="1217">
        <v>7753</v>
      </c>
      <c r="L6755" s="1218" t="s">
        <v>1702</v>
      </c>
    </row>
    <row r="6756" spans="7:12" ht="15.6" x14ac:dyDescent="0.3">
      <c r="G6756" s="1217">
        <v>7754</v>
      </c>
      <c r="H6756" s="1218" t="s">
        <v>1702</v>
      </c>
      <c r="I6756" s="1184"/>
      <c r="K6756" s="1217">
        <v>7754</v>
      </c>
      <c r="L6756" s="1218" t="s">
        <v>1702</v>
      </c>
    </row>
    <row r="6757" spans="7:12" ht="15.6" x14ac:dyDescent="0.3">
      <c r="G6757" s="1217">
        <v>7755</v>
      </c>
      <c r="H6757" s="1218" t="s">
        <v>1702</v>
      </c>
      <c r="I6757" s="1184"/>
      <c r="K6757" s="1217">
        <v>7755</v>
      </c>
      <c r="L6757" s="1218" t="s">
        <v>1702</v>
      </c>
    </row>
    <row r="6758" spans="7:12" ht="15.6" x14ac:dyDescent="0.3">
      <c r="G6758" s="1217">
        <v>7756</v>
      </c>
      <c r="H6758" s="1218" t="s">
        <v>1702</v>
      </c>
      <c r="I6758" s="1184"/>
      <c r="K6758" s="1217">
        <v>7756</v>
      </c>
      <c r="L6758" s="1218" t="s">
        <v>1702</v>
      </c>
    </row>
    <row r="6759" spans="7:12" ht="15.6" x14ac:dyDescent="0.3">
      <c r="G6759" s="1217">
        <v>7757</v>
      </c>
      <c r="H6759" s="1218" t="s">
        <v>1702</v>
      </c>
      <c r="I6759" s="1184"/>
      <c r="K6759" s="1217">
        <v>7757</v>
      </c>
      <c r="L6759" s="1218" t="s">
        <v>1702</v>
      </c>
    </row>
    <row r="6760" spans="7:12" ht="15.6" x14ac:dyDescent="0.3">
      <c r="G6760" s="1217">
        <v>7758</v>
      </c>
      <c r="H6760" s="1218" t="s">
        <v>1702</v>
      </c>
      <c r="I6760" s="1184"/>
      <c r="K6760" s="1217">
        <v>7758</v>
      </c>
      <c r="L6760" s="1218" t="s">
        <v>1702</v>
      </c>
    </row>
    <row r="6761" spans="7:12" ht="15.6" x14ac:dyDescent="0.3">
      <c r="G6761" s="1217">
        <v>7759</v>
      </c>
      <c r="H6761" s="1218" t="s">
        <v>1702</v>
      </c>
      <c r="I6761" s="1184"/>
      <c r="K6761" s="1217">
        <v>7759</v>
      </c>
      <c r="L6761" s="1218" t="s">
        <v>1702</v>
      </c>
    </row>
    <row r="6762" spans="7:12" ht="15.6" x14ac:dyDescent="0.3">
      <c r="G6762" s="1217">
        <v>7760</v>
      </c>
      <c r="H6762" s="1218" t="s">
        <v>1702</v>
      </c>
      <c r="I6762" s="1184"/>
      <c r="K6762" s="1217">
        <v>7760</v>
      </c>
      <c r="L6762" s="1218" t="s">
        <v>1702</v>
      </c>
    </row>
    <row r="6763" spans="7:12" ht="15.6" x14ac:dyDescent="0.3">
      <c r="G6763" s="1217">
        <v>7761</v>
      </c>
      <c r="H6763" s="1218" t="s">
        <v>1702</v>
      </c>
      <c r="I6763" s="1184"/>
      <c r="K6763" s="1217">
        <v>7761</v>
      </c>
      <c r="L6763" s="1218" t="s">
        <v>1702</v>
      </c>
    </row>
    <row r="6764" spans="7:12" ht="15.6" x14ac:dyDescent="0.3">
      <c r="G6764" s="1217">
        <v>7762</v>
      </c>
      <c r="H6764" s="1218" t="s">
        <v>1702</v>
      </c>
      <c r="I6764" s="1184"/>
      <c r="K6764" s="1217">
        <v>7762</v>
      </c>
      <c r="L6764" s="1218" t="s">
        <v>1702</v>
      </c>
    </row>
    <row r="6765" spans="7:12" ht="15.6" x14ac:dyDescent="0.3">
      <c r="G6765" s="1217">
        <v>7763</v>
      </c>
      <c r="H6765" s="1218" t="s">
        <v>1702</v>
      </c>
      <c r="I6765" s="1184"/>
      <c r="K6765" s="1217">
        <v>7763</v>
      </c>
      <c r="L6765" s="1218" t="s">
        <v>1702</v>
      </c>
    </row>
    <row r="6766" spans="7:12" ht="15.6" x14ac:dyDescent="0.3">
      <c r="G6766" s="1217">
        <v>7764</v>
      </c>
      <c r="H6766" s="1218" t="s">
        <v>1702</v>
      </c>
      <c r="I6766" s="1184"/>
      <c r="K6766" s="1217">
        <v>7764</v>
      </c>
      <c r="L6766" s="1218" t="s">
        <v>1702</v>
      </c>
    </row>
    <row r="6767" spans="7:12" ht="15.6" x14ac:dyDescent="0.3">
      <c r="G6767" s="1217">
        <v>7765</v>
      </c>
      <c r="H6767" s="1218" t="s">
        <v>1702</v>
      </c>
      <c r="I6767" s="1184"/>
      <c r="K6767" s="1217">
        <v>7765</v>
      </c>
      <c r="L6767" s="1218" t="s">
        <v>1702</v>
      </c>
    </row>
    <row r="6768" spans="7:12" ht="15.6" x14ac:dyDescent="0.3">
      <c r="G6768" s="1217">
        <v>7766</v>
      </c>
      <c r="H6768" s="1218" t="s">
        <v>1702</v>
      </c>
      <c r="I6768" s="1184"/>
      <c r="K6768" s="1217">
        <v>7766</v>
      </c>
      <c r="L6768" s="1218" t="s">
        <v>1702</v>
      </c>
    </row>
    <row r="6769" spans="7:12" ht="15.6" x14ac:dyDescent="0.3">
      <c r="G6769" s="1217">
        <v>7767</v>
      </c>
      <c r="H6769" s="1218" t="s">
        <v>1702</v>
      </c>
      <c r="I6769" s="1184"/>
      <c r="K6769" s="1217">
        <v>7767</v>
      </c>
      <c r="L6769" s="1218" t="s">
        <v>1702</v>
      </c>
    </row>
    <row r="6770" spans="7:12" ht="15.6" x14ac:dyDescent="0.3">
      <c r="G6770" s="1217">
        <v>7768</v>
      </c>
      <c r="H6770" s="1218" t="s">
        <v>1702</v>
      </c>
      <c r="I6770" s="1184"/>
      <c r="K6770" s="1217">
        <v>7768</v>
      </c>
      <c r="L6770" s="1218" t="s">
        <v>1702</v>
      </c>
    </row>
    <row r="6771" spans="7:12" ht="15.6" x14ac:dyDescent="0.3">
      <c r="G6771" s="1217">
        <v>7769</v>
      </c>
      <c r="H6771" s="1218" t="s">
        <v>1702</v>
      </c>
      <c r="I6771" s="1184"/>
      <c r="K6771" s="1217">
        <v>7769</v>
      </c>
      <c r="L6771" s="1218" t="s">
        <v>1702</v>
      </c>
    </row>
    <row r="6772" spans="7:12" ht="15.6" x14ac:dyDescent="0.3">
      <c r="G6772" s="1217">
        <v>7770</v>
      </c>
      <c r="H6772" s="1218" t="s">
        <v>1702</v>
      </c>
      <c r="I6772" s="1184"/>
      <c r="K6772" s="1217">
        <v>7770</v>
      </c>
      <c r="L6772" s="1218" t="s">
        <v>1702</v>
      </c>
    </row>
    <row r="6773" spans="7:12" ht="15.6" x14ac:dyDescent="0.3">
      <c r="G6773" s="1217">
        <v>7771</v>
      </c>
      <c r="H6773" s="1218" t="s">
        <v>1702</v>
      </c>
      <c r="I6773" s="1184"/>
      <c r="K6773" s="1217">
        <v>7771</v>
      </c>
      <c r="L6773" s="1218" t="s">
        <v>1702</v>
      </c>
    </row>
    <row r="6774" spans="7:12" ht="15.6" x14ac:dyDescent="0.3">
      <c r="G6774" s="1217">
        <v>7772</v>
      </c>
      <c r="H6774" s="1218" t="s">
        <v>1702</v>
      </c>
      <c r="I6774" s="1184"/>
      <c r="K6774" s="1217">
        <v>7772</v>
      </c>
      <c r="L6774" s="1218" t="s">
        <v>1702</v>
      </c>
    </row>
    <row r="6775" spans="7:12" ht="15.6" x14ac:dyDescent="0.3">
      <c r="G6775" s="1217">
        <v>7773</v>
      </c>
      <c r="H6775" s="1218" t="s">
        <v>1702</v>
      </c>
      <c r="I6775" s="1184"/>
      <c r="K6775" s="1217">
        <v>7773</v>
      </c>
      <c r="L6775" s="1218" t="s">
        <v>1702</v>
      </c>
    </row>
    <row r="6776" spans="7:12" ht="15.6" x14ac:dyDescent="0.3">
      <c r="G6776" s="1217">
        <v>7774</v>
      </c>
      <c r="H6776" s="1218" t="s">
        <v>1702</v>
      </c>
      <c r="I6776" s="1184"/>
      <c r="K6776" s="1217">
        <v>7774</v>
      </c>
      <c r="L6776" s="1218" t="s">
        <v>1702</v>
      </c>
    </row>
    <row r="6777" spans="7:12" ht="15.6" x14ac:dyDescent="0.3">
      <c r="G6777" s="1217">
        <v>7775</v>
      </c>
      <c r="H6777" s="1218" t="s">
        <v>1702</v>
      </c>
      <c r="I6777" s="1184"/>
      <c r="K6777" s="1217">
        <v>7775</v>
      </c>
      <c r="L6777" s="1218" t="s">
        <v>1702</v>
      </c>
    </row>
    <row r="6778" spans="7:12" ht="15.6" x14ac:dyDescent="0.3">
      <c r="G6778" s="1217">
        <v>7776</v>
      </c>
      <c r="H6778" s="1218" t="s">
        <v>1702</v>
      </c>
      <c r="I6778" s="1184"/>
      <c r="K6778" s="1217">
        <v>7776</v>
      </c>
      <c r="L6778" s="1218" t="s">
        <v>1702</v>
      </c>
    </row>
    <row r="6779" spans="7:12" ht="15.6" x14ac:dyDescent="0.3">
      <c r="G6779" s="1217">
        <v>7777</v>
      </c>
      <c r="H6779" s="1218" t="s">
        <v>1702</v>
      </c>
      <c r="I6779" s="1184"/>
      <c r="K6779" s="1217">
        <v>7777</v>
      </c>
      <c r="L6779" s="1218" t="s">
        <v>1702</v>
      </c>
    </row>
    <row r="6780" spans="7:12" ht="15.6" x14ac:dyDescent="0.3">
      <c r="G6780" s="1217">
        <v>7778</v>
      </c>
      <c r="H6780" s="1218" t="s">
        <v>1702</v>
      </c>
      <c r="I6780" s="1184"/>
      <c r="K6780" s="1217">
        <v>7778</v>
      </c>
      <c r="L6780" s="1218" t="s">
        <v>1702</v>
      </c>
    </row>
    <row r="6781" spans="7:12" ht="15.6" x14ac:dyDescent="0.3">
      <c r="G6781" s="1217">
        <v>7779</v>
      </c>
      <c r="H6781" s="1218" t="s">
        <v>1702</v>
      </c>
      <c r="I6781" s="1184"/>
      <c r="K6781" s="1217">
        <v>7779</v>
      </c>
      <c r="L6781" s="1218" t="s">
        <v>1702</v>
      </c>
    </row>
    <row r="6782" spans="7:12" ht="15.6" x14ac:dyDescent="0.3">
      <c r="G6782" s="1217">
        <v>7780</v>
      </c>
      <c r="H6782" s="1218" t="s">
        <v>1702</v>
      </c>
      <c r="I6782" s="1184"/>
      <c r="K6782" s="1217">
        <v>7780</v>
      </c>
      <c r="L6782" s="1218" t="s">
        <v>1702</v>
      </c>
    </row>
    <row r="6783" spans="7:12" ht="15.6" x14ac:dyDescent="0.3">
      <c r="G6783" s="1217">
        <v>7781</v>
      </c>
      <c r="H6783" s="1218" t="s">
        <v>1702</v>
      </c>
      <c r="I6783" s="1184"/>
      <c r="K6783" s="1217">
        <v>7781</v>
      </c>
      <c r="L6783" s="1218" t="s">
        <v>1702</v>
      </c>
    </row>
    <row r="6784" spans="7:12" ht="15.6" x14ac:dyDescent="0.3">
      <c r="G6784" s="1217">
        <v>7782</v>
      </c>
      <c r="H6784" s="1218" t="s">
        <v>1702</v>
      </c>
      <c r="I6784" s="1184"/>
      <c r="K6784" s="1217">
        <v>7782</v>
      </c>
      <c r="L6784" s="1218" t="s">
        <v>1702</v>
      </c>
    </row>
    <row r="6785" spans="7:12" ht="15.6" x14ac:dyDescent="0.3">
      <c r="G6785" s="1217">
        <v>7783</v>
      </c>
      <c r="H6785" s="1218" t="s">
        <v>1702</v>
      </c>
      <c r="I6785" s="1184"/>
      <c r="K6785" s="1217">
        <v>7783</v>
      </c>
      <c r="L6785" s="1218" t="s">
        <v>1702</v>
      </c>
    </row>
    <row r="6786" spans="7:12" ht="15.6" x14ac:dyDescent="0.3">
      <c r="G6786" s="1217">
        <v>7784</v>
      </c>
      <c r="H6786" s="1218" t="s">
        <v>1702</v>
      </c>
      <c r="I6786" s="1184"/>
      <c r="K6786" s="1217">
        <v>7784</v>
      </c>
      <c r="L6786" s="1218" t="s">
        <v>1702</v>
      </c>
    </row>
    <row r="6787" spans="7:12" ht="15.6" x14ac:dyDescent="0.3">
      <c r="G6787" s="1217">
        <v>7785</v>
      </c>
      <c r="H6787" s="1218" t="s">
        <v>1702</v>
      </c>
      <c r="I6787" s="1184"/>
      <c r="K6787" s="1217">
        <v>7785</v>
      </c>
      <c r="L6787" s="1218" t="s">
        <v>1702</v>
      </c>
    </row>
    <row r="6788" spans="7:12" ht="15.6" x14ac:dyDescent="0.3">
      <c r="G6788" s="1217">
        <v>7786</v>
      </c>
      <c r="H6788" s="1218" t="s">
        <v>1702</v>
      </c>
      <c r="I6788" s="1184"/>
      <c r="K6788" s="1217">
        <v>7786</v>
      </c>
      <c r="L6788" s="1218" t="s">
        <v>1702</v>
      </c>
    </row>
    <row r="6789" spans="7:12" ht="15.6" x14ac:dyDescent="0.3">
      <c r="G6789" s="1217">
        <v>7787</v>
      </c>
      <c r="H6789" s="1218" t="s">
        <v>1702</v>
      </c>
      <c r="I6789" s="1184"/>
      <c r="K6789" s="1217">
        <v>7787</v>
      </c>
      <c r="L6789" s="1218" t="s">
        <v>1702</v>
      </c>
    </row>
    <row r="6790" spans="7:12" ht="15.6" x14ac:dyDescent="0.3">
      <c r="G6790" s="1217">
        <v>7788</v>
      </c>
      <c r="H6790" s="1218" t="s">
        <v>1702</v>
      </c>
      <c r="I6790" s="1184"/>
      <c r="K6790" s="1217">
        <v>7788</v>
      </c>
      <c r="L6790" s="1218" t="s">
        <v>1702</v>
      </c>
    </row>
    <row r="6791" spans="7:12" ht="43.2" x14ac:dyDescent="0.3">
      <c r="G6791" s="1217">
        <v>7789</v>
      </c>
      <c r="H6791" s="1218" t="s">
        <v>1470</v>
      </c>
      <c r="I6791" s="1184"/>
      <c r="K6791" s="1217">
        <v>7789</v>
      </c>
      <c r="L6791" s="1218" t="s">
        <v>1470</v>
      </c>
    </row>
    <row r="6792" spans="7:12" ht="28.8" x14ac:dyDescent="0.3">
      <c r="G6792" s="1217">
        <v>7790</v>
      </c>
      <c r="H6792" s="1218" t="s">
        <v>1703</v>
      </c>
      <c r="I6792" s="1184"/>
      <c r="K6792" s="1217">
        <v>7790</v>
      </c>
      <c r="L6792" s="1218" t="s">
        <v>1703</v>
      </c>
    </row>
    <row r="6793" spans="7:12" ht="28.8" x14ac:dyDescent="0.3">
      <c r="G6793" s="1217">
        <v>7791</v>
      </c>
      <c r="H6793" s="1218" t="s">
        <v>1703</v>
      </c>
      <c r="I6793" s="1184"/>
      <c r="K6793" s="1217">
        <v>7791</v>
      </c>
      <c r="L6793" s="1218" t="s">
        <v>1703</v>
      </c>
    </row>
    <row r="6794" spans="7:12" ht="28.8" x14ac:dyDescent="0.3">
      <c r="G6794" s="1217">
        <v>7792</v>
      </c>
      <c r="H6794" s="1218" t="s">
        <v>1703</v>
      </c>
      <c r="I6794" s="1184"/>
      <c r="K6794" s="1217">
        <v>7792</v>
      </c>
      <c r="L6794" s="1218" t="s">
        <v>1703</v>
      </c>
    </row>
    <row r="6795" spans="7:12" ht="28.8" x14ac:dyDescent="0.3">
      <c r="G6795" s="1217">
        <v>7793</v>
      </c>
      <c r="H6795" s="1218" t="s">
        <v>1703</v>
      </c>
      <c r="I6795" s="1184"/>
      <c r="K6795" s="1217">
        <v>7793</v>
      </c>
      <c r="L6795" s="1218" t="s">
        <v>1703</v>
      </c>
    </row>
    <row r="6796" spans="7:12" ht="28.8" x14ac:dyDescent="0.3">
      <c r="G6796" s="1217">
        <v>7794</v>
      </c>
      <c r="H6796" s="1218" t="s">
        <v>1703</v>
      </c>
      <c r="I6796" s="1184"/>
      <c r="K6796" s="1217">
        <v>7794</v>
      </c>
      <c r="L6796" s="1218" t="s">
        <v>1703</v>
      </c>
    </row>
    <row r="6797" spans="7:12" ht="28.8" x14ac:dyDescent="0.3">
      <c r="G6797" s="1217">
        <v>7795</v>
      </c>
      <c r="H6797" s="1218" t="s">
        <v>1703</v>
      </c>
      <c r="I6797" s="1184"/>
      <c r="K6797" s="1217">
        <v>7795</v>
      </c>
      <c r="L6797" s="1218" t="s">
        <v>1703</v>
      </c>
    </row>
    <row r="6798" spans="7:12" ht="28.8" x14ac:dyDescent="0.3">
      <c r="G6798" s="1217">
        <v>7796</v>
      </c>
      <c r="H6798" s="1218" t="s">
        <v>1703</v>
      </c>
      <c r="I6798" s="1184"/>
      <c r="K6798" s="1217">
        <v>7796</v>
      </c>
      <c r="L6798" s="1218" t="s">
        <v>1703</v>
      </c>
    </row>
    <row r="6799" spans="7:12" ht="28.8" x14ac:dyDescent="0.3">
      <c r="G6799" s="1217">
        <v>7797</v>
      </c>
      <c r="H6799" s="1218" t="s">
        <v>1703</v>
      </c>
      <c r="I6799" s="1184"/>
      <c r="K6799" s="1217">
        <v>7797</v>
      </c>
      <c r="L6799" s="1218" t="s">
        <v>1703</v>
      </c>
    </row>
    <row r="6800" spans="7:12" ht="28.8" x14ac:dyDescent="0.3">
      <c r="G6800" s="1217">
        <v>7798</v>
      </c>
      <c r="H6800" s="1218" t="s">
        <v>1703</v>
      </c>
      <c r="I6800" s="1184"/>
      <c r="K6800" s="1217">
        <v>7798</v>
      </c>
      <c r="L6800" s="1218" t="s">
        <v>1703</v>
      </c>
    </row>
    <row r="6801" spans="7:12" ht="28.8" x14ac:dyDescent="0.3">
      <c r="G6801" s="1217">
        <v>7799</v>
      </c>
      <c r="H6801" s="1218" t="s">
        <v>1703</v>
      </c>
      <c r="I6801" s="1184"/>
      <c r="K6801" s="1217">
        <v>7799</v>
      </c>
      <c r="L6801" s="1218" t="s">
        <v>1703</v>
      </c>
    </row>
    <row r="6802" spans="7:12" ht="28.8" x14ac:dyDescent="0.3">
      <c r="G6802" s="1217">
        <v>7800</v>
      </c>
      <c r="H6802" s="1218" t="s">
        <v>1704</v>
      </c>
      <c r="I6802" s="1184"/>
      <c r="K6802" s="1217">
        <v>7800</v>
      </c>
      <c r="L6802" s="1218" t="s">
        <v>1704</v>
      </c>
    </row>
    <row r="6803" spans="7:12" ht="28.8" x14ac:dyDescent="0.3">
      <c r="G6803" s="1217">
        <v>7801</v>
      </c>
      <c r="H6803" s="1218" t="s">
        <v>1704</v>
      </c>
      <c r="I6803" s="1184"/>
      <c r="K6803" s="1217">
        <v>7801</v>
      </c>
      <c r="L6803" s="1218" t="s">
        <v>1704</v>
      </c>
    </row>
    <row r="6804" spans="7:12" ht="28.8" x14ac:dyDescent="0.3">
      <c r="G6804" s="1217">
        <v>7802</v>
      </c>
      <c r="H6804" s="1218" t="s">
        <v>1704</v>
      </c>
      <c r="I6804" s="1184"/>
      <c r="K6804" s="1217">
        <v>7802</v>
      </c>
      <c r="L6804" s="1218" t="s">
        <v>1704</v>
      </c>
    </row>
    <row r="6805" spans="7:12" ht="28.8" x14ac:dyDescent="0.3">
      <c r="G6805" s="1217">
        <v>7803</v>
      </c>
      <c r="H6805" s="1218" t="s">
        <v>1704</v>
      </c>
      <c r="I6805" s="1184"/>
      <c r="K6805" s="1217">
        <v>7803</v>
      </c>
      <c r="L6805" s="1218" t="s">
        <v>1704</v>
      </c>
    </row>
    <row r="6806" spans="7:12" ht="28.8" x14ac:dyDescent="0.3">
      <c r="G6806" s="1217">
        <v>7804</v>
      </c>
      <c r="H6806" s="1218" t="s">
        <v>1704</v>
      </c>
      <c r="I6806" s="1184"/>
      <c r="K6806" s="1217">
        <v>7804</v>
      </c>
      <c r="L6806" s="1218" t="s">
        <v>1704</v>
      </c>
    </row>
    <row r="6807" spans="7:12" ht="28.8" x14ac:dyDescent="0.3">
      <c r="G6807" s="1217">
        <v>7805</v>
      </c>
      <c r="H6807" s="1218" t="s">
        <v>1704</v>
      </c>
      <c r="I6807" s="1184"/>
      <c r="K6807" s="1217">
        <v>7805</v>
      </c>
      <c r="L6807" s="1218" t="s">
        <v>1704</v>
      </c>
    </row>
    <row r="6808" spans="7:12" ht="28.8" x14ac:dyDescent="0.3">
      <c r="G6808" s="1217">
        <v>7806</v>
      </c>
      <c r="H6808" s="1218" t="s">
        <v>1704</v>
      </c>
      <c r="I6808" s="1184"/>
      <c r="K6808" s="1217">
        <v>7806</v>
      </c>
      <c r="L6808" s="1218" t="s">
        <v>1704</v>
      </c>
    </row>
    <row r="6809" spans="7:12" ht="28.8" x14ac:dyDescent="0.3">
      <c r="G6809" s="1217">
        <v>7807</v>
      </c>
      <c r="H6809" s="1218" t="s">
        <v>1704</v>
      </c>
      <c r="I6809" s="1184"/>
      <c r="K6809" s="1217">
        <v>7807</v>
      </c>
      <c r="L6809" s="1218" t="s">
        <v>1704</v>
      </c>
    </row>
    <row r="6810" spans="7:12" ht="28.8" x14ac:dyDescent="0.3">
      <c r="G6810" s="1217">
        <v>7808</v>
      </c>
      <c r="H6810" s="1218" t="s">
        <v>1704</v>
      </c>
      <c r="I6810" s="1184"/>
      <c r="K6810" s="1217">
        <v>7808</v>
      </c>
      <c r="L6810" s="1218" t="s">
        <v>1704</v>
      </c>
    </row>
    <row r="6811" spans="7:12" ht="28.8" x14ac:dyDescent="0.3">
      <c r="G6811" s="1217">
        <v>7809</v>
      </c>
      <c r="H6811" s="1218" t="s">
        <v>1704</v>
      </c>
      <c r="I6811" s="1184"/>
      <c r="K6811" s="1217">
        <v>7809</v>
      </c>
      <c r="L6811" s="1218" t="s">
        <v>1704</v>
      </c>
    </row>
    <row r="6812" spans="7:12" ht="28.8" x14ac:dyDescent="0.3">
      <c r="G6812" s="1217">
        <v>7810</v>
      </c>
      <c r="H6812" s="1218" t="s">
        <v>1704</v>
      </c>
      <c r="I6812" s="1184"/>
      <c r="K6812" s="1217">
        <v>7810</v>
      </c>
      <c r="L6812" s="1218" t="s">
        <v>1704</v>
      </c>
    </row>
    <row r="6813" spans="7:12" ht="28.8" x14ac:dyDescent="0.3">
      <c r="G6813" s="1217">
        <v>7811</v>
      </c>
      <c r="H6813" s="1218" t="s">
        <v>1704</v>
      </c>
      <c r="I6813" s="1184"/>
      <c r="K6813" s="1217">
        <v>7811</v>
      </c>
      <c r="L6813" s="1218" t="s">
        <v>1704</v>
      </c>
    </row>
    <row r="6814" spans="7:12" ht="28.8" x14ac:dyDescent="0.3">
      <c r="G6814" s="1217">
        <v>7812</v>
      </c>
      <c r="H6814" s="1218" t="s">
        <v>1704</v>
      </c>
      <c r="I6814" s="1184"/>
      <c r="K6814" s="1217">
        <v>7812</v>
      </c>
      <c r="L6814" s="1218" t="s">
        <v>1704</v>
      </c>
    </row>
    <row r="6815" spans="7:12" ht="28.8" x14ac:dyDescent="0.3">
      <c r="G6815" s="1217">
        <v>7813</v>
      </c>
      <c r="H6815" s="1218" t="s">
        <v>1704</v>
      </c>
      <c r="I6815" s="1184"/>
      <c r="K6815" s="1217">
        <v>7813</v>
      </c>
      <c r="L6815" s="1218" t="s">
        <v>1704</v>
      </c>
    </row>
    <row r="6816" spans="7:12" ht="28.8" x14ac:dyDescent="0.3">
      <c r="G6816" s="1217">
        <v>7814</v>
      </c>
      <c r="H6816" s="1218" t="s">
        <v>1704</v>
      </c>
      <c r="I6816" s="1184"/>
      <c r="K6816" s="1217">
        <v>7814</v>
      </c>
      <c r="L6816" s="1218" t="s">
        <v>1704</v>
      </c>
    </row>
    <row r="6817" spans="7:12" ht="15.6" x14ac:dyDescent="0.3">
      <c r="G6817" s="1217">
        <v>7815</v>
      </c>
      <c r="H6817" s="1218" t="s">
        <v>1705</v>
      </c>
      <c r="I6817" s="1184"/>
      <c r="K6817" s="1217">
        <v>7815</v>
      </c>
      <c r="L6817" s="1218" t="s">
        <v>1705</v>
      </c>
    </row>
    <row r="6818" spans="7:12" ht="15.6" x14ac:dyDescent="0.3">
      <c r="G6818" s="1217">
        <v>7816</v>
      </c>
      <c r="H6818" s="1218" t="s">
        <v>1836</v>
      </c>
      <c r="I6818" s="1184"/>
      <c r="K6818" s="1217">
        <v>7816</v>
      </c>
      <c r="L6818" s="1218" t="s">
        <v>1836</v>
      </c>
    </row>
    <row r="6819" spans="7:12" ht="15.6" x14ac:dyDescent="0.3">
      <c r="G6819" s="1217">
        <v>7817</v>
      </c>
      <c r="H6819" s="1218" t="s">
        <v>1836</v>
      </c>
      <c r="I6819" s="1184"/>
      <c r="K6819" s="1217">
        <v>7817</v>
      </c>
      <c r="L6819" s="1218" t="s">
        <v>1836</v>
      </c>
    </row>
    <row r="6820" spans="7:12" ht="15.6" x14ac:dyDescent="0.3">
      <c r="G6820" s="1217">
        <v>7818</v>
      </c>
      <c r="H6820" s="1218" t="s">
        <v>1836</v>
      </c>
      <c r="I6820" s="1184"/>
      <c r="K6820" s="1217">
        <v>7818</v>
      </c>
      <c r="L6820" s="1218" t="s">
        <v>1836</v>
      </c>
    </row>
    <row r="6821" spans="7:12" ht="15.6" x14ac:dyDescent="0.3">
      <c r="G6821" s="1217">
        <v>7819</v>
      </c>
      <c r="H6821" s="1218" t="s">
        <v>1836</v>
      </c>
      <c r="I6821" s="1184"/>
      <c r="K6821" s="1217">
        <v>7819</v>
      </c>
      <c r="L6821" s="1218" t="s">
        <v>1836</v>
      </c>
    </row>
    <row r="6822" spans="7:12" ht="43.2" x14ac:dyDescent="0.3">
      <c r="G6822" s="1217">
        <v>7820</v>
      </c>
      <c r="H6822" s="1218" t="s">
        <v>1706</v>
      </c>
      <c r="I6822" s="1184"/>
      <c r="K6822" s="1217">
        <v>7820</v>
      </c>
      <c r="L6822" s="1218" t="s">
        <v>1706</v>
      </c>
    </row>
    <row r="6823" spans="7:12" ht="15.6" x14ac:dyDescent="0.3">
      <c r="G6823" s="1217">
        <v>7821</v>
      </c>
      <c r="H6823" s="1218" t="s">
        <v>1836</v>
      </c>
      <c r="I6823" s="1184"/>
      <c r="K6823" s="1217">
        <v>7821</v>
      </c>
      <c r="L6823" s="1218" t="s">
        <v>1836</v>
      </c>
    </row>
    <row r="6824" spans="7:12" ht="15.6" x14ac:dyDescent="0.3">
      <c r="G6824" s="1217">
        <v>7822</v>
      </c>
      <c r="H6824" s="1218" t="s">
        <v>1836</v>
      </c>
      <c r="I6824" s="1184"/>
      <c r="K6824" s="1217">
        <v>7822</v>
      </c>
      <c r="L6824" s="1218" t="s">
        <v>1836</v>
      </c>
    </row>
    <row r="6825" spans="7:12" ht="15.6" x14ac:dyDescent="0.3">
      <c r="G6825" s="1217">
        <v>7823</v>
      </c>
      <c r="H6825" s="1218" t="s">
        <v>1836</v>
      </c>
      <c r="I6825" s="1184"/>
      <c r="K6825" s="1217">
        <v>7823</v>
      </c>
      <c r="L6825" s="1218" t="s">
        <v>1836</v>
      </c>
    </row>
    <row r="6826" spans="7:12" ht="15.6" x14ac:dyDescent="0.3">
      <c r="G6826" s="1217">
        <v>7824</v>
      </c>
      <c r="H6826" s="1218" t="s">
        <v>1836</v>
      </c>
      <c r="I6826" s="1184"/>
      <c r="K6826" s="1217">
        <v>7824</v>
      </c>
      <c r="L6826" s="1218" t="s">
        <v>1836</v>
      </c>
    </row>
    <row r="6827" spans="7:12" ht="15.6" x14ac:dyDescent="0.3">
      <c r="G6827" s="1217">
        <v>7825</v>
      </c>
      <c r="H6827" s="1218" t="s">
        <v>1836</v>
      </c>
      <c r="I6827" s="1184"/>
      <c r="K6827" s="1217">
        <v>7825</v>
      </c>
      <c r="L6827" s="1218" t="s">
        <v>1836</v>
      </c>
    </row>
    <row r="6828" spans="7:12" ht="15.6" x14ac:dyDescent="0.3">
      <c r="G6828" s="1217">
        <v>7826</v>
      </c>
      <c r="H6828" s="1218" t="s">
        <v>1836</v>
      </c>
      <c r="I6828" s="1184"/>
      <c r="K6828" s="1217">
        <v>7826</v>
      </c>
      <c r="L6828" s="1218" t="s">
        <v>1836</v>
      </c>
    </row>
    <row r="6829" spans="7:12" ht="15.6" x14ac:dyDescent="0.3">
      <c r="G6829" s="1217">
        <v>7827</v>
      </c>
      <c r="H6829" s="1218" t="s">
        <v>1836</v>
      </c>
      <c r="I6829" s="1184"/>
      <c r="K6829" s="1217">
        <v>7827</v>
      </c>
      <c r="L6829" s="1218" t="s">
        <v>1836</v>
      </c>
    </row>
    <row r="6830" spans="7:12" ht="15.6" x14ac:dyDescent="0.3">
      <c r="G6830" s="1217">
        <v>7828</v>
      </c>
      <c r="H6830" s="1218" t="s">
        <v>1836</v>
      </c>
      <c r="I6830" s="1184"/>
      <c r="K6830" s="1217">
        <v>7828</v>
      </c>
      <c r="L6830" s="1218" t="s">
        <v>1836</v>
      </c>
    </row>
    <row r="6831" spans="7:12" ht="15.6" x14ac:dyDescent="0.3">
      <c r="G6831" s="1217">
        <v>7829</v>
      </c>
      <c r="H6831" s="1218" t="s">
        <v>1836</v>
      </c>
      <c r="I6831" s="1184"/>
      <c r="K6831" s="1217">
        <v>7829</v>
      </c>
      <c r="L6831" s="1218" t="s">
        <v>1836</v>
      </c>
    </row>
    <row r="6832" spans="7:12" ht="28.8" x14ac:dyDescent="0.3">
      <c r="G6832" s="1217">
        <v>7830</v>
      </c>
      <c r="H6832" s="1218" t="s">
        <v>1707</v>
      </c>
      <c r="I6832" s="1184"/>
      <c r="K6832" s="1217">
        <v>7830</v>
      </c>
      <c r="L6832" s="1218" t="s">
        <v>1707</v>
      </c>
    </row>
    <row r="6833" spans="7:12" ht="15.6" x14ac:dyDescent="0.3">
      <c r="G6833" s="1217">
        <v>7831</v>
      </c>
      <c r="H6833" s="1218" t="s">
        <v>1836</v>
      </c>
      <c r="I6833" s="1184"/>
      <c r="K6833" s="1217">
        <v>7831</v>
      </c>
      <c r="L6833" s="1218" t="s">
        <v>1836</v>
      </c>
    </row>
    <row r="6834" spans="7:12" ht="15.6" x14ac:dyDescent="0.3">
      <c r="G6834" s="1217">
        <v>7832</v>
      </c>
      <c r="H6834" s="1218" t="s">
        <v>1836</v>
      </c>
      <c r="I6834" s="1184"/>
      <c r="K6834" s="1217">
        <v>7832</v>
      </c>
      <c r="L6834" s="1218" t="s">
        <v>1836</v>
      </c>
    </row>
    <row r="6835" spans="7:12" ht="15.6" x14ac:dyDescent="0.3">
      <c r="G6835" s="1217">
        <v>7833</v>
      </c>
      <c r="H6835" s="1218" t="s">
        <v>1836</v>
      </c>
      <c r="I6835" s="1184"/>
      <c r="K6835" s="1217">
        <v>7833</v>
      </c>
      <c r="L6835" s="1218" t="s">
        <v>1836</v>
      </c>
    </row>
    <row r="6836" spans="7:12" ht="15.6" x14ac:dyDescent="0.3">
      <c r="G6836" s="1217">
        <v>7834</v>
      </c>
      <c r="H6836" s="1218" t="s">
        <v>1836</v>
      </c>
      <c r="I6836" s="1184"/>
      <c r="K6836" s="1217">
        <v>7834</v>
      </c>
      <c r="L6836" s="1218" t="s">
        <v>1836</v>
      </c>
    </row>
    <row r="6837" spans="7:12" ht="28.8" x14ac:dyDescent="0.3">
      <c r="G6837" s="1217">
        <v>7835</v>
      </c>
      <c r="H6837" s="1218" t="s">
        <v>1708</v>
      </c>
      <c r="I6837" s="1184"/>
      <c r="K6837" s="1217">
        <v>7835</v>
      </c>
      <c r="L6837" s="1218" t="s">
        <v>1708</v>
      </c>
    </row>
    <row r="6838" spans="7:12" ht="15.6" x14ac:dyDescent="0.3">
      <c r="G6838" s="1217">
        <v>7836</v>
      </c>
      <c r="H6838" s="1218" t="s">
        <v>1836</v>
      </c>
      <c r="I6838" s="1184"/>
      <c r="K6838" s="1217">
        <v>7836</v>
      </c>
      <c r="L6838" s="1218" t="s">
        <v>1836</v>
      </c>
    </row>
    <row r="6839" spans="7:12" ht="15.6" x14ac:dyDescent="0.3">
      <c r="G6839" s="1217">
        <v>7837</v>
      </c>
      <c r="H6839" s="1218" t="s">
        <v>1836</v>
      </c>
      <c r="I6839" s="1184"/>
      <c r="K6839" s="1217">
        <v>7837</v>
      </c>
      <c r="L6839" s="1218" t="s">
        <v>1836</v>
      </c>
    </row>
    <row r="6840" spans="7:12" ht="15.6" x14ac:dyDescent="0.3">
      <c r="G6840" s="1217">
        <v>7838</v>
      </c>
      <c r="H6840" s="1218" t="s">
        <v>1836</v>
      </c>
      <c r="I6840" s="1184"/>
      <c r="K6840" s="1217">
        <v>7838</v>
      </c>
      <c r="L6840" s="1218" t="s">
        <v>1836</v>
      </c>
    </row>
    <row r="6841" spans="7:12" ht="15.6" x14ac:dyDescent="0.3">
      <c r="G6841" s="1217">
        <v>7839</v>
      </c>
      <c r="H6841" s="1218" t="s">
        <v>1836</v>
      </c>
      <c r="I6841" s="1184"/>
      <c r="K6841" s="1217">
        <v>7839</v>
      </c>
      <c r="L6841" s="1218" t="s">
        <v>1836</v>
      </c>
    </row>
    <row r="6842" spans="7:12" ht="28.8" x14ac:dyDescent="0.3">
      <c r="G6842" s="1217">
        <v>7840</v>
      </c>
      <c r="H6842" s="1218" t="s">
        <v>1709</v>
      </c>
      <c r="I6842" s="1184"/>
      <c r="K6842" s="1217">
        <v>7840</v>
      </c>
      <c r="L6842" s="1218" t="s">
        <v>1709</v>
      </c>
    </row>
    <row r="6843" spans="7:12" ht="28.8" x14ac:dyDescent="0.3">
      <c r="G6843" s="1217">
        <v>7841</v>
      </c>
      <c r="H6843" s="1218" t="s">
        <v>1704</v>
      </c>
      <c r="I6843" s="1184"/>
      <c r="K6843" s="1217">
        <v>7841</v>
      </c>
      <c r="L6843" s="1218" t="s">
        <v>1704</v>
      </c>
    </row>
    <row r="6844" spans="7:12" ht="28.8" x14ac:dyDescent="0.3">
      <c r="G6844" s="1217">
        <v>7842</v>
      </c>
      <c r="H6844" s="1218" t="s">
        <v>1704</v>
      </c>
      <c r="I6844" s="1184"/>
      <c r="K6844" s="1217">
        <v>7842</v>
      </c>
      <c r="L6844" s="1218" t="s">
        <v>1704</v>
      </c>
    </row>
    <row r="6845" spans="7:12" ht="28.8" x14ac:dyDescent="0.3">
      <c r="G6845" s="1217">
        <v>7843</v>
      </c>
      <c r="H6845" s="1218" t="s">
        <v>1704</v>
      </c>
      <c r="I6845" s="1184"/>
      <c r="K6845" s="1217">
        <v>7843</v>
      </c>
      <c r="L6845" s="1218" t="s">
        <v>1704</v>
      </c>
    </row>
    <row r="6846" spans="7:12" ht="28.8" x14ac:dyDescent="0.3">
      <c r="G6846" s="1217">
        <v>7844</v>
      </c>
      <c r="H6846" s="1218" t="s">
        <v>1704</v>
      </c>
      <c r="I6846" s="1184"/>
      <c r="K6846" s="1217">
        <v>7844</v>
      </c>
      <c r="L6846" s="1218" t="s">
        <v>1704</v>
      </c>
    </row>
    <row r="6847" spans="7:12" ht="28.8" x14ac:dyDescent="0.3">
      <c r="G6847" s="1217">
        <v>7845</v>
      </c>
      <c r="H6847" s="1218" t="s">
        <v>1704</v>
      </c>
      <c r="I6847" s="1184"/>
      <c r="K6847" s="1217">
        <v>7845</v>
      </c>
      <c r="L6847" s="1218" t="s">
        <v>1704</v>
      </c>
    </row>
    <row r="6848" spans="7:12" ht="28.8" x14ac:dyDescent="0.3">
      <c r="G6848" s="1217">
        <v>7846</v>
      </c>
      <c r="H6848" s="1218" t="s">
        <v>1704</v>
      </c>
      <c r="I6848" s="1184"/>
      <c r="K6848" s="1217">
        <v>7846</v>
      </c>
      <c r="L6848" s="1218" t="s">
        <v>1704</v>
      </c>
    </row>
    <row r="6849" spans="7:12" ht="28.8" x14ac:dyDescent="0.3">
      <c r="G6849" s="1217">
        <v>7847</v>
      </c>
      <c r="H6849" s="1218" t="s">
        <v>1704</v>
      </c>
      <c r="I6849" s="1184"/>
      <c r="K6849" s="1217">
        <v>7847</v>
      </c>
      <c r="L6849" s="1218" t="s">
        <v>1704</v>
      </c>
    </row>
    <row r="6850" spans="7:12" ht="28.8" x14ac:dyDescent="0.3">
      <c r="G6850" s="1217">
        <v>7848</v>
      </c>
      <c r="H6850" s="1218" t="s">
        <v>1704</v>
      </c>
      <c r="I6850" s="1184"/>
      <c r="K6850" s="1217">
        <v>7848</v>
      </c>
      <c r="L6850" s="1218" t="s">
        <v>1704</v>
      </c>
    </row>
    <row r="6851" spans="7:12" ht="28.8" x14ac:dyDescent="0.3">
      <c r="G6851" s="1217">
        <v>7849</v>
      </c>
      <c r="H6851" s="1218" t="s">
        <v>1704</v>
      </c>
      <c r="I6851" s="1184"/>
      <c r="K6851" s="1217">
        <v>7849</v>
      </c>
      <c r="L6851" s="1218" t="s">
        <v>1704</v>
      </c>
    </row>
    <row r="6852" spans="7:12" ht="57.6" x14ac:dyDescent="0.3">
      <c r="G6852" s="1217">
        <v>7850</v>
      </c>
      <c r="H6852" s="1218" t="s">
        <v>1710</v>
      </c>
      <c r="I6852" s="1184"/>
      <c r="K6852" s="1217">
        <v>7850</v>
      </c>
      <c r="L6852" s="1218" t="s">
        <v>1710</v>
      </c>
    </row>
    <row r="6853" spans="7:12" ht="57.6" x14ac:dyDescent="0.3">
      <c r="G6853" s="1217">
        <v>7851</v>
      </c>
      <c r="H6853" s="1218" t="s">
        <v>1710</v>
      </c>
      <c r="I6853" s="1184"/>
      <c r="K6853" s="1217">
        <v>7851</v>
      </c>
      <c r="L6853" s="1218" t="s">
        <v>1710</v>
      </c>
    </row>
    <row r="6854" spans="7:12" ht="57.6" x14ac:dyDescent="0.3">
      <c r="G6854" s="1217">
        <v>7852</v>
      </c>
      <c r="H6854" s="1218" t="s">
        <v>1710</v>
      </c>
      <c r="I6854" s="1184"/>
      <c r="K6854" s="1217">
        <v>7852</v>
      </c>
      <c r="L6854" s="1218" t="s">
        <v>1710</v>
      </c>
    </row>
    <row r="6855" spans="7:12" ht="57.6" x14ac:dyDescent="0.3">
      <c r="G6855" s="1217">
        <v>7853</v>
      </c>
      <c r="H6855" s="1218" t="s">
        <v>1710</v>
      </c>
      <c r="I6855" s="1184"/>
      <c r="K6855" s="1217">
        <v>7853</v>
      </c>
      <c r="L6855" s="1218" t="s">
        <v>1710</v>
      </c>
    </row>
    <row r="6856" spans="7:12" ht="57.6" x14ac:dyDescent="0.3">
      <c r="G6856" s="1217">
        <v>7854</v>
      </c>
      <c r="H6856" s="1218" t="s">
        <v>1710</v>
      </c>
      <c r="I6856" s="1184"/>
      <c r="K6856" s="1217">
        <v>7854</v>
      </c>
      <c r="L6856" s="1218" t="s">
        <v>1710</v>
      </c>
    </row>
    <row r="6857" spans="7:12" ht="57.6" x14ac:dyDescent="0.3">
      <c r="G6857" s="1217">
        <v>7855</v>
      </c>
      <c r="H6857" s="1218" t="s">
        <v>1710</v>
      </c>
      <c r="I6857" s="1184"/>
      <c r="K6857" s="1217">
        <v>7855</v>
      </c>
      <c r="L6857" s="1218" t="s">
        <v>1710</v>
      </c>
    </row>
    <row r="6858" spans="7:12" ht="57.6" x14ac:dyDescent="0.3">
      <c r="G6858" s="1217">
        <v>7856</v>
      </c>
      <c r="H6858" s="1218" t="s">
        <v>1710</v>
      </c>
      <c r="I6858" s="1184"/>
      <c r="K6858" s="1217">
        <v>7856</v>
      </c>
      <c r="L6858" s="1218" t="s">
        <v>1710</v>
      </c>
    </row>
    <row r="6859" spans="7:12" ht="57.6" x14ac:dyDescent="0.3">
      <c r="G6859" s="1217">
        <v>7857</v>
      </c>
      <c r="H6859" s="1218" t="s">
        <v>1710</v>
      </c>
      <c r="I6859" s="1184"/>
      <c r="K6859" s="1217">
        <v>7857</v>
      </c>
      <c r="L6859" s="1218" t="s">
        <v>1710</v>
      </c>
    </row>
    <row r="6860" spans="7:12" ht="57.6" x14ac:dyDescent="0.3">
      <c r="G6860" s="1217">
        <v>7858</v>
      </c>
      <c r="H6860" s="1218" t="s">
        <v>1710</v>
      </c>
      <c r="I6860" s="1184"/>
      <c r="K6860" s="1217">
        <v>7858</v>
      </c>
      <c r="L6860" s="1218" t="s">
        <v>1710</v>
      </c>
    </row>
    <row r="6861" spans="7:12" ht="57.6" x14ac:dyDescent="0.3">
      <c r="G6861" s="1217">
        <v>7859</v>
      </c>
      <c r="H6861" s="1218" t="s">
        <v>1710</v>
      </c>
      <c r="I6861" s="1184"/>
      <c r="K6861" s="1217">
        <v>7859</v>
      </c>
      <c r="L6861" s="1218" t="s">
        <v>1710</v>
      </c>
    </row>
    <row r="6862" spans="7:12" ht="57.6" x14ac:dyDescent="0.3">
      <c r="G6862" s="1217">
        <v>7860</v>
      </c>
      <c r="H6862" s="1218" t="s">
        <v>1710</v>
      </c>
      <c r="I6862" s="1184"/>
      <c r="K6862" s="1217">
        <v>7860</v>
      </c>
      <c r="L6862" s="1218" t="s">
        <v>1710</v>
      </c>
    </row>
    <row r="6863" spans="7:12" ht="57.6" x14ac:dyDescent="0.3">
      <c r="G6863" s="1217">
        <v>7861</v>
      </c>
      <c r="H6863" s="1218" t="s">
        <v>1710</v>
      </c>
      <c r="I6863" s="1184"/>
      <c r="K6863" s="1217">
        <v>7861</v>
      </c>
      <c r="L6863" s="1218" t="s">
        <v>1710</v>
      </c>
    </row>
    <row r="6864" spans="7:12" ht="57.6" x14ac:dyDescent="0.3">
      <c r="G6864" s="1217">
        <v>7862</v>
      </c>
      <c r="H6864" s="1218" t="s">
        <v>1710</v>
      </c>
      <c r="I6864" s="1184"/>
      <c r="K6864" s="1217">
        <v>7862</v>
      </c>
      <c r="L6864" s="1218" t="s">
        <v>1710</v>
      </c>
    </row>
    <row r="6865" spans="7:12" ht="57.6" x14ac:dyDescent="0.3">
      <c r="G6865" s="1217">
        <v>7863</v>
      </c>
      <c r="H6865" s="1218" t="s">
        <v>1710</v>
      </c>
      <c r="I6865" s="1184"/>
      <c r="K6865" s="1217">
        <v>7863</v>
      </c>
      <c r="L6865" s="1218" t="s">
        <v>1710</v>
      </c>
    </row>
    <row r="6866" spans="7:12" ht="57.6" x14ac:dyDescent="0.3">
      <c r="G6866" s="1217">
        <v>7864</v>
      </c>
      <c r="H6866" s="1218" t="s">
        <v>1710</v>
      </c>
      <c r="I6866" s="1184"/>
      <c r="K6866" s="1217">
        <v>7864</v>
      </c>
      <c r="L6866" s="1218" t="s">
        <v>1710</v>
      </c>
    </row>
    <row r="6867" spans="7:12" ht="57.6" x14ac:dyDescent="0.3">
      <c r="G6867" s="1217">
        <v>7865</v>
      </c>
      <c r="H6867" s="1218" t="s">
        <v>1710</v>
      </c>
      <c r="I6867" s="1184"/>
      <c r="K6867" s="1217">
        <v>7865</v>
      </c>
      <c r="L6867" s="1218" t="s">
        <v>1710</v>
      </c>
    </row>
    <row r="6868" spans="7:12" ht="57.6" x14ac:dyDescent="0.3">
      <c r="G6868" s="1217">
        <v>7866</v>
      </c>
      <c r="H6868" s="1218" t="s">
        <v>1710</v>
      </c>
      <c r="I6868" s="1184"/>
      <c r="K6868" s="1217">
        <v>7866</v>
      </c>
      <c r="L6868" s="1218" t="s">
        <v>1710</v>
      </c>
    </row>
    <row r="6869" spans="7:12" ht="57.6" x14ac:dyDescent="0.3">
      <c r="G6869" s="1217">
        <v>7867</v>
      </c>
      <c r="H6869" s="1218" t="s">
        <v>1710</v>
      </c>
      <c r="I6869" s="1184"/>
      <c r="K6869" s="1217">
        <v>7867</v>
      </c>
      <c r="L6869" s="1218" t="s">
        <v>1710</v>
      </c>
    </row>
    <row r="6870" spans="7:12" ht="57.6" x14ac:dyDescent="0.3">
      <c r="G6870" s="1217">
        <v>7868</v>
      </c>
      <c r="H6870" s="1218" t="s">
        <v>1710</v>
      </c>
      <c r="I6870" s="1184"/>
      <c r="K6870" s="1217">
        <v>7868</v>
      </c>
      <c r="L6870" s="1218" t="s">
        <v>1710</v>
      </c>
    </row>
    <row r="6871" spans="7:12" ht="57.6" x14ac:dyDescent="0.3">
      <c r="G6871" s="1217">
        <v>7869</v>
      </c>
      <c r="H6871" s="1218" t="s">
        <v>1710</v>
      </c>
      <c r="I6871" s="1184"/>
      <c r="K6871" s="1217">
        <v>7869</v>
      </c>
      <c r="L6871" s="1218" t="s">
        <v>1710</v>
      </c>
    </row>
    <row r="6872" spans="7:12" ht="57.6" x14ac:dyDescent="0.3">
      <c r="G6872" s="1217">
        <v>7870</v>
      </c>
      <c r="H6872" s="1218" t="s">
        <v>1710</v>
      </c>
      <c r="I6872" s="1184"/>
      <c r="K6872" s="1217">
        <v>7870</v>
      </c>
      <c r="L6872" s="1218" t="s">
        <v>1710</v>
      </c>
    </row>
    <row r="6873" spans="7:12" ht="57.6" x14ac:dyDescent="0.3">
      <c r="G6873" s="1217">
        <v>7871</v>
      </c>
      <c r="H6873" s="1218" t="s">
        <v>1710</v>
      </c>
      <c r="I6873" s="1184"/>
      <c r="K6873" s="1217">
        <v>7871</v>
      </c>
      <c r="L6873" s="1218" t="s">
        <v>1710</v>
      </c>
    </row>
    <row r="6874" spans="7:12" ht="57.6" x14ac:dyDescent="0.3">
      <c r="G6874" s="1217">
        <v>7872</v>
      </c>
      <c r="H6874" s="1218" t="s">
        <v>1710</v>
      </c>
      <c r="I6874" s="1184"/>
      <c r="K6874" s="1217">
        <v>7872</v>
      </c>
      <c r="L6874" s="1218" t="s">
        <v>1710</v>
      </c>
    </row>
    <row r="6875" spans="7:12" ht="57.6" x14ac:dyDescent="0.3">
      <c r="G6875" s="1217">
        <v>7873</v>
      </c>
      <c r="H6875" s="1218" t="s">
        <v>1710</v>
      </c>
      <c r="I6875" s="1184"/>
      <c r="K6875" s="1217">
        <v>7873</v>
      </c>
      <c r="L6875" s="1218" t="s">
        <v>1710</v>
      </c>
    </row>
    <row r="6876" spans="7:12" ht="57.6" x14ac:dyDescent="0.3">
      <c r="G6876" s="1217">
        <v>7874</v>
      </c>
      <c r="H6876" s="1218" t="s">
        <v>1710</v>
      </c>
      <c r="I6876" s="1184"/>
      <c r="K6876" s="1217">
        <v>7874</v>
      </c>
      <c r="L6876" s="1218" t="s">
        <v>1710</v>
      </c>
    </row>
    <row r="6877" spans="7:12" ht="57.6" x14ac:dyDescent="0.3">
      <c r="G6877" s="1217">
        <v>7875</v>
      </c>
      <c r="H6877" s="1218" t="s">
        <v>1710</v>
      </c>
      <c r="I6877" s="1184"/>
      <c r="K6877" s="1217">
        <v>7875</v>
      </c>
      <c r="L6877" s="1218" t="s">
        <v>1710</v>
      </c>
    </row>
    <row r="6878" spans="7:12" ht="57.6" x14ac:dyDescent="0.3">
      <c r="G6878" s="1217">
        <v>7876</v>
      </c>
      <c r="H6878" s="1218" t="s">
        <v>1710</v>
      </c>
      <c r="I6878" s="1184"/>
      <c r="K6878" s="1217">
        <v>7876</v>
      </c>
      <c r="L6878" s="1218" t="s">
        <v>1710</v>
      </c>
    </row>
    <row r="6879" spans="7:12" ht="57.6" x14ac:dyDescent="0.3">
      <c r="G6879" s="1217">
        <v>7877</v>
      </c>
      <c r="H6879" s="1218" t="s">
        <v>1710</v>
      </c>
      <c r="I6879" s="1184"/>
      <c r="K6879" s="1217">
        <v>7877</v>
      </c>
      <c r="L6879" s="1218" t="s">
        <v>1710</v>
      </c>
    </row>
    <row r="6880" spans="7:12" ht="57.6" x14ac:dyDescent="0.3">
      <c r="G6880" s="1217">
        <v>7878</v>
      </c>
      <c r="H6880" s="1218" t="s">
        <v>1710</v>
      </c>
      <c r="I6880" s="1184"/>
      <c r="K6880" s="1217">
        <v>7878</v>
      </c>
      <c r="L6880" s="1218" t="s">
        <v>1710</v>
      </c>
    </row>
    <row r="6881" spans="7:12" ht="57.6" x14ac:dyDescent="0.3">
      <c r="G6881" s="1217">
        <v>7879</v>
      </c>
      <c r="H6881" s="1218" t="s">
        <v>1710</v>
      </c>
      <c r="I6881" s="1184"/>
      <c r="K6881" s="1217">
        <v>7879</v>
      </c>
      <c r="L6881" s="1218" t="s">
        <v>1710</v>
      </c>
    </row>
    <row r="6882" spans="7:12" ht="57.6" x14ac:dyDescent="0.3">
      <c r="G6882" s="1217">
        <v>7880</v>
      </c>
      <c r="H6882" s="1218" t="s">
        <v>1710</v>
      </c>
      <c r="I6882" s="1184"/>
      <c r="K6882" s="1217">
        <v>7880</v>
      </c>
      <c r="L6882" s="1218" t="s">
        <v>1710</v>
      </c>
    </row>
    <row r="6883" spans="7:12" ht="57.6" x14ac:dyDescent="0.3">
      <c r="G6883" s="1217">
        <v>7881</v>
      </c>
      <c r="H6883" s="1218" t="s">
        <v>1710</v>
      </c>
      <c r="I6883" s="1184"/>
      <c r="K6883" s="1217">
        <v>7881</v>
      </c>
      <c r="L6883" s="1218" t="s">
        <v>1710</v>
      </c>
    </row>
    <row r="6884" spans="7:12" ht="57.6" x14ac:dyDescent="0.3">
      <c r="G6884" s="1217">
        <v>7882</v>
      </c>
      <c r="H6884" s="1218" t="s">
        <v>1710</v>
      </c>
      <c r="I6884" s="1184"/>
      <c r="K6884" s="1217">
        <v>7882</v>
      </c>
      <c r="L6884" s="1218" t="s">
        <v>1710</v>
      </c>
    </row>
    <row r="6885" spans="7:12" ht="57.6" x14ac:dyDescent="0.3">
      <c r="G6885" s="1217">
        <v>7883</v>
      </c>
      <c r="H6885" s="1218" t="s">
        <v>1710</v>
      </c>
      <c r="I6885" s="1184"/>
      <c r="K6885" s="1217">
        <v>7883</v>
      </c>
      <c r="L6885" s="1218" t="s">
        <v>1710</v>
      </c>
    </row>
    <row r="6886" spans="7:12" ht="57.6" x14ac:dyDescent="0.3">
      <c r="G6886" s="1217">
        <v>7884</v>
      </c>
      <c r="H6886" s="1218" t="s">
        <v>1710</v>
      </c>
      <c r="I6886" s="1184"/>
      <c r="K6886" s="1217">
        <v>7884</v>
      </c>
      <c r="L6886" s="1218" t="s">
        <v>1710</v>
      </c>
    </row>
    <row r="6887" spans="7:12" ht="57.6" x14ac:dyDescent="0.3">
      <c r="G6887" s="1217">
        <v>7885</v>
      </c>
      <c r="H6887" s="1218" t="s">
        <v>1710</v>
      </c>
      <c r="I6887" s="1184"/>
      <c r="K6887" s="1217">
        <v>7885</v>
      </c>
      <c r="L6887" s="1218" t="s">
        <v>1710</v>
      </c>
    </row>
    <row r="6888" spans="7:12" ht="57.6" x14ac:dyDescent="0.3">
      <c r="G6888" s="1217">
        <v>7886</v>
      </c>
      <c r="H6888" s="1218" t="s">
        <v>1710</v>
      </c>
      <c r="I6888" s="1184"/>
      <c r="K6888" s="1217">
        <v>7886</v>
      </c>
      <c r="L6888" s="1218" t="s">
        <v>1710</v>
      </c>
    </row>
    <row r="6889" spans="7:12" ht="57.6" x14ac:dyDescent="0.3">
      <c r="G6889" s="1217">
        <v>7887</v>
      </c>
      <c r="H6889" s="1218" t="s">
        <v>1710</v>
      </c>
      <c r="I6889" s="1184"/>
      <c r="K6889" s="1217">
        <v>7887</v>
      </c>
      <c r="L6889" s="1218" t="s">
        <v>1710</v>
      </c>
    </row>
    <row r="6890" spans="7:12" ht="57.6" x14ac:dyDescent="0.3">
      <c r="G6890" s="1217">
        <v>7888</v>
      </c>
      <c r="H6890" s="1218" t="s">
        <v>1710</v>
      </c>
      <c r="I6890" s="1184"/>
      <c r="K6890" s="1217">
        <v>7888</v>
      </c>
      <c r="L6890" s="1218" t="s">
        <v>1710</v>
      </c>
    </row>
    <row r="6891" spans="7:12" ht="57.6" x14ac:dyDescent="0.3">
      <c r="G6891" s="1217">
        <v>7889</v>
      </c>
      <c r="H6891" s="1218" t="s">
        <v>1710</v>
      </c>
      <c r="I6891" s="1184"/>
      <c r="K6891" s="1217">
        <v>7889</v>
      </c>
      <c r="L6891" s="1218" t="s">
        <v>1710</v>
      </c>
    </row>
    <row r="6892" spans="7:12" ht="57.6" x14ac:dyDescent="0.3">
      <c r="G6892" s="1217">
        <v>7890</v>
      </c>
      <c r="H6892" s="1218" t="s">
        <v>1710</v>
      </c>
      <c r="I6892" s="1184"/>
      <c r="K6892" s="1217">
        <v>7890</v>
      </c>
      <c r="L6892" s="1218" t="s">
        <v>1710</v>
      </c>
    </row>
    <row r="6893" spans="7:12" ht="57.6" x14ac:dyDescent="0.3">
      <c r="G6893" s="1217">
        <v>7891</v>
      </c>
      <c r="H6893" s="1218" t="s">
        <v>1710</v>
      </c>
      <c r="I6893" s="1184"/>
      <c r="K6893" s="1217">
        <v>7891</v>
      </c>
      <c r="L6893" s="1218" t="s">
        <v>1710</v>
      </c>
    </row>
    <row r="6894" spans="7:12" ht="57.6" x14ac:dyDescent="0.3">
      <c r="G6894" s="1217">
        <v>7892</v>
      </c>
      <c r="H6894" s="1218" t="s">
        <v>1710</v>
      </c>
      <c r="I6894" s="1184"/>
      <c r="K6894" s="1217">
        <v>7892</v>
      </c>
      <c r="L6894" s="1218" t="s">
        <v>1710</v>
      </c>
    </row>
    <row r="6895" spans="7:12" ht="57.6" x14ac:dyDescent="0.3">
      <c r="G6895" s="1217">
        <v>7893</v>
      </c>
      <c r="H6895" s="1218" t="s">
        <v>1710</v>
      </c>
      <c r="I6895" s="1184"/>
      <c r="K6895" s="1217">
        <v>7893</v>
      </c>
      <c r="L6895" s="1218" t="s">
        <v>1710</v>
      </c>
    </row>
    <row r="6896" spans="7:12" ht="57.6" x14ac:dyDescent="0.3">
      <c r="G6896" s="1217">
        <v>7894</v>
      </c>
      <c r="H6896" s="1218" t="s">
        <v>1710</v>
      </c>
      <c r="I6896" s="1184"/>
      <c r="K6896" s="1217">
        <v>7894</v>
      </c>
      <c r="L6896" s="1218" t="s">
        <v>1710</v>
      </c>
    </row>
    <row r="6897" spans="7:12" ht="57.6" x14ac:dyDescent="0.3">
      <c r="G6897" s="1217">
        <v>7895</v>
      </c>
      <c r="H6897" s="1218" t="s">
        <v>1710</v>
      </c>
      <c r="I6897" s="1184"/>
      <c r="K6897" s="1217">
        <v>7895</v>
      </c>
      <c r="L6897" s="1218" t="s">
        <v>1710</v>
      </c>
    </row>
    <row r="6898" spans="7:12" ht="57.6" x14ac:dyDescent="0.3">
      <c r="G6898" s="1217">
        <v>7896</v>
      </c>
      <c r="H6898" s="1218" t="s">
        <v>1710</v>
      </c>
      <c r="I6898" s="1184"/>
      <c r="K6898" s="1217">
        <v>7896</v>
      </c>
      <c r="L6898" s="1218" t="s">
        <v>1710</v>
      </c>
    </row>
    <row r="6899" spans="7:12" ht="57.6" x14ac:dyDescent="0.3">
      <c r="G6899" s="1217">
        <v>7897</v>
      </c>
      <c r="H6899" s="1218" t="s">
        <v>1710</v>
      </c>
      <c r="I6899" s="1184"/>
      <c r="K6899" s="1217">
        <v>7897</v>
      </c>
      <c r="L6899" s="1218" t="s">
        <v>1710</v>
      </c>
    </row>
    <row r="6900" spans="7:12" ht="57.6" x14ac:dyDescent="0.3">
      <c r="G6900" s="1217">
        <v>7898</v>
      </c>
      <c r="H6900" s="1218" t="s">
        <v>1710</v>
      </c>
      <c r="I6900" s="1184"/>
      <c r="K6900" s="1217">
        <v>7898</v>
      </c>
      <c r="L6900" s="1218" t="s">
        <v>1710</v>
      </c>
    </row>
    <row r="6901" spans="7:12" ht="57.6" x14ac:dyDescent="0.3">
      <c r="G6901" s="1217">
        <v>7899</v>
      </c>
      <c r="H6901" s="1218" t="s">
        <v>1710</v>
      </c>
      <c r="I6901" s="1184"/>
      <c r="K6901" s="1217">
        <v>7899</v>
      </c>
      <c r="L6901" s="1218" t="s">
        <v>1710</v>
      </c>
    </row>
    <row r="6902" spans="7:12" ht="15.6" x14ac:dyDescent="0.3">
      <c r="G6902" s="1217">
        <v>7900</v>
      </c>
      <c r="H6902" s="1218" t="s">
        <v>1836</v>
      </c>
      <c r="I6902" s="1184"/>
      <c r="K6902" s="1217">
        <v>7900</v>
      </c>
      <c r="L6902" s="1218" t="s">
        <v>1836</v>
      </c>
    </row>
    <row r="6903" spans="7:12" ht="15.6" x14ac:dyDescent="0.3">
      <c r="G6903" s="1217">
        <v>7901</v>
      </c>
      <c r="H6903" s="1218" t="s">
        <v>1836</v>
      </c>
      <c r="I6903" s="1184"/>
      <c r="K6903" s="1217">
        <v>7901</v>
      </c>
      <c r="L6903" s="1218" t="s">
        <v>1836</v>
      </c>
    </row>
    <row r="6904" spans="7:12" ht="15.6" x14ac:dyDescent="0.3">
      <c r="G6904" s="1217">
        <v>7902</v>
      </c>
      <c r="H6904" s="1218" t="s">
        <v>1836</v>
      </c>
      <c r="I6904" s="1184"/>
      <c r="K6904" s="1217">
        <v>7902</v>
      </c>
      <c r="L6904" s="1218" t="s">
        <v>1836</v>
      </c>
    </row>
    <row r="6905" spans="7:12" ht="15.6" x14ac:dyDescent="0.3">
      <c r="G6905" s="1217">
        <v>7903</v>
      </c>
      <c r="H6905" s="1218" t="s">
        <v>1836</v>
      </c>
      <c r="I6905" s="1184"/>
      <c r="K6905" s="1217">
        <v>7903</v>
      </c>
      <c r="L6905" s="1218" t="s">
        <v>1836</v>
      </c>
    </row>
    <row r="6906" spans="7:12" ht="15.6" x14ac:dyDescent="0.3">
      <c r="G6906" s="1217">
        <v>7904</v>
      </c>
      <c r="H6906" s="1218" t="s">
        <v>1836</v>
      </c>
      <c r="I6906" s="1184"/>
      <c r="K6906" s="1217">
        <v>7904</v>
      </c>
      <c r="L6906" s="1218" t="s">
        <v>1836</v>
      </c>
    </row>
    <row r="6907" spans="7:12" ht="15.6" x14ac:dyDescent="0.3">
      <c r="G6907" s="1217">
        <v>7905</v>
      </c>
      <c r="H6907" s="1218" t="s">
        <v>1836</v>
      </c>
      <c r="I6907" s="1184"/>
      <c r="K6907" s="1217">
        <v>7905</v>
      </c>
      <c r="L6907" s="1218" t="s">
        <v>1836</v>
      </c>
    </row>
    <row r="6908" spans="7:12" ht="15.6" x14ac:dyDescent="0.3">
      <c r="G6908" s="1217">
        <v>7906</v>
      </c>
      <c r="H6908" s="1218" t="s">
        <v>1836</v>
      </c>
      <c r="I6908" s="1184"/>
      <c r="K6908" s="1217">
        <v>7906</v>
      </c>
      <c r="L6908" s="1218" t="s">
        <v>1836</v>
      </c>
    </row>
    <row r="6909" spans="7:12" ht="15.6" x14ac:dyDescent="0.3">
      <c r="G6909" s="1217">
        <v>7907</v>
      </c>
      <c r="H6909" s="1218" t="s">
        <v>1836</v>
      </c>
      <c r="I6909" s="1184"/>
      <c r="K6909" s="1217">
        <v>7907</v>
      </c>
      <c r="L6909" s="1218" t="s">
        <v>1836</v>
      </c>
    </row>
    <row r="6910" spans="7:12" ht="15.6" x14ac:dyDescent="0.3">
      <c r="G6910" s="1217">
        <v>7908</v>
      </c>
      <c r="H6910" s="1218" t="s">
        <v>1836</v>
      </c>
      <c r="I6910" s="1184"/>
      <c r="K6910" s="1217">
        <v>7908</v>
      </c>
      <c r="L6910" s="1218" t="s">
        <v>1836</v>
      </c>
    </row>
    <row r="6911" spans="7:12" ht="15.6" x14ac:dyDescent="0.3">
      <c r="G6911" s="1217">
        <v>7909</v>
      </c>
      <c r="H6911" s="1218" t="s">
        <v>1836</v>
      </c>
      <c r="I6911" s="1184"/>
      <c r="K6911" s="1217">
        <v>7909</v>
      </c>
      <c r="L6911" s="1218" t="s">
        <v>1836</v>
      </c>
    </row>
    <row r="6912" spans="7:12" ht="15.6" x14ac:dyDescent="0.3">
      <c r="G6912" s="1217">
        <v>7910</v>
      </c>
      <c r="H6912" s="1218" t="s">
        <v>1711</v>
      </c>
      <c r="I6912" s="1184"/>
      <c r="K6912" s="1217">
        <v>7910</v>
      </c>
      <c r="L6912" s="1218" t="s">
        <v>1711</v>
      </c>
    </row>
    <row r="6913" spans="7:12" ht="15.6" x14ac:dyDescent="0.3">
      <c r="G6913" s="1217">
        <v>7911</v>
      </c>
      <c r="H6913" s="1218" t="s">
        <v>1836</v>
      </c>
      <c r="I6913" s="1184"/>
      <c r="K6913" s="1217">
        <v>7911</v>
      </c>
      <c r="L6913" s="1218" t="s">
        <v>1836</v>
      </c>
    </row>
    <row r="6914" spans="7:12" ht="15.6" x14ac:dyDescent="0.3">
      <c r="G6914" s="1217">
        <v>7912</v>
      </c>
      <c r="H6914" s="1218" t="s">
        <v>1836</v>
      </c>
      <c r="I6914" s="1184"/>
      <c r="K6914" s="1217">
        <v>7912</v>
      </c>
      <c r="L6914" s="1218" t="s">
        <v>1836</v>
      </c>
    </row>
    <row r="6915" spans="7:12" ht="15.6" x14ac:dyDescent="0.3">
      <c r="G6915" s="1217">
        <v>7913</v>
      </c>
      <c r="H6915" s="1218" t="s">
        <v>1836</v>
      </c>
      <c r="I6915" s="1184"/>
      <c r="K6915" s="1217">
        <v>7913</v>
      </c>
      <c r="L6915" s="1218" t="s">
        <v>1836</v>
      </c>
    </row>
    <row r="6916" spans="7:12" ht="15.6" x14ac:dyDescent="0.3">
      <c r="G6916" s="1217">
        <v>7914</v>
      </c>
      <c r="H6916" s="1218" t="s">
        <v>1836</v>
      </c>
      <c r="I6916" s="1184"/>
      <c r="K6916" s="1217">
        <v>7914</v>
      </c>
      <c r="L6916" s="1218" t="s">
        <v>1836</v>
      </c>
    </row>
    <row r="6917" spans="7:12" ht="15.6" x14ac:dyDescent="0.3">
      <c r="G6917" s="1217">
        <v>7915</v>
      </c>
      <c r="H6917" s="1218" t="s">
        <v>1836</v>
      </c>
      <c r="I6917" s="1184"/>
      <c r="K6917" s="1217">
        <v>7915</v>
      </c>
      <c r="L6917" s="1218" t="s">
        <v>1836</v>
      </c>
    </row>
    <row r="6918" spans="7:12" ht="15.6" x14ac:dyDescent="0.3">
      <c r="G6918" s="1217">
        <v>7916</v>
      </c>
      <c r="H6918" s="1218" t="s">
        <v>1836</v>
      </c>
      <c r="I6918" s="1184"/>
      <c r="K6918" s="1217">
        <v>7916</v>
      </c>
      <c r="L6918" s="1218" t="s">
        <v>1836</v>
      </c>
    </row>
    <row r="6919" spans="7:12" ht="15.6" x14ac:dyDescent="0.3">
      <c r="G6919" s="1217">
        <v>7917</v>
      </c>
      <c r="H6919" s="1218" t="s">
        <v>1836</v>
      </c>
      <c r="I6919" s="1184"/>
      <c r="K6919" s="1217">
        <v>7917</v>
      </c>
      <c r="L6919" s="1218" t="s">
        <v>1836</v>
      </c>
    </row>
    <row r="6920" spans="7:12" ht="15.6" x14ac:dyDescent="0.3">
      <c r="G6920" s="1217">
        <v>7918</v>
      </c>
      <c r="H6920" s="1218" t="s">
        <v>1836</v>
      </c>
      <c r="I6920" s="1184"/>
      <c r="K6920" s="1217">
        <v>7918</v>
      </c>
      <c r="L6920" s="1218" t="s">
        <v>1836</v>
      </c>
    </row>
    <row r="6921" spans="7:12" ht="15.6" x14ac:dyDescent="0.3">
      <c r="G6921" s="1217">
        <v>7919</v>
      </c>
      <c r="H6921" s="1218" t="s">
        <v>1836</v>
      </c>
      <c r="I6921" s="1184"/>
      <c r="K6921" s="1217">
        <v>7919</v>
      </c>
      <c r="L6921" s="1218" t="s">
        <v>1836</v>
      </c>
    </row>
    <row r="6922" spans="7:12" ht="15.6" x14ac:dyDescent="0.3">
      <c r="G6922" s="1217">
        <v>7920</v>
      </c>
      <c r="H6922" s="1218" t="s">
        <v>1836</v>
      </c>
      <c r="I6922" s="1184"/>
      <c r="K6922" s="1217">
        <v>7920</v>
      </c>
      <c r="L6922" s="1218" t="s">
        <v>1836</v>
      </c>
    </row>
    <row r="6923" spans="7:12" ht="15.6" x14ac:dyDescent="0.3">
      <c r="G6923" s="1217">
        <v>7921</v>
      </c>
      <c r="H6923" s="1218" t="s">
        <v>1836</v>
      </c>
      <c r="I6923" s="1184"/>
      <c r="K6923" s="1217">
        <v>7921</v>
      </c>
      <c r="L6923" s="1218" t="s">
        <v>1836</v>
      </c>
    </row>
    <row r="6924" spans="7:12" ht="15.6" x14ac:dyDescent="0.3">
      <c r="G6924" s="1217">
        <v>7922</v>
      </c>
      <c r="H6924" s="1218" t="s">
        <v>1836</v>
      </c>
      <c r="I6924" s="1184"/>
      <c r="K6924" s="1217">
        <v>7922</v>
      </c>
      <c r="L6924" s="1218" t="s">
        <v>1836</v>
      </c>
    </row>
    <row r="6925" spans="7:12" ht="15.6" x14ac:dyDescent="0.3">
      <c r="G6925" s="1217">
        <v>7923</v>
      </c>
      <c r="H6925" s="1218" t="s">
        <v>1836</v>
      </c>
      <c r="I6925" s="1184"/>
      <c r="K6925" s="1217">
        <v>7923</v>
      </c>
      <c r="L6925" s="1218" t="s">
        <v>1836</v>
      </c>
    </row>
    <row r="6926" spans="7:12" ht="15.6" x14ac:dyDescent="0.3">
      <c r="G6926" s="1217">
        <v>7924</v>
      </c>
      <c r="H6926" s="1218" t="s">
        <v>1836</v>
      </c>
      <c r="I6926" s="1184"/>
      <c r="K6926" s="1217">
        <v>7924</v>
      </c>
      <c r="L6926" s="1218" t="s">
        <v>1836</v>
      </c>
    </row>
    <row r="6927" spans="7:12" ht="15.6" x14ac:dyDescent="0.3">
      <c r="G6927" s="1217">
        <v>7925</v>
      </c>
      <c r="H6927" s="1218" t="s">
        <v>1836</v>
      </c>
      <c r="I6927" s="1184"/>
      <c r="K6927" s="1217">
        <v>7925</v>
      </c>
      <c r="L6927" s="1218" t="s">
        <v>1836</v>
      </c>
    </row>
    <row r="6928" spans="7:12" ht="15.6" x14ac:dyDescent="0.3">
      <c r="G6928" s="1217">
        <v>7926</v>
      </c>
      <c r="H6928" s="1218" t="s">
        <v>1836</v>
      </c>
      <c r="I6928" s="1184"/>
      <c r="K6928" s="1217">
        <v>7926</v>
      </c>
      <c r="L6928" s="1218" t="s">
        <v>1836</v>
      </c>
    </row>
    <row r="6929" spans="7:12" ht="15.6" x14ac:dyDescent="0.3">
      <c r="G6929" s="1217">
        <v>7927</v>
      </c>
      <c r="H6929" s="1218" t="s">
        <v>1836</v>
      </c>
      <c r="I6929" s="1184"/>
      <c r="K6929" s="1217">
        <v>7927</v>
      </c>
      <c r="L6929" s="1218" t="s">
        <v>1836</v>
      </c>
    </row>
    <row r="6930" spans="7:12" ht="15.6" x14ac:dyDescent="0.3">
      <c r="G6930" s="1217">
        <v>7928</v>
      </c>
      <c r="H6930" s="1218" t="s">
        <v>1836</v>
      </c>
      <c r="I6930" s="1184"/>
      <c r="K6930" s="1217">
        <v>7928</v>
      </c>
      <c r="L6930" s="1218" t="s">
        <v>1836</v>
      </c>
    </row>
    <row r="6931" spans="7:12" ht="15.6" x14ac:dyDescent="0.3">
      <c r="G6931" s="1217">
        <v>7929</v>
      </c>
      <c r="H6931" s="1218" t="s">
        <v>1836</v>
      </c>
      <c r="I6931" s="1184"/>
      <c r="K6931" s="1217">
        <v>7929</v>
      </c>
      <c r="L6931" s="1218" t="s">
        <v>1836</v>
      </c>
    </row>
    <row r="6932" spans="7:12" ht="15.6" x14ac:dyDescent="0.3">
      <c r="G6932" s="1217">
        <v>7930</v>
      </c>
      <c r="H6932" s="1218" t="s">
        <v>1712</v>
      </c>
      <c r="I6932" s="1184"/>
      <c r="K6932" s="1217">
        <v>7930</v>
      </c>
      <c r="L6932" s="1218" t="s">
        <v>1712</v>
      </c>
    </row>
    <row r="6933" spans="7:12" ht="15.6" x14ac:dyDescent="0.3">
      <c r="G6933" s="1217">
        <v>7931</v>
      </c>
      <c r="H6933" s="1218" t="s">
        <v>1836</v>
      </c>
      <c r="I6933" s="1184"/>
      <c r="K6933" s="1217">
        <v>7931</v>
      </c>
      <c r="L6933" s="1218" t="s">
        <v>1836</v>
      </c>
    </row>
    <row r="6934" spans="7:12" ht="15.6" x14ac:dyDescent="0.3">
      <c r="G6934" s="1217">
        <v>7932</v>
      </c>
      <c r="H6934" s="1218" t="s">
        <v>1836</v>
      </c>
      <c r="I6934" s="1184"/>
      <c r="K6934" s="1217">
        <v>7932</v>
      </c>
      <c r="L6934" s="1218" t="s">
        <v>1836</v>
      </c>
    </row>
    <row r="6935" spans="7:12" ht="15.6" x14ac:dyDescent="0.3">
      <c r="G6935" s="1217">
        <v>7933</v>
      </c>
      <c r="H6935" s="1218" t="s">
        <v>1836</v>
      </c>
      <c r="I6935" s="1184"/>
      <c r="K6935" s="1217">
        <v>7933</v>
      </c>
      <c r="L6935" s="1218" t="s">
        <v>1836</v>
      </c>
    </row>
    <row r="6936" spans="7:12" ht="15.6" x14ac:dyDescent="0.3">
      <c r="G6936" s="1217">
        <v>7934</v>
      </c>
      <c r="H6936" s="1218" t="s">
        <v>1836</v>
      </c>
      <c r="I6936" s="1184"/>
      <c r="K6936" s="1217">
        <v>7934</v>
      </c>
      <c r="L6936" s="1218" t="s">
        <v>1836</v>
      </c>
    </row>
    <row r="6937" spans="7:12" ht="15.6" x14ac:dyDescent="0.3">
      <c r="G6937" s="1217">
        <v>7935</v>
      </c>
      <c r="H6937" s="1218" t="s">
        <v>1836</v>
      </c>
      <c r="I6937" s="1184"/>
      <c r="K6937" s="1217">
        <v>7935</v>
      </c>
      <c r="L6937" s="1218" t="s">
        <v>1836</v>
      </c>
    </row>
    <row r="6938" spans="7:12" ht="15.6" x14ac:dyDescent="0.3">
      <c r="G6938" s="1217">
        <v>7936</v>
      </c>
      <c r="H6938" s="1218" t="s">
        <v>1836</v>
      </c>
      <c r="I6938" s="1184"/>
      <c r="K6938" s="1217">
        <v>7936</v>
      </c>
      <c r="L6938" s="1218" t="s">
        <v>1836</v>
      </c>
    </row>
    <row r="6939" spans="7:12" ht="15.6" x14ac:dyDescent="0.3">
      <c r="G6939" s="1217">
        <v>7937</v>
      </c>
      <c r="H6939" s="1218" t="s">
        <v>1836</v>
      </c>
      <c r="I6939" s="1184"/>
      <c r="K6939" s="1217">
        <v>7937</v>
      </c>
      <c r="L6939" s="1218" t="s">
        <v>1836</v>
      </c>
    </row>
    <row r="6940" spans="7:12" ht="15.6" x14ac:dyDescent="0.3">
      <c r="G6940" s="1217">
        <v>7938</v>
      </c>
      <c r="H6940" s="1218" t="s">
        <v>1836</v>
      </c>
      <c r="I6940" s="1184"/>
      <c r="K6940" s="1217">
        <v>7938</v>
      </c>
      <c r="L6940" s="1218" t="s">
        <v>1836</v>
      </c>
    </row>
    <row r="6941" spans="7:12" ht="15.6" x14ac:dyDescent="0.3">
      <c r="G6941" s="1217">
        <v>7939</v>
      </c>
      <c r="H6941" s="1218" t="s">
        <v>1836</v>
      </c>
      <c r="I6941" s="1184"/>
      <c r="K6941" s="1217">
        <v>7939</v>
      </c>
      <c r="L6941" s="1218" t="s">
        <v>1836</v>
      </c>
    </row>
    <row r="6942" spans="7:12" ht="15.6" x14ac:dyDescent="0.3">
      <c r="G6942" s="1217">
        <v>7940</v>
      </c>
      <c r="H6942" s="1218" t="s">
        <v>1836</v>
      </c>
      <c r="I6942" s="1184"/>
      <c r="K6942" s="1217">
        <v>7940</v>
      </c>
      <c r="L6942" s="1218" t="s">
        <v>1836</v>
      </c>
    </row>
    <row r="6943" spans="7:12" ht="15.6" x14ac:dyDescent="0.3">
      <c r="G6943" s="1217">
        <v>7941</v>
      </c>
      <c r="H6943" s="1218" t="s">
        <v>1836</v>
      </c>
      <c r="I6943" s="1184"/>
      <c r="K6943" s="1217">
        <v>7941</v>
      </c>
      <c r="L6943" s="1218" t="s">
        <v>1836</v>
      </c>
    </row>
    <row r="6944" spans="7:12" ht="15.6" x14ac:dyDescent="0.3">
      <c r="G6944" s="1217">
        <v>7942</v>
      </c>
      <c r="H6944" s="1218" t="s">
        <v>1836</v>
      </c>
      <c r="I6944" s="1184"/>
      <c r="K6944" s="1217">
        <v>7942</v>
      </c>
      <c r="L6944" s="1218" t="s">
        <v>1836</v>
      </c>
    </row>
    <row r="6945" spans="7:12" ht="15.6" x14ac:dyDescent="0.3">
      <c r="G6945" s="1217">
        <v>7943</v>
      </c>
      <c r="H6945" s="1218" t="s">
        <v>1836</v>
      </c>
      <c r="I6945" s="1184"/>
      <c r="K6945" s="1217">
        <v>7943</v>
      </c>
      <c r="L6945" s="1218" t="s">
        <v>1836</v>
      </c>
    </row>
    <row r="6946" spans="7:12" ht="15.6" x14ac:dyDescent="0.3">
      <c r="G6946" s="1217">
        <v>7944</v>
      </c>
      <c r="H6946" s="1218" t="s">
        <v>1836</v>
      </c>
      <c r="I6946" s="1184"/>
      <c r="K6946" s="1217">
        <v>7944</v>
      </c>
      <c r="L6946" s="1218" t="s">
        <v>1836</v>
      </c>
    </row>
    <row r="6947" spans="7:12" ht="15.6" x14ac:dyDescent="0.3">
      <c r="G6947" s="1217">
        <v>7945</v>
      </c>
      <c r="H6947" s="1218" t="s">
        <v>1836</v>
      </c>
      <c r="I6947" s="1184"/>
      <c r="K6947" s="1217">
        <v>7945</v>
      </c>
      <c r="L6947" s="1218" t="s">
        <v>1836</v>
      </c>
    </row>
    <row r="6948" spans="7:12" ht="15.6" x14ac:dyDescent="0.3">
      <c r="G6948" s="1217">
        <v>7946</v>
      </c>
      <c r="H6948" s="1218" t="s">
        <v>1836</v>
      </c>
      <c r="I6948" s="1184"/>
      <c r="K6948" s="1217">
        <v>7946</v>
      </c>
      <c r="L6948" s="1218" t="s">
        <v>1836</v>
      </c>
    </row>
    <row r="6949" spans="7:12" ht="15.6" x14ac:dyDescent="0.3">
      <c r="G6949" s="1217">
        <v>7947</v>
      </c>
      <c r="H6949" s="1218" t="s">
        <v>1836</v>
      </c>
      <c r="I6949" s="1184"/>
      <c r="K6949" s="1217">
        <v>7947</v>
      </c>
      <c r="L6949" s="1218" t="s">
        <v>1836</v>
      </c>
    </row>
    <row r="6950" spans="7:12" ht="15.6" x14ac:dyDescent="0.3">
      <c r="G6950" s="1217">
        <v>7948</v>
      </c>
      <c r="H6950" s="1218" t="s">
        <v>1836</v>
      </c>
      <c r="I6950" s="1184"/>
      <c r="K6950" s="1217">
        <v>7948</v>
      </c>
      <c r="L6950" s="1218" t="s">
        <v>1836</v>
      </c>
    </row>
    <row r="6951" spans="7:12" ht="15.6" x14ac:dyDescent="0.3">
      <c r="G6951" s="1217">
        <v>7949</v>
      </c>
      <c r="H6951" s="1218" t="s">
        <v>1836</v>
      </c>
      <c r="I6951" s="1184"/>
      <c r="K6951" s="1217">
        <v>7949</v>
      </c>
      <c r="L6951" s="1218" t="s">
        <v>1836</v>
      </c>
    </row>
    <row r="6952" spans="7:12" ht="28.8" x14ac:dyDescent="0.3">
      <c r="G6952" s="1217">
        <v>7950</v>
      </c>
      <c r="H6952" s="1218" t="s">
        <v>1713</v>
      </c>
      <c r="I6952" s="1184"/>
      <c r="K6952" s="1217">
        <v>7950</v>
      </c>
      <c r="L6952" s="1218" t="s">
        <v>1713</v>
      </c>
    </row>
    <row r="6953" spans="7:12" ht="15.6" x14ac:dyDescent="0.3">
      <c r="G6953" s="1217">
        <v>7951</v>
      </c>
      <c r="H6953" s="1218" t="s">
        <v>1836</v>
      </c>
      <c r="I6953" s="1184"/>
      <c r="K6953" s="1217">
        <v>7951</v>
      </c>
      <c r="L6953" s="1218" t="s">
        <v>1836</v>
      </c>
    </row>
    <row r="6954" spans="7:12" ht="15.6" x14ac:dyDescent="0.3">
      <c r="G6954" s="1217">
        <v>7952</v>
      </c>
      <c r="H6954" s="1218" t="s">
        <v>1836</v>
      </c>
      <c r="I6954" s="1184"/>
      <c r="K6954" s="1217">
        <v>7952</v>
      </c>
      <c r="L6954" s="1218" t="s">
        <v>1836</v>
      </c>
    </row>
    <row r="6955" spans="7:12" ht="15.6" x14ac:dyDescent="0.3">
      <c r="G6955" s="1217">
        <v>7953</v>
      </c>
      <c r="H6955" s="1218" t="s">
        <v>1836</v>
      </c>
      <c r="I6955" s="1184"/>
      <c r="K6955" s="1217">
        <v>7953</v>
      </c>
      <c r="L6955" s="1218" t="s">
        <v>1836</v>
      </c>
    </row>
    <row r="6956" spans="7:12" ht="15.6" x14ac:dyDescent="0.3">
      <c r="G6956" s="1217">
        <v>7954</v>
      </c>
      <c r="H6956" s="1218" t="s">
        <v>1836</v>
      </c>
      <c r="I6956" s="1184"/>
      <c r="K6956" s="1217">
        <v>7954</v>
      </c>
      <c r="L6956" s="1218" t="s">
        <v>1836</v>
      </c>
    </row>
    <row r="6957" spans="7:12" ht="15.6" x14ac:dyDescent="0.3">
      <c r="G6957" s="1217">
        <v>7955</v>
      </c>
      <c r="H6957" s="1218" t="s">
        <v>1836</v>
      </c>
      <c r="I6957" s="1184"/>
      <c r="K6957" s="1217">
        <v>7955</v>
      </c>
      <c r="L6957" s="1218" t="s">
        <v>1836</v>
      </c>
    </row>
    <row r="6958" spans="7:12" ht="15.6" x14ac:dyDescent="0.3">
      <c r="G6958" s="1217">
        <v>7956</v>
      </c>
      <c r="H6958" s="1218" t="s">
        <v>1836</v>
      </c>
      <c r="I6958" s="1184"/>
      <c r="K6958" s="1217">
        <v>7956</v>
      </c>
      <c r="L6958" s="1218" t="s">
        <v>1836</v>
      </c>
    </row>
    <row r="6959" spans="7:12" ht="15.6" x14ac:dyDescent="0.3">
      <c r="G6959" s="1217">
        <v>7957</v>
      </c>
      <c r="H6959" s="1218" t="s">
        <v>1836</v>
      </c>
      <c r="I6959" s="1184"/>
      <c r="K6959" s="1217">
        <v>7957</v>
      </c>
      <c r="L6959" s="1218" t="s">
        <v>1836</v>
      </c>
    </row>
    <row r="6960" spans="7:12" ht="15.6" x14ac:dyDescent="0.3">
      <c r="G6960" s="1217">
        <v>7958</v>
      </c>
      <c r="H6960" s="1218" t="s">
        <v>1836</v>
      </c>
      <c r="I6960" s="1184"/>
      <c r="K6960" s="1217">
        <v>7958</v>
      </c>
      <c r="L6960" s="1218" t="s">
        <v>1836</v>
      </c>
    </row>
    <row r="6961" spans="7:12" ht="15.6" x14ac:dyDescent="0.3">
      <c r="G6961" s="1217">
        <v>7959</v>
      </c>
      <c r="H6961" s="1218" t="s">
        <v>1836</v>
      </c>
      <c r="I6961" s="1184"/>
      <c r="K6961" s="1217">
        <v>7959</v>
      </c>
      <c r="L6961" s="1218" t="s">
        <v>1836</v>
      </c>
    </row>
    <row r="6962" spans="7:12" ht="15.6" x14ac:dyDescent="0.3">
      <c r="G6962" s="1217">
        <v>7960</v>
      </c>
      <c r="H6962" s="1218" t="s">
        <v>1836</v>
      </c>
      <c r="I6962" s="1184"/>
      <c r="K6962" s="1217">
        <v>7960</v>
      </c>
      <c r="L6962" s="1218" t="s">
        <v>1836</v>
      </c>
    </row>
    <row r="6963" spans="7:12" ht="15.6" x14ac:dyDescent="0.3">
      <c r="G6963" s="1217">
        <v>7961</v>
      </c>
      <c r="H6963" s="1218" t="s">
        <v>1836</v>
      </c>
      <c r="I6963" s="1184"/>
      <c r="K6963" s="1217">
        <v>7961</v>
      </c>
      <c r="L6963" s="1218" t="s">
        <v>1836</v>
      </c>
    </row>
    <row r="6964" spans="7:12" ht="15.6" x14ac:dyDescent="0.3">
      <c r="G6964" s="1217">
        <v>7962</v>
      </c>
      <c r="H6964" s="1218" t="s">
        <v>1836</v>
      </c>
      <c r="I6964" s="1184"/>
      <c r="K6964" s="1217">
        <v>7962</v>
      </c>
      <c r="L6964" s="1218" t="s">
        <v>1836</v>
      </c>
    </row>
    <row r="6965" spans="7:12" ht="15.6" x14ac:dyDescent="0.3">
      <c r="G6965" s="1217">
        <v>7963</v>
      </c>
      <c r="H6965" s="1218" t="s">
        <v>1836</v>
      </c>
      <c r="I6965" s="1184"/>
      <c r="K6965" s="1217">
        <v>7963</v>
      </c>
      <c r="L6965" s="1218" t="s">
        <v>1836</v>
      </c>
    </row>
    <row r="6966" spans="7:12" ht="15.6" x14ac:dyDescent="0.3">
      <c r="G6966" s="1217">
        <v>7964</v>
      </c>
      <c r="H6966" s="1218" t="s">
        <v>1836</v>
      </c>
      <c r="I6966" s="1184"/>
      <c r="K6966" s="1217">
        <v>7964</v>
      </c>
      <c r="L6966" s="1218" t="s">
        <v>1836</v>
      </c>
    </row>
    <row r="6967" spans="7:12" ht="15.6" x14ac:dyDescent="0.3">
      <c r="G6967" s="1217">
        <v>7965</v>
      </c>
      <c r="H6967" s="1218" t="s">
        <v>1836</v>
      </c>
      <c r="I6967" s="1184"/>
      <c r="K6967" s="1217">
        <v>7965</v>
      </c>
      <c r="L6967" s="1218" t="s">
        <v>1836</v>
      </c>
    </row>
    <row r="6968" spans="7:12" ht="15.6" x14ac:dyDescent="0.3">
      <c r="G6968" s="1217">
        <v>7966</v>
      </c>
      <c r="H6968" s="1218" t="s">
        <v>1836</v>
      </c>
      <c r="I6968" s="1184"/>
      <c r="K6968" s="1217">
        <v>7966</v>
      </c>
      <c r="L6968" s="1218" t="s">
        <v>1836</v>
      </c>
    </row>
    <row r="6969" spans="7:12" ht="15.6" x14ac:dyDescent="0.3">
      <c r="G6969" s="1217">
        <v>7967</v>
      </c>
      <c r="H6969" s="1218" t="s">
        <v>1836</v>
      </c>
      <c r="I6969" s="1184"/>
      <c r="K6969" s="1217">
        <v>7967</v>
      </c>
      <c r="L6969" s="1218" t="s">
        <v>1836</v>
      </c>
    </row>
    <row r="6970" spans="7:12" ht="15.6" x14ac:dyDescent="0.3">
      <c r="G6970" s="1217">
        <v>7968</v>
      </c>
      <c r="H6970" s="1218" t="s">
        <v>1836</v>
      </c>
      <c r="I6970" s="1184"/>
      <c r="K6970" s="1217">
        <v>7968</v>
      </c>
      <c r="L6970" s="1218" t="s">
        <v>1836</v>
      </c>
    </row>
    <row r="6971" spans="7:12" ht="15.6" x14ac:dyDescent="0.3">
      <c r="G6971" s="1217">
        <v>7969</v>
      </c>
      <c r="H6971" s="1218" t="s">
        <v>1836</v>
      </c>
      <c r="I6971" s="1184"/>
      <c r="K6971" s="1217">
        <v>7969</v>
      </c>
      <c r="L6971" s="1218" t="s">
        <v>1836</v>
      </c>
    </row>
    <row r="6972" spans="7:12" ht="15.6" x14ac:dyDescent="0.3">
      <c r="G6972" s="1217">
        <v>7970</v>
      </c>
      <c r="H6972" s="1218" t="s">
        <v>1836</v>
      </c>
      <c r="I6972" s="1184"/>
      <c r="K6972" s="1217">
        <v>7970</v>
      </c>
      <c r="L6972" s="1218" t="s">
        <v>1836</v>
      </c>
    </row>
    <row r="6973" spans="7:12" ht="15.6" x14ac:dyDescent="0.3">
      <c r="G6973" s="1217">
        <v>7971</v>
      </c>
      <c r="H6973" s="1218" t="s">
        <v>1836</v>
      </c>
      <c r="I6973" s="1184"/>
      <c r="K6973" s="1217">
        <v>7971</v>
      </c>
      <c r="L6973" s="1218" t="s">
        <v>1836</v>
      </c>
    </row>
    <row r="6974" spans="7:12" ht="15.6" x14ac:dyDescent="0.3">
      <c r="G6974" s="1217">
        <v>7972</v>
      </c>
      <c r="H6974" s="1218" t="s">
        <v>1836</v>
      </c>
      <c r="I6974" s="1184"/>
      <c r="K6974" s="1217">
        <v>7972</v>
      </c>
      <c r="L6974" s="1218" t="s">
        <v>1836</v>
      </c>
    </row>
    <row r="6975" spans="7:12" ht="15.6" x14ac:dyDescent="0.3">
      <c r="G6975" s="1217">
        <v>7973</v>
      </c>
      <c r="H6975" s="1218" t="s">
        <v>1836</v>
      </c>
      <c r="I6975" s="1184"/>
      <c r="K6975" s="1217">
        <v>7973</v>
      </c>
      <c r="L6975" s="1218" t="s">
        <v>1836</v>
      </c>
    </row>
    <row r="6976" spans="7:12" ht="15.6" x14ac:dyDescent="0.3">
      <c r="G6976" s="1217">
        <v>7974</v>
      </c>
      <c r="H6976" s="1218" t="s">
        <v>1836</v>
      </c>
      <c r="I6976" s="1184"/>
      <c r="K6976" s="1217">
        <v>7974</v>
      </c>
      <c r="L6976" s="1218" t="s">
        <v>1836</v>
      </c>
    </row>
    <row r="6977" spans="7:12" ht="15.6" x14ac:dyDescent="0.3">
      <c r="G6977" s="1217">
        <v>7975</v>
      </c>
      <c r="H6977" s="1218" t="s">
        <v>1836</v>
      </c>
      <c r="I6977" s="1184"/>
      <c r="K6977" s="1217">
        <v>7975</v>
      </c>
      <c r="L6977" s="1218" t="s">
        <v>1836</v>
      </c>
    </row>
    <row r="6978" spans="7:12" ht="15.6" x14ac:dyDescent="0.3">
      <c r="G6978" s="1217">
        <v>7976</v>
      </c>
      <c r="H6978" s="1218" t="s">
        <v>1836</v>
      </c>
      <c r="I6978" s="1184"/>
      <c r="K6978" s="1217">
        <v>7976</v>
      </c>
      <c r="L6978" s="1218" t="s">
        <v>1836</v>
      </c>
    </row>
    <row r="6979" spans="7:12" ht="15.6" x14ac:dyDescent="0.3">
      <c r="G6979" s="1217">
        <v>7977</v>
      </c>
      <c r="H6979" s="1218" t="s">
        <v>1836</v>
      </c>
      <c r="I6979" s="1184"/>
      <c r="K6979" s="1217">
        <v>7977</v>
      </c>
      <c r="L6979" s="1218" t="s">
        <v>1836</v>
      </c>
    </row>
    <row r="6980" spans="7:12" ht="15.6" x14ac:dyDescent="0.3">
      <c r="G6980" s="1217">
        <v>7978</v>
      </c>
      <c r="H6980" s="1218" t="s">
        <v>1836</v>
      </c>
      <c r="I6980" s="1184"/>
      <c r="K6980" s="1217">
        <v>7978</v>
      </c>
      <c r="L6980" s="1218" t="s">
        <v>1836</v>
      </c>
    </row>
    <row r="6981" spans="7:12" ht="15.6" x14ac:dyDescent="0.3">
      <c r="G6981" s="1217">
        <v>7979</v>
      </c>
      <c r="H6981" s="1218" t="s">
        <v>1836</v>
      </c>
      <c r="I6981" s="1184"/>
      <c r="K6981" s="1217">
        <v>7979</v>
      </c>
      <c r="L6981" s="1218" t="s">
        <v>1836</v>
      </c>
    </row>
    <row r="6982" spans="7:12" ht="28.8" x14ac:dyDescent="0.3">
      <c r="G6982" s="1217">
        <v>7980</v>
      </c>
      <c r="H6982" s="1218" t="s">
        <v>1714</v>
      </c>
      <c r="I6982" s="1184"/>
      <c r="K6982" s="1217">
        <v>7980</v>
      </c>
      <c r="L6982" s="1218" t="s">
        <v>1714</v>
      </c>
    </row>
    <row r="6983" spans="7:12" ht="15.6" x14ac:dyDescent="0.3">
      <c r="G6983" s="1217">
        <v>7981</v>
      </c>
      <c r="H6983" s="1218" t="s">
        <v>1836</v>
      </c>
      <c r="I6983" s="1184"/>
      <c r="K6983" s="1217">
        <v>7981</v>
      </c>
      <c r="L6983" s="1218" t="s">
        <v>1836</v>
      </c>
    </row>
    <row r="6984" spans="7:12" ht="15.6" x14ac:dyDescent="0.3">
      <c r="G6984" s="1217">
        <v>7982</v>
      </c>
      <c r="H6984" s="1218" t="s">
        <v>1836</v>
      </c>
      <c r="I6984" s="1184"/>
      <c r="K6984" s="1217">
        <v>7982</v>
      </c>
      <c r="L6984" s="1218" t="s">
        <v>1836</v>
      </c>
    </row>
    <row r="6985" spans="7:12" ht="15.6" x14ac:dyDescent="0.3">
      <c r="G6985" s="1217">
        <v>7983</v>
      </c>
      <c r="H6985" s="1218" t="s">
        <v>1836</v>
      </c>
      <c r="I6985" s="1184"/>
      <c r="K6985" s="1217">
        <v>7983</v>
      </c>
      <c r="L6985" s="1218" t="s">
        <v>1836</v>
      </c>
    </row>
    <row r="6986" spans="7:12" ht="15.6" x14ac:dyDescent="0.3">
      <c r="G6986" s="1217">
        <v>7984</v>
      </c>
      <c r="H6986" s="1218" t="s">
        <v>1836</v>
      </c>
      <c r="I6986" s="1184"/>
      <c r="K6986" s="1217">
        <v>7984</v>
      </c>
      <c r="L6986" s="1218" t="s">
        <v>1836</v>
      </c>
    </row>
    <row r="6987" spans="7:12" ht="15.6" x14ac:dyDescent="0.3">
      <c r="G6987" s="1217">
        <v>7985</v>
      </c>
      <c r="H6987" s="1218" t="s">
        <v>1836</v>
      </c>
      <c r="I6987" s="1184"/>
      <c r="K6987" s="1217">
        <v>7985</v>
      </c>
      <c r="L6987" s="1218" t="s">
        <v>1836</v>
      </c>
    </row>
    <row r="6988" spans="7:12" ht="15.6" x14ac:dyDescent="0.3">
      <c r="G6988" s="1217">
        <v>7986</v>
      </c>
      <c r="H6988" s="1218" t="s">
        <v>1836</v>
      </c>
      <c r="I6988" s="1184"/>
      <c r="K6988" s="1217">
        <v>7986</v>
      </c>
      <c r="L6988" s="1218" t="s">
        <v>1836</v>
      </c>
    </row>
    <row r="6989" spans="7:12" ht="15.6" x14ac:dyDescent="0.3">
      <c r="G6989" s="1217">
        <v>7987</v>
      </c>
      <c r="H6989" s="1218" t="s">
        <v>1836</v>
      </c>
      <c r="I6989" s="1184"/>
      <c r="K6989" s="1217">
        <v>7987</v>
      </c>
      <c r="L6989" s="1218" t="s">
        <v>1836</v>
      </c>
    </row>
    <row r="6990" spans="7:12" ht="15.6" x14ac:dyDescent="0.3">
      <c r="G6990" s="1217">
        <v>7988</v>
      </c>
      <c r="H6990" s="1218" t="s">
        <v>1836</v>
      </c>
      <c r="I6990" s="1184"/>
      <c r="K6990" s="1217">
        <v>7988</v>
      </c>
      <c r="L6990" s="1218" t="s">
        <v>1836</v>
      </c>
    </row>
    <row r="6991" spans="7:12" ht="15.6" x14ac:dyDescent="0.3">
      <c r="G6991" s="1217">
        <v>7989</v>
      </c>
      <c r="H6991" s="1218" t="s">
        <v>1836</v>
      </c>
      <c r="I6991" s="1184"/>
      <c r="K6991" s="1217">
        <v>7989</v>
      </c>
      <c r="L6991" s="1218" t="s">
        <v>1836</v>
      </c>
    </row>
    <row r="6992" spans="7:12" ht="15.6" x14ac:dyDescent="0.3">
      <c r="G6992" s="1217">
        <v>7990</v>
      </c>
      <c r="H6992" s="1218" t="s">
        <v>1836</v>
      </c>
      <c r="I6992" s="1184"/>
      <c r="K6992" s="1217">
        <v>7990</v>
      </c>
      <c r="L6992" s="1218" t="s">
        <v>1836</v>
      </c>
    </row>
    <row r="6993" spans="7:12" ht="15.6" x14ac:dyDescent="0.3">
      <c r="G6993" s="1217">
        <v>7991</v>
      </c>
      <c r="H6993" s="1218" t="s">
        <v>1836</v>
      </c>
      <c r="I6993" s="1184"/>
      <c r="K6993" s="1217">
        <v>7991</v>
      </c>
      <c r="L6993" s="1218" t="s">
        <v>1836</v>
      </c>
    </row>
    <row r="6994" spans="7:12" ht="15.6" x14ac:dyDescent="0.3">
      <c r="G6994" s="1217">
        <v>7992</v>
      </c>
      <c r="H6994" s="1218" t="s">
        <v>1836</v>
      </c>
      <c r="I6994" s="1184"/>
      <c r="K6994" s="1217">
        <v>7992</v>
      </c>
      <c r="L6994" s="1218" t="s">
        <v>1836</v>
      </c>
    </row>
    <row r="6995" spans="7:12" ht="15.6" x14ac:dyDescent="0.3">
      <c r="G6995" s="1217">
        <v>7993</v>
      </c>
      <c r="H6995" s="1218" t="s">
        <v>1836</v>
      </c>
      <c r="I6995" s="1184"/>
      <c r="K6995" s="1217">
        <v>7993</v>
      </c>
      <c r="L6995" s="1218" t="s">
        <v>1836</v>
      </c>
    </row>
    <row r="6996" spans="7:12" ht="15.6" x14ac:dyDescent="0.3">
      <c r="G6996" s="1217">
        <v>7994</v>
      </c>
      <c r="H6996" s="1218" t="s">
        <v>1836</v>
      </c>
      <c r="I6996" s="1184"/>
      <c r="K6996" s="1217">
        <v>7994</v>
      </c>
      <c r="L6996" s="1218" t="s">
        <v>1836</v>
      </c>
    </row>
    <row r="6997" spans="7:12" ht="15.6" x14ac:dyDescent="0.3">
      <c r="G6997" s="1217">
        <v>7995</v>
      </c>
      <c r="H6997" s="1218" t="s">
        <v>1836</v>
      </c>
      <c r="I6997" s="1184"/>
      <c r="K6997" s="1217">
        <v>7995</v>
      </c>
      <c r="L6997" s="1218" t="s">
        <v>1836</v>
      </c>
    </row>
    <row r="6998" spans="7:12" ht="15.6" x14ac:dyDescent="0.3">
      <c r="G6998" s="1217">
        <v>7996</v>
      </c>
      <c r="H6998" s="1218" t="s">
        <v>1836</v>
      </c>
      <c r="I6998" s="1184"/>
      <c r="K6998" s="1217">
        <v>7996</v>
      </c>
      <c r="L6998" s="1218" t="s">
        <v>1836</v>
      </c>
    </row>
    <row r="6999" spans="7:12" ht="15.6" x14ac:dyDescent="0.3">
      <c r="G6999" s="1217">
        <v>7997</v>
      </c>
      <c r="H6999" s="1218" t="s">
        <v>1836</v>
      </c>
      <c r="I6999" s="1184"/>
      <c r="K6999" s="1217">
        <v>7997</v>
      </c>
      <c r="L6999" s="1218" t="s">
        <v>1836</v>
      </c>
    </row>
    <row r="7000" spans="7:12" ht="15.6" x14ac:dyDescent="0.3">
      <c r="G7000" s="1217">
        <v>7998</v>
      </c>
      <c r="H7000" s="1218" t="s">
        <v>1836</v>
      </c>
      <c r="I7000" s="1184"/>
      <c r="K7000" s="1217">
        <v>7998</v>
      </c>
      <c r="L7000" s="1218" t="s">
        <v>1836</v>
      </c>
    </row>
    <row r="7001" spans="7:12" ht="15.6" x14ac:dyDescent="0.3">
      <c r="G7001" s="1217">
        <v>7999</v>
      </c>
      <c r="H7001" s="1218" t="s">
        <v>1836</v>
      </c>
      <c r="I7001" s="1184"/>
      <c r="K7001" s="1217">
        <v>7999</v>
      </c>
      <c r="L7001" s="1218" t="s">
        <v>1836</v>
      </c>
    </row>
    <row r="7002" spans="7:12" ht="28.8" x14ac:dyDescent="0.3">
      <c r="G7002" s="1217">
        <v>8000</v>
      </c>
      <c r="H7002" s="1218" t="s">
        <v>1715</v>
      </c>
      <c r="I7002" s="1184"/>
      <c r="K7002" s="1217">
        <v>8000</v>
      </c>
      <c r="L7002" s="1218" t="s">
        <v>1715</v>
      </c>
    </row>
    <row r="7003" spans="7:12" ht="15.6" x14ac:dyDescent="0.3">
      <c r="G7003" s="1217">
        <v>8001</v>
      </c>
      <c r="H7003" s="1218" t="s">
        <v>1716</v>
      </c>
      <c r="I7003" s="1184"/>
      <c r="K7003" s="1217">
        <v>8001</v>
      </c>
      <c r="L7003" s="1218" t="s">
        <v>1716</v>
      </c>
    </row>
    <row r="7004" spans="7:12" ht="15.6" x14ac:dyDescent="0.3">
      <c r="G7004" s="1217">
        <v>8002</v>
      </c>
      <c r="H7004" s="1218" t="s">
        <v>1716</v>
      </c>
      <c r="I7004" s="1184"/>
      <c r="K7004" s="1217">
        <v>8002</v>
      </c>
      <c r="L7004" s="1218" t="s">
        <v>1716</v>
      </c>
    </row>
    <row r="7005" spans="7:12" ht="15.6" x14ac:dyDescent="0.3">
      <c r="G7005" s="1217">
        <v>8003</v>
      </c>
      <c r="H7005" s="1218" t="s">
        <v>1716</v>
      </c>
      <c r="I7005" s="1184"/>
      <c r="K7005" s="1217">
        <v>8003</v>
      </c>
      <c r="L7005" s="1218" t="s">
        <v>1716</v>
      </c>
    </row>
    <row r="7006" spans="7:12" ht="15.6" x14ac:dyDescent="0.3">
      <c r="G7006" s="1217">
        <v>8004</v>
      </c>
      <c r="H7006" s="1218" t="s">
        <v>1716</v>
      </c>
      <c r="I7006" s="1184"/>
      <c r="K7006" s="1217">
        <v>8004</v>
      </c>
      <c r="L7006" s="1218" t="s">
        <v>1716</v>
      </c>
    </row>
    <row r="7007" spans="7:12" ht="15.6" x14ac:dyDescent="0.3">
      <c r="G7007" s="1217">
        <v>8005</v>
      </c>
      <c r="H7007" s="1218" t="s">
        <v>1716</v>
      </c>
      <c r="I7007" s="1184"/>
      <c r="K7007" s="1217">
        <v>8005</v>
      </c>
      <c r="L7007" s="1218" t="s">
        <v>1716</v>
      </c>
    </row>
    <row r="7008" spans="7:12" ht="15.6" x14ac:dyDescent="0.3">
      <c r="G7008" s="1217">
        <v>8006</v>
      </c>
      <c r="H7008" s="1218" t="s">
        <v>1716</v>
      </c>
      <c r="I7008" s="1184"/>
      <c r="K7008" s="1217">
        <v>8006</v>
      </c>
      <c r="L7008" s="1218" t="s">
        <v>1716</v>
      </c>
    </row>
    <row r="7009" spans="7:12" ht="15.6" x14ac:dyDescent="0.3">
      <c r="G7009" s="1217">
        <v>8007</v>
      </c>
      <c r="H7009" s="1218" t="s">
        <v>1716</v>
      </c>
      <c r="I7009" s="1184"/>
      <c r="K7009" s="1217">
        <v>8007</v>
      </c>
      <c r="L7009" s="1218" t="s">
        <v>1716</v>
      </c>
    </row>
    <row r="7010" spans="7:12" ht="15.6" x14ac:dyDescent="0.3">
      <c r="G7010" s="1217">
        <v>8008</v>
      </c>
      <c r="H7010" s="1218" t="s">
        <v>1716</v>
      </c>
      <c r="I7010" s="1184"/>
      <c r="K7010" s="1217">
        <v>8008</v>
      </c>
      <c r="L7010" s="1218" t="s">
        <v>1716</v>
      </c>
    </row>
    <row r="7011" spans="7:12" ht="15.6" x14ac:dyDescent="0.3">
      <c r="G7011" s="1217">
        <v>8009</v>
      </c>
      <c r="H7011" s="1218" t="s">
        <v>1716</v>
      </c>
      <c r="I7011" s="1184"/>
      <c r="K7011" s="1217">
        <v>8009</v>
      </c>
      <c r="L7011" s="1218" t="s">
        <v>1716</v>
      </c>
    </row>
    <row r="7012" spans="7:12" ht="28.8" x14ac:dyDescent="0.3">
      <c r="G7012" s="1217">
        <v>8010</v>
      </c>
      <c r="H7012" s="1218" t="s">
        <v>1717</v>
      </c>
      <c r="I7012" s="1184"/>
      <c r="K7012" s="1217">
        <v>8010</v>
      </c>
      <c r="L7012" s="1218" t="s">
        <v>1717</v>
      </c>
    </row>
    <row r="7013" spans="7:12" ht="15.6" x14ac:dyDescent="0.3">
      <c r="G7013" s="1217">
        <v>8011</v>
      </c>
      <c r="H7013" s="1218" t="s">
        <v>615</v>
      </c>
      <c r="I7013" s="1184"/>
      <c r="K7013" s="1217">
        <v>8011</v>
      </c>
      <c r="L7013" s="1218" t="s">
        <v>615</v>
      </c>
    </row>
    <row r="7014" spans="7:12" ht="15.6" x14ac:dyDescent="0.3">
      <c r="G7014" s="1217">
        <v>8012</v>
      </c>
      <c r="H7014" s="1218" t="s">
        <v>615</v>
      </c>
      <c r="I7014" s="1184"/>
      <c r="K7014" s="1217">
        <v>8012</v>
      </c>
      <c r="L7014" s="1218" t="s">
        <v>615</v>
      </c>
    </row>
    <row r="7015" spans="7:12" ht="15.6" x14ac:dyDescent="0.3">
      <c r="G7015" s="1217">
        <v>8013</v>
      </c>
      <c r="H7015" s="1218" t="s">
        <v>615</v>
      </c>
      <c r="I7015" s="1184"/>
      <c r="K7015" s="1217">
        <v>8013</v>
      </c>
      <c r="L7015" s="1218" t="s">
        <v>615</v>
      </c>
    </row>
    <row r="7016" spans="7:12" ht="15.6" x14ac:dyDescent="0.3">
      <c r="G7016" s="1217">
        <v>8014</v>
      </c>
      <c r="H7016" s="1218" t="s">
        <v>615</v>
      </c>
      <c r="I7016" s="1184"/>
      <c r="K7016" s="1217">
        <v>8014</v>
      </c>
      <c r="L7016" s="1218" t="s">
        <v>615</v>
      </c>
    </row>
    <row r="7017" spans="7:12" ht="15.6" x14ac:dyDescent="0.3">
      <c r="G7017" s="1217">
        <v>8015</v>
      </c>
      <c r="H7017" s="1218" t="s">
        <v>615</v>
      </c>
      <c r="I7017" s="1184"/>
      <c r="K7017" s="1217">
        <v>8015</v>
      </c>
      <c r="L7017" s="1218" t="s">
        <v>615</v>
      </c>
    </row>
    <row r="7018" spans="7:12" ht="15.6" x14ac:dyDescent="0.3">
      <c r="G7018" s="1217">
        <v>8016</v>
      </c>
      <c r="H7018" s="1218" t="s">
        <v>615</v>
      </c>
      <c r="I7018" s="1184"/>
      <c r="K7018" s="1217">
        <v>8016</v>
      </c>
      <c r="L7018" s="1218" t="s">
        <v>615</v>
      </c>
    </row>
    <row r="7019" spans="7:12" ht="15.6" x14ac:dyDescent="0.3">
      <c r="G7019" s="1217">
        <v>8017</v>
      </c>
      <c r="H7019" s="1218" t="s">
        <v>615</v>
      </c>
      <c r="I7019" s="1184"/>
      <c r="K7019" s="1217">
        <v>8017</v>
      </c>
      <c r="L7019" s="1218" t="s">
        <v>615</v>
      </c>
    </row>
    <row r="7020" spans="7:12" ht="15.6" x14ac:dyDescent="0.3">
      <c r="G7020" s="1217">
        <v>8018</v>
      </c>
      <c r="H7020" s="1218" t="s">
        <v>615</v>
      </c>
      <c r="I7020" s="1184"/>
      <c r="K7020" s="1217">
        <v>8018</v>
      </c>
      <c r="L7020" s="1218" t="s">
        <v>615</v>
      </c>
    </row>
    <row r="7021" spans="7:12" ht="15.6" x14ac:dyDescent="0.3">
      <c r="G7021" s="1217">
        <v>8019</v>
      </c>
      <c r="H7021" s="1218" t="s">
        <v>615</v>
      </c>
      <c r="I7021" s="1184"/>
      <c r="K7021" s="1217">
        <v>8019</v>
      </c>
      <c r="L7021" s="1218" t="s">
        <v>615</v>
      </c>
    </row>
    <row r="7022" spans="7:12" ht="15.6" x14ac:dyDescent="0.3">
      <c r="G7022" s="1217">
        <v>8020</v>
      </c>
      <c r="H7022" s="1218" t="s">
        <v>1578</v>
      </c>
      <c r="I7022" s="1184"/>
      <c r="K7022" s="1217">
        <v>8020</v>
      </c>
      <c r="L7022" s="1218" t="s">
        <v>1578</v>
      </c>
    </row>
    <row r="7023" spans="7:12" ht="15.6" x14ac:dyDescent="0.3">
      <c r="G7023" s="1217">
        <v>8021</v>
      </c>
      <c r="H7023" s="1218" t="s">
        <v>1578</v>
      </c>
      <c r="I7023" s="1184"/>
      <c r="K7023" s="1217">
        <v>8021</v>
      </c>
      <c r="L7023" s="1218" t="s">
        <v>1578</v>
      </c>
    </row>
    <row r="7024" spans="7:12" ht="15.6" x14ac:dyDescent="0.3">
      <c r="G7024" s="1217">
        <v>8022</v>
      </c>
      <c r="H7024" s="1218" t="s">
        <v>1578</v>
      </c>
      <c r="I7024" s="1184"/>
      <c r="K7024" s="1217">
        <v>8022</v>
      </c>
      <c r="L7024" s="1218" t="s">
        <v>1578</v>
      </c>
    </row>
    <row r="7025" spans="7:12" ht="15.6" x14ac:dyDescent="0.3">
      <c r="G7025" s="1217">
        <v>8023</v>
      </c>
      <c r="H7025" s="1218" t="s">
        <v>1578</v>
      </c>
      <c r="I7025" s="1184"/>
      <c r="K7025" s="1217">
        <v>8023</v>
      </c>
      <c r="L7025" s="1218" t="s">
        <v>1578</v>
      </c>
    </row>
    <row r="7026" spans="7:12" ht="15.6" x14ac:dyDescent="0.3">
      <c r="G7026" s="1217">
        <v>8024</v>
      </c>
      <c r="H7026" s="1218" t="s">
        <v>1578</v>
      </c>
      <c r="I7026" s="1184"/>
      <c r="K7026" s="1217">
        <v>8024</v>
      </c>
      <c r="L7026" s="1218" t="s">
        <v>1578</v>
      </c>
    </row>
    <row r="7027" spans="7:12" ht="15.6" x14ac:dyDescent="0.3">
      <c r="G7027" s="1217">
        <v>8025</v>
      </c>
      <c r="H7027" s="1218" t="s">
        <v>1578</v>
      </c>
      <c r="I7027" s="1184"/>
      <c r="K7027" s="1217">
        <v>8025</v>
      </c>
      <c r="L7027" s="1218" t="s">
        <v>1578</v>
      </c>
    </row>
    <row r="7028" spans="7:12" ht="15.6" x14ac:dyDescent="0.3">
      <c r="G7028" s="1217">
        <v>8026</v>
      </c>
      <c r="H7028" s="1218" t="s">
        <v>1578</v>
      </c>
      <c r="I7028" s="1184"/>
      <c r="K7028" s="1217">
        <v>8026</v>
      </c>
      <c r="L7028" s="1218" t="s">
        <v>1578</v>
      </c>
    </row>
    <row r="7029" spans="7:12" ht="15.6" x14ac:dyDescent="0.3">
      <c r="G7029" s="1217">
        <v>8027</v>
      </c>
      <c r="H7029" s="1218" t="s">
        <v>1578</v>
      </c>
      <c r="I7029" s="1184"/>
      <c r="K7029" s="1217">
        <v>8027</v>
      </c>
      <c r="L7029" s="1218" t="s">
        <v>1578</v>
      </c>
    </row>
    <row r="7030" spans="7:12" ht="15.6" x14ac:dyDescent="0.3">
      <c r="G7030" s="1217">
        <v>8028</v>
      </c>
      <c r="H7030" s="1218" t="s">
        <v>1578</v>
      </c>
      <c r="I7030" s="1184"/>
      <c r="K7030" s="1217">
        <v>8028</v>
      </c>
      <c r="L7030" s="1218" t="s">
        <v>1578</v>
      </c>
    </row>
    <row r="7031" spans="7:12" ht="15.6" x14ac:dyDescent="0.3">
      <c r="G7031" s="1217">
        <v>8029</v>
      </c>
      <c r="H7031" s="1218" t="s">
        <v>1578</v>
      </c>
      <c r="I7031" s="1184"/>
      <c r="K7031" s="1217">
        <v>8029</v>
      </c>
      <c r="L7031" s="1218" t="s">
        <v>1578</v>
      </c>
    </row>
    <row r="7032" spans="7:12" ht="15.6" x14ac:dyDescent="0.3">
      <c r="G7032" s="1217">
        <v>8030</v>
      </c>
      <c r="H7032" s="1218" t="s">
        <v>1579</v>
      </c>
      <c r="I7032" s="1184"/>
      <c r="K7032" s="1217">
        <v>8030</v>
      </c>
      <c r="L7032" s="1218" t="s">
        <v>1579</v>
      </c>
    </row>
    <row r="7033" spans="7:12" ht="15.6" x14ac:dyDescent="0.3">
      <c r="G7033" s="1217">
        <v>8031</v>
      </c>
      <c r="H7033" s="1218" t="s">
        <v>615</v>
      </c>
      <c r="I7033" s="1184"/>
      <c r="K7033" s="1217">
        <v>8031</v>
      </c>
      <c r="L7033" s="1218" t="s">
        <v>615</v>
      </c>
    </row>
    <row r="7034" spans="7:12" ht="15.6" x14ac:dyDescent="0.3">
      <c r="G7034" s="1217">
        <v>8032</v>
      </c>
      <c r="H7034" s="1218" t="s">
        <v>615</v>
      </c>
      <c r="I7034" s="1184"/>
      <c r="K7034" s="1217">
        <v>8032</v>
      </c>
      <c r="L7034" s="1218" t="s">
        <v>615</v>
      </c>
    </row>
    <row r="7035" spans="7:12" ht="15.6" x14ac:dyDescent="0.3">
      <c r="G7035" s="1217">
        <v>8033</v>
      </c>
      <c r="H7035" s="1218" t="s">
        <v>615</v>
      </c>
      <c r="I7035" s="1184"/>
      <c r="K7035" s="1217">
        <v>8033</v>
      </c>
      <c r="L7035" s="1218" t="s">
        <v>615</v>
      </c>
    </row>
    <row r="7036" spans="7:12" ht="15.6" x14ac:dyDescent="0.3">
      <c r="G7036" s="1217">
        <v>8034</v>
      </c>
      <c r="H7036" s="1218" t="s">
        <v>615</v>
      </c>
      <c r="I7036" s="1184"/>
      <c r="K7036" s="1217">
        <v>8034</v>
      </c>
      <c r="L7036" s="1218" t="s">
        <v>615</v>
      </c>
    </row>
    <row r="7037" spans="7:12" ht="15.6" x14ac:dyDescent="0.3">
      <c r="G7037" s="1217">
        <v>8035</v>
      </c>
      <c r="H7037" s="1218" t="s">
        <v>615</v>
      </c>
      <c r="I7037" s="1184"/>
      <c r="K7037" s="1217">
        <v>8035</v>
      </c>
      <c r="L7037" s="1218" t="s">
        <v>615</v>
      </c>
    </row>
    <row r="7038" spans="7:12" ht="15.6" x14ac:dyDescent="0.3">
      <c r="G7038" s="1217">
        <v>8036</v>
      </c>
      <c r="H7038" s="1218" t="s">
        <v>615</v>
      </c>
      <c r="I7038" s="1184"/>
      <c r="K7038" s="1217">
        <v>8036</v>
      </c>
      <c r="L7038" s="1218" t="s">
        <v>615</v>
      </c>
    </row>
    <row r="7039" spans="7:12" ht="15.6" x14ac:dyDescent="0.3">
      <c r="G7039" s="1217">
        <v>8037</v>
      </c>
      <c r="H7039" s="1218" t="s">
        <v>615</v>
      </c>
      <c r="I7039" s="1184"/>
      <c r="K7039" s="1217">
        <v>8037</v>
      </c>
      <c r="L7039" s="1218" t="s">
        <v>615</v>
      </c>
    </row>
    <row r="7040" spans="7:12" ht="15.6" x14ac:dyDescent="0.3">
      <c r="G7040" s="1217">
        <v>8038</v>
      </c>
      <c r="H7040" s="1218" t="s">
        <v>615</v>
      </c>
      <c r="I7040" s="1184"/>
      <c r="K7040" s="1217">
        <v>8038</v>
      </c>
      <c r="L7040" s="1218" t="s">
        <v>615</v>
      </c>
    </row>
    <row r="7041" spans="7:12" ht="15.6" x14ac:dyDescent="0.3">
      <c r="G7041" s="1217">
        <v>8039</v>
      </c>
      <c r="H7041" s="1218" t="s">
        <v>615</v>
      </c>
      <c r="I7041" s="1184"/>
      <c r="K7041" s="1217">
        <v>8039</v>
      </c>
      <c r="L7041" s="1218" t="s">
        <v>615</v>
      </c>
    </row>
    <row r="7042" spans="7:12" ht="15.6" x14ac:dyDescent="0.3">
      <c r="G7042" s="1217">
        <v>8040</v>
      </c>
      <c r="H7042" s="1218" t="s">
        <v>615</v>
      </c>
      <c r="I7042" s="1184"/>
      <c r="K7042" s="1217">
        <v>8040</v>
      </c>
      <c r="L7042" s="1218" t="s">
        <v>615</v>
      </c>
    </row>
    <row r="7043" spans="7:12" ht="15.6" x14ac:dyDescent="0.3">
      <c r="G7043" s="1217">
        <v>8041</v>
      </c>
      <c r="H7043" s="1218" t="s">
        <v>615</v>
      </c>
      <c r="I7043" s="1184"/>
      <c r="K7043" s="1217">
        <v>8041</v>
      </c>
      <c r="L7043" s="1218" t="s">
        <v>615</v>
      </c>
    </row>
    <row r="7044" spans="7:12" ht="15.6" x14ac:dyDescent="0.3">
      <c r="G7044" s="1217">
        <v>8042</v>
      </c>
      <c r="H7044" s="1218" t="s">
        <v>615</v>
      </c>
      <c r="I7044" s="1184"/>
      <c r="K7044" s="1217">
        <v>8042</v>
      </c>
      <c r="L7044" s="1218" t="s">
        <v>615</v>
      </c>
    </row>
    <row r="7045" spans="7:12" ht="15.6" x14ac:dyDescent="0.3">
      <c r="G7045" s="1217">
        <v>8043</v>
      </c>
      <c r="H7045" s="1218" t="s">
        <v>615</v>
      </c>
      <c r="I7045" s="1184"/>
      <c r="K7045" s="1217">
        <v>8043</v>
      </c>
      <c r="L7045" s="1218" t="s">
        <v>615</v>
      </c>
    </row>
    <row r="7046" spans="7:12" ht="15.6" x14ac:dyDescent="0.3">
      <c r="G7046" s="1217">
        <v>8044</v>
      </c>
      <c r="H7046" s="1218" t="s">
        <v>615</v>
      </c>
      <c r="I7046" s="1184"/>
      <c r="K7046" s="1217">
        <v>8044</v>
      </c>
      <c r="L7046" s="1218" t="s">
        <v>615</v>
      </c>
    </row>
    <row r="7047" spans="7:12" ht="15.6" x14ac:dyDescent="0.3">
      <c r="G7047" s="1217">
        <v>8045</v>
      </c>
      <c r="H7047" s="1218" t="s">
        <v>615</v>
      </c>
      <c r="I7047" s="1184"/>
      <c r="K7047" s="1217">
        <v>8045</v>
      </c>
      <c r="L7047" s="1218" t="s">
        <v>615</v>
      </c>
    </row>
    <row r="7048" spans="7:12" ht="15.6" x14ac:dyDescent="0.3">
      <c r="G7048" s="1217">
        <v>8046</v>
      </c>
      <c r="H7048" s="1218" t="s">
        <v>615</v>
      </c>
      <c r="I7048" s="1184"/>
      <c r="K7048" s="1217">
        <v>8046</v>
      </c>
      <c r="L7048" s="1218" t="s">
        <v>615</v>
      </c>
    </row>
    <row r="7049" spans="7:12" ht="15.6" x14ac:dyDescent="0.3">
      <c r="G7049" s="1217">
        <v>8047</v>
      </c>
      <c r="H7049" s="1218" t="s">
        <v>615</v>
      </c>
      <c r="I7049" s="1184"/>
      <c r="K7049" s="1217">
        <v>8047</v>
      </c>
      <c r="L7049" s="1218" t="s">
        <v>615</v>
      </c>
    </row>
    <row r="7050" spans="7:12" ht="15.6" x14ac:dyDescent="0.3">
      <c r="G7050" s="1217">
        <v>8048</v>
      </c>
      <c r="H7050" s="1218" t="s">
        <v>615</v>
      </c>
      <c r="I7050" s="1184"/>
      <c r="K7050" s="1217">
        <v>8048</v>
      </c>
      <c r="L7050" s="1218" t="s">
        <v>615</v>
      </c>
    </row>
    <row r="7051" spans="7:12" ht="15.6" x14ac:dyDescent="0.3">
      <c r="G7051" s="1217">
        <v>8049</v>
      </c>
      <c r="H7051" s="1218" t="s">
        <v>615</v>
      </c>
      <c r="I7051" s="1184"/>
      <c r="K7051" s="1217">
        <v>8049</v>
      </c>
      <c r="L7051" s="1218" t="s">
        <v>615</v>
      </c>
    </row>
    <row r="7052" spans="7:12" ht="15.6" x14ac:dyDescent="0.3">
      <c r="G7052" s="1217">
        <v>8050</v>
      </c>
      <c r="H7052" s="1218" t="s">
        <v>615</v>
      </c>
      <c r="I7052" s="1184"/>
      <c r="K7052" s="1217">
        <v>8050</v>
      </c>
      <c r="L7052" s="1218" t="s">
        <v>615</v>
      </c>
    </row>
    <row r="7053" spans="7:12" ht="15.6" x14ac:dyDescent="0.3">
      <c r="G7053" s="1217">
        <v>8051</v>
      </c>
      <c r="H7053" s="1218" t="s">
        <v>615</v>
      </c>
      <c r="I7053" s="1184"/>
      <c r="K7053" s="1217">
        <v>8051</v>
      </c>
      <c r="L7053" s="1218" t="s">
        <v>615</v>
      </c>
    </row>
    <row r="7054" spans="7:12" ht="15.6" x14ac:dyDescent="0.3">
      <c r="G7054" s="1217">
        <v>8052</v>
      </c>
      <c r="H7054" s="1218" t="s">
        <v>615</v>
      </c>
      <c r="I7054" s="1184"/>
      <c r="K7054" s="1217">
        <v>8052</v>
      </c>
      <c r="L7054" s="1218" t="s">
        <v>615</v>
      </c>
    </row>
    <row r="7055" spans="7:12" ht="15.6" x14ac:dyDescent="0.3">
      <c r="G7055" s="1217">
        <v>8053</v>
      </c>
      <c r="H7055" s="1218" t="s">
        <v>615</v>
      </c>
      <c r="I7055" s="1184"/>
      <c r="K7055" s="1217">
        <v>8053</v>
      </c>
      <c r="L7055" s="1218" t="s">
        <v>615</v>
      </c>
    </row>
    <row r="7056" spans="7:12" ht="15.6" x14ac:dyDescent="0.3">
      <c r="G7056" s="1217">
        <v>8054</v>
      </c>
      <c r="H7056" s="1218" t="s">
        <v>615</v>
      </c>
      <c r="I7056" s="1184"/>
      <c r="K7056" s="1217">
        <v>8054</v>
      </c>
      <c r="L7056" s="1218" t="s">
        <v>615</v>
      </c>
    </row>
    <row r="7057" spans="7:12" ht="15.6" x14ac:dyDescent="0.3">
      <c r="G7057" s="1217">
        <v>8055</v>
      </c>
      <c r="H7057" s="1218" t="s">
        <v>615</v>
      </c>
      <c r="I7057" s="1184"/>
      <c r="K7057" s="1217">
        <v>8055</v>
      </c>
      <c r="L7057" s="1218" t="s">
        <v>615</v>
      </c>
    </row>
    <row r="7058" spans="7:12" ht="15.6" x14ac:dyDescent="0.3">
      <c r="G7058" s="1217">
        <v>8056</v>
      </c>
      <c r="H7058" s="1218" t="s">
        <v>615</v>
      </c>
      <c r="I7058" s="1184"/>
      <c r="K7058" s="1217">
        <v>8056</v>
      </c>
      <c r="L7058" s="1218" t="s">
        <v>615</v>
      </c>
    </row>
    <row r="7059" spans="7:12" ht="15.6" x14ac:dyDescent="0.3">
      <c r="G7059" s="1217">
        <v>8057</v>
      </c>
      <c r="H7059" s="1218" t="s">
        <v>615</v>
      </c>
      <c r="I7059" s="1184"/>
      <c r="K7059" s="1217">
        <v>8057</v>
      </c>
      <c r="L7059" s="1218" t="s">
        <v>615</v>
      </c>
    </row>
    <row r="7060" spans="7:12" ht="15.6" x14ac:dyDescent="0.3">
      <c r="G7060" s="1217">
        <v>8058</v>
      </c>
      <c r="H7060" s="1218" t="s">
        <v>615</v>
      </c>
      <c r="I7060" s="1184"/>
      <c r="K7060" s="1217">
        <v>8058</v>
      </c>
      <c r="L7060" s="1218" t="s">
        <v>615</v>
      </c>
    </row>
    <row r="7061" spans="7:12" ht="15.6" x14ac:dyDescent="0.3">
      <c r="G7061" s="1217">
        <v>8059</v>
      </c>
      <c r="H7061" s="1218" t="s">
        <v>615</v>
      </c>
      <c r="I7061" s="1184"/>
      <c r="K7061" s="1217">
        <v>8059</v>
      </c>
      <c r="L7061" s="1218" t="s">
        <v>615</v>
      </c>
    </row>
    <row r="7062" spans="7:12" ht="15.6" x14ac:dyDescent="0.3">
      <c r="G7062" s="1217">
        <v>8060</v>
      </c>
      <c r="H7062" s="1218" t="s">
        <v>615</v>
      </c>
      <c r="I7062" s="1184"/>
      <c r="K7062" s="1217">
        <v>8060</v>
      </c>
      <c r="L7062" s="1218" t="s">
        <v>615</v>
      </c>
    </row>
    <row r="7063" spans="7:12" ht="15.6" x14ac:dyDescent="0.3">
      <c r="G7063" s="1217">
        <v>8061</v>
      </c>
      <c r="H7063" s="1218" t="s">
        <v>615</v>
      </c>
      <c r="I7063" s="1184"/>
      <c r="K7063" s="1217">
        <v>8061</v>
      </c>
      <c r="L7063" s="1218" t="s">
        <v>615</v>
      </c>
    </row>
    <row r="7064" spans="7:12" ht="15.6" x14ac:dyDescent="0.3">
      <c r="G7064" s="1217">
        <v>8062</v>
      </c>
      <c r="H7064" s="1218" t="s">
        <v>615</v>
      </c>
      <c r="I7064" s="1184"/>
      <c r="K7064" s="1217">
        <v>8062</v>
      </c>
      <c r="L7064" s="1218" t="s">
        <v>615</v>
      </c>
    </row>
    <row r="7065" spans="7:12" ht="15.6" x14ac:dyDescent="0.3">
      <c r="G7065" s="1217">
        <v>8063</v>
      </c>
      <c r="H7065" s="1218" t="s">
        <v>615</v>
      </c>
      <c r="I7065" s="1184"/>
      <c r="K7065" s="1217">
        <v>8063</v>
      </c>
      <c r="L7065" s="1218" t="s">
        <v>615</v>
      </c>
    </row>
    <row r="7066" spans="7:12" ht="15.6" x14ac:dyDescent="0.3">
      <c r="G7066" s="1217">
        <v>8064</v>
      </c>
      <c r="H7066" s="1218" t="s">
        <v>615</v>
      </c>
      <c r="I7066" s="1184"/>
      <c r="K7066" s="1217">
        <v>8064</v>
      </c>
      <c r="L7066" s="1218" t="s">
        <v>615</v>
      </c>
    </row>
    <row r="7067" spans="7:12" ht="15.6" x14ac:dyDescent="0.3">
      <c r="G7067" s="1217">
        <v>8065</v>
      </c>
      <c r="H7067" s="1218" t="s">
        <v>615</v>
      </c>
      <c r="I7067" s="1184"/>
      <c r="K7067" s="1217">
        <v>8065</v>
      </c>
      <c r="L7067" s="1218" t="s">
        <v>615</v>
      </c>
    </row>
    <row r="7068" spans="7:12" ht="15.6" x14ac:dyDescent="0.3">
      <c r="G7068" s="1217">
        <v>8066</v>
      </c>
      <c r="H7068" s="1218" t="s">
        <v>615</v>
      </c>
      <c r="I7068" s="1184"/>
      <c r="K7068" s="1217">
        <v>8066</v>
      </c>
      <c r="L7068" s="1218" t="s">
        <v>615</v>
      </c>
    </row>
    <row r="7069" spans="7:12" ht="15.6" x14ac:dyDescent="0.3">
      <c r="G7069" s="1217">
        <v>8067</v>
      </c>
      <c r="H7069" s="1218" t="s">
        <v>615</v>
      </c>
      <c r="I7069" s="1184"/>
      <c r="K7069" s="1217">
        <v>8067</v>
      </c>
      <c r="L7069" s="1218" t="s">
        <v>615</v>
      </c>
    </row>
    <row r="7070" spans="7:12" ht="15.6" x14ac:dyDescent="0.3">
      <c r="G7070" s="1217">
        <v>8068</v>
      </c>
      <c r="H7070" s="1218" t="s">
        <v>615</v>
      </c>
      <c r="I7070" s="1184"/>
      <c r="K7070" s="1217">
        <v>8068</v>
      </c>
      <c r="L7070" s="1218" t="s">
        <v>615</v>
      </c>
    </row>
    <row r="7071" spans="7:12" ht="15.6" x14ac:dyDescent="0.3">
      <c r="G7071" s="1217">
        <v>8069</v>
      </c>
      <c r="H7071" s="1218" t="s">
        <v>615</v>
      </c>
      <c r="I7071" s="1184"/>
      <c r="K7071" s="1217">
        <v>8069</v>
      </c>
      <c r="L7071" s="1218" t="s">
        <v>615</v>
      </c>
    </row>
    <row r="7072" spans="7:12" ht="15.6" x14ac:dyDescent="0.3">
      <c r="G7072" s="1217">
        <v>8070</v>
      </c>
      <c r="H7072" s="1218" t="s">
        <v>615</v>
      </c>
      <c r="I7072" s="1184"/>
      <c r="K7072" s="1217">
        <v>8070</v>
      </c>
      <c r="L7072" s="1218" t="s">
        <v>615</v>
      </c>
    </row>
    <row r="7073" spans="7:12" ht="15.6" x14ac:dyDescent="0.3">
      <c r="G7073" s="1217">
        <v>8071</v>
      </c>
      <c r="H7073" s="1218" t="s">
        <v>615</v>
      </c>
      <c r="I7073" s="1184"/>
      <c r="K7073" s="1217">
        <v>8071</v>
      </c>
      <c r="L7073" s="1218" t="s">
        <v>615</v>
      </c>
    </row>
    <row r="7074" spans="7:12" ht="15.6" x14ac:dyDescent="0.3">
      <c r="G7074" s="1217">
        <v>8072</v>
      </c>
      <c r="H7074" s="1218" t="s">
        <v>615</v>
      </c>
      <c r="I7074" s="1184"/>
      <c r="K7074" s="1217">
        <v>8072</v>
      </c>
      <c r="L7074" s="1218" t="s">
        <v>615</v>
      </c>
    </row>
    <row r="7075" spans="7:12" ht="15.6" x14ac:dyDescent="0.3">
      <c r="G7075" s="1217">
        <v>8073</v>
      </c>
      <c r="H7075" s="1218" t="s">
        <v>615</v>
      </c>
      <c r="I7075" s="1184"/>
      <c r="K7075" s="1217">
        <v>8073</v>
      </c>
      <c r="L7075" s="1218" t="s">
        <v>615</v>
      </c>
    </row>
    <row r="7076" spans="7:12" ht="15.6" x14ac:dyDescent="0.3">
      <c r="G7076" s="1217">
        <v>8074</v>
      </c>
      <c r="H7076" s="1218" t="s">
        <v>615</v>
      </c>
      <c r="I7076" s="1184"/>
      <c r="K7076" s="1217">
        <v>8074</v>
      </c>
      <c r="L7076" s="1218" t="s">
        <v>615</v>
      </c>
    </row>
    <row r="7077" spans="7:12" ht="15.6" x14ac:dyDescent="0.3">
      <c r="G7077" s="1217">
        <v>8075</v>
      </c>
      <c r="H7077" s="1218" t="s">
        <v>615</v>
      </c>
      <c r="I7077" s="1184"/>
      <c r="K7077" s="1217">
        <v>8075</v>
      </c>
      <c r="L7077" s="1218" t="s">
        <v>615</v>
      </c>
    </row>
    <row r="7078" spans="7:12" ht="15.6" x14ac:dyDescent="0.3">
      <c r="G7078" s="1217">
        <v>8076</v>
      </c>
      <c r="H7078" s="1218" t="s">
        <v>615</v>
      </c>
      <c r="I7078" s="1184"/>
      <c r="K7078" s="1217">
        <v>8076</v>
      </c>
      <c r="L7078" s="1218" t="s">
        <v>615</v>
      </c>
    </row>
    <row r="7079" spans="7:12" ht="15.6" x14ac:dyDescent="0.3">
      <c r="G7079" s="1217">
        <v>8077</v>
      </c>
      <c r="H7079" s="1218" t="s">
        <v>615</v>
      </c>
      <c r="I7079" s="1184"/>
      <c r="K7079" s="1217">
        <v>8077</v>
      </c>
      <c r="L7079" s="1218" t="s">
        <v>615</v>
      </c>
    </row>
    <row r="7080" spans="7:12" ht="15.6" x14ac:dyDescent="0.3">
      <c r="G7080" s="1217">
        <v>8078</v>
      </c>
      <c r="H7080" s="1218" t="s">
        <v>615</v>
      </c>
      <c r="I7080" s="1184"/>
      <c r="K7080" s="1217">
        <v>8078</v>
      </c>
      <c r="L7080" s="1218" t="s">
        <v>615</v>
      </c>
    </row>
    <row r="7081" spans="7:12" ht="15.6" x14ac:dyDescent="0.3">
      <c r="G7081" s="1217">
        <v>8079</v>
      </c>
      <c r="H7081" s="1218" t="s">
        <v>615</v>
      </c>
      <c r="I7081" s="1184"/>
      <c r="K7081" s="1217">
        <v>8079</v>
      </c>
      <c r="L7081" s="1218" t="s">
        <v>615</v>
      </c>
    </row>
    <row r="7082" spans="7:12" ht="15.6" x14ac:dyDescent="0.3">
      <c r="G7082" s="1217">
        <v>8080</v>
      </c>
      <c r="H7082" s="1218" t="s">
        <v>615</v>
      </c>
      <c r="I7082" s="1184"/>
      <c r="K7082" s="1217">
        <v>8080</v>
      </c>
      <c r="L7082" s="1218" t="s">
        <v>615</v>
      </c>
    </row>
    <row r="7083" spans="7:12" ht="15.6" x14ac:dyDescent="0.3">
      <c r="G7083" s="1217">
        <v>8081</v>
      </c>
      <c r="H7083" s="1218" t="s">
        <v>615</v>
      </c>
      <c r="I7083" s="1184"/>
      <c r="K7083" s="1217">
        <v>8081</v>
      </c>
      <c r="L7083" s="1218" t="s">
        <v>615</v>
      </c>
    </row>
    <row r="7084" spans="7:12" ht="15.6" x14ac:dyDescent="0.3">
      <c r="G7084" s="1217">
        <v>8082</v>
      </c>
      <c r="H7084" s="1218" t="s">
        <v>615</v>
      </c>
      <c r="I7084" s="1184"/>
      <c r="K7084" s="1217">
        <v>8082</v>
      </c>
      <c r="L7084" s="1218" t="s">
        <v>615</v>
      </c>
    </row>
    <row r="7085" spans="7:12" ht="15.6" x14ac:dyDescent="0.3">
      <c r="G7085" s="1217">
        <v>8083</v>
      </c>
      <c r="H7085" s="1218" t="s">
        <v>615</v>
      </c>
      <c r="I7085" s="1184"/>
      <c r="K7085" s="1217">
        <v>8083</v>
      </c>
      <c r="L7085" s="1218" t="s">
        <v>615</v>
      </c>
    </row>
    <row r="7086" spans="7:12" ht="15.6" x14ac:dyDescent="0.3">
      <c r="G7086" s="1217">
        <v>8084</v>
      </c>
      <c r="H7086" s="1218" t="s">
        <v>615</v>
      </c>
      <c r="I7086" s="1184"/>
      <c r="K7086" s="1217">
        <v>8084</v>
      </c>
      <c r="L7086" s="1218" t="s">
        <v>615</v>
      </c>
    </row>
    <row r="7087" spans="7:12" ht="15.6" x14ac:dyDescent="0.3">
      <c r="G7087" s="1217">
        <v>8085</v>
      </c>
      <c r="H7087" s="1218" t="s">
        <v>615</v>
      </c>
      <c r="I7087" s="1184"/>
      <c r="K7087" s="1217">
        <v>8085</v>
      </c>
      <c r="L7087" s="1218" t="s">
        <v>615</v>
      </c>
    </row>
    <row r="7088" spans="7:12" ht="15.6" x14ac:dyDescent="0.3">
      <c r="G7088" s="1217">
        <v>8086</v>
      </c>
      <c r="H7088" s="1218" t="s">
        <v>615</v>
      </c>
      <c r="I7088" s="1184"/>
      <c r="K7088" s="1217">
        <v>8086</v>
      </c>
      <c r="L7088" s="1218" t="s">
        <v>615</v>
      </c>
    </row>
    <row r="7089" spans="7:12" ht="15.6" x14ac:dyDescent="0.3">
      <c r="G7089" s="1217">
        <v>8087</v>
      </c>
      <c r="H7089" s="1218" t="s">
        <v>615</v>
      </c>
      <c r="I7089" s="1184"/>
      <c r="K7089" s="1217">
        <v>8087</v>
      </c>
      <c r="L7089" s="1218" t="s">
        <v>615</v>
      </c>
    </row>
    <row r="7090" spans="7:12" ht="15.6" x14ac:dyDescent="0.3">
      <c r="G7090" s="1217">
        <v>8088</v>
      </c>
      <c r="H7090" s="1218" t="s">
        <v>615</v>
      </c>
      <c r="I7090" s="1184"/>
      <c r="K7090" s="1217">
        <v>8088</v>
      </c>
      <c r="L7090" s="1218" t="s">
        <v>615</v>
      </c>
    </row>
    <row r="7091" spans="7:12" ht="15.6" x14ac:dyDescent="0.3">
      <c r="G7091" s="1217">
        <v>8089</v>
      </c>
      <c r="H7091" s="1218" t="s">
        <v>615</v>
      </c>
      <c r="I7091" s="1184"/>
      <c r="K7091" s="1217">
        <v>8089</v>
      </c>
      <c r="L7091" s="1218" t="s">
        <v>615</v>
      </c>
    </row>
    <row r="7092" spans="7:12" ht="15.6" x14ac:dyDescent="0.3">
      <c r="G7092" s="1217">
        <v>8090</v>
      </c>
      <c r="H7092" s="1218" t="s">
        <v>615</v>
      </c>
      <c r="I7092" s="1184"/>
      <c r="K7092" s="1217">
        <v>8090</v>
      </c>
      <c r="L7092" s="1218" t="s">
        <v>615</v>
      </c>
    </row>
    <row r="7093" spans="7:12" ht="15.6" x14ac:dyDescent="0.3">
      <c r="G7093" s="1217">
        <v>8091</v>
      </c>
      <c r="H7093" s="1218" t="s">
        <v>615</v>
      </c>
      <c r="I7093" s="1184"/>
      <c r="K7093" s="1217">
        <v>8091</v>
      </c>
      <c r="L7093" s="1218" t="s">
        <v>615</v>
      </c>
    </row>
    <row r="7094" spans="7:12" ht="15.6" x14ac:dyDescent="0.3">
      <c r="G7094" s="1217">
        <v>8092</v>
      </c>
      <c r="H7094" s="1218" t="s">
        <v>615</v>
      </c>
      <c r="I7094" s="1184"/>
      <c r="K7094" s="1217">
        <v>8092</v>
      </c>
      <c r="L7094" s="1218" t="s">
        <v>615</v>
      </c>
    </row>
    <row r="7095" spans="7:12" ht="15.6" x14ac:dyDescent="0.3">
      <c r="G7095" s="1217">
        <v>8093</v>
      </c>
      <c r="H7095" s="1218" t="s">
        <v>615</v>
      </c>
      <c r="I7095" s="1184"/>
      <c r="K7095" s="1217">
        <v>8093</v>
      </c>
      <c r="L7095" s="1218" t="s">
        <v>615</v>
      </c>
    </row>
    <row r="7096" spans="7:12" ht="15.6" x14ac:dyDescent="0.3">
      <c r="G7096" s="1217">
        <v>8094</v>
      </c>
      <c r="H7096" s="1218" t="s">
        <v>615</v>
      </c>
      <c r="I7096" s="1184"/>
      <c r="K7096" s="1217">
        <v>8094</v>
      </c>
      <c r="L7096" s="1218" t="s">
        <v>615</v>
      </c>
    </row>
    <row r="7097" spans="7:12" ht="15.6" x14ac:dyDescent="0.3">
      <c r="G7097" s="1217">
        <v>8095</v>
      </c>
      <c r="H7097" s="1218" t="s">
        <v>615</v>
      </c>
      <c r="I7097" s="1184"/>
      <c r="K7097" s="1217">
        <v>8095</v>
      </c>
      <c r="L7097" s="1218" t="s">
        <v>615</v>
      </c>
    </row>
    <row r="7098" spans="7:12" ht="15.6" x14ac:dyDescent="0.3">
      <c r="G7098" s="1217">
        <v>8096</v>
      </c>
      <c r="H7098" s="1218" t="s">
        <v>615</v>
      </c>
      <c r="I7098" s="1184"/>
      <c r="K7098" s="1217">
        <v>8096</v>
      </c>
      <c r="L7098" s="1218" t="s">
        <v>615</v>
      </c>
    </row>
    <row r="7099" spans="7:12" ht="15.6" x14ac:dyDescent="0.3">
      <c r="G7099" s="1217">
        <v>8097</v>
      </c>
      <c r="H7099" s="1218" t="s">
        <v>615</v>
      </c>
      <c r="I7099" s="1184"/>
      <c r="K7099" s="1217">
        <v>8097</v>
      </c>
      <c r="L7099" s="1218" t="s">
        <v>615</v>
      </c>
    </row>
    <row r="7100" spans="7:12" ht="15.6" x14ac:dyDescent="0.3">
      <c r="G7100" s="1217">
        <v>8098</v>
      </c>
      <c r="H7100" s="1218" t="s">
        <v>615</v>
      </c>
      <c r="I7100" s="1184"/>
      <c r="K7100" s="1217">
        <v>8098</v>
      </c>
      <c r="L7100" s="1218" t="s">
        <v>615</v>
      </c>
    </row>
    <row r="7101" spans="7:12" ht="15.6" x14ac:dyDescent="0.3">
      <c r="G7101" s="1217">
        <v>8099</v>
      </c>
      <c r="H7101" s="1218" t="s">
        <v>615</v>
      </c>
      <c r="I7101" s="1184"/>
      <c r="K7101" s="1217">
        <v>8099</v>
      </c>
      <c r="L7101" s="1218" t="s">
        <v>615</v>
      </c>
    </row>
    <row r="7102" spans="7:12" ht="15.6" x14ac:dyDescent="0.3">
      <c r="G7102" s="1217">
        <v>8100</v>
      </c>
      <c r="H7102" s="1218" t="s">
        <v>615</v>
      </c>
      <c r="I7102" s="1184"/>
      <c r="K7102" s="1217">
        <v>8100</v>
      </c>
      <c r="L7102" s="1218" t="s">
        <v>615</v>
      </c>
    </row>
    <row r="7103" spans="7:12" ht="15.6" x14ac:dyDescent="0.3">
      <c r="G7103" s="1217">
        <v>8101</v>
      </c>
      <c r="H7103" s="1218" t="s">
        <v>615</v>
      </c>
      <c r="I7103" s="1184"/>
      <c r="K7103" s="1217">
        <v>8101</v>
      </c>
      <c r="L7103" s="1218" t="s">
        <v>615</v>
      </c>
    </row>
    <row r="7104" spans="7:12" ht="15.6" x14ac:dyDescent="0.3">
      <c r="G7104" s="1217">
        <v>8102</v>
      </c>
      <c r="H7104" s="1218" t="s">
        <v>615</v>
      </c>
      <c r="I7104" s="1184"/>
      <c r="K7104" s="1217">
        <v>8102</v>
      </c>
      <c r="L7104" s="1218" t="s">
        <v>615</v>
      </c>
    </row>
    <row r="7105" spans="7:12" ht="15.6" x14ac:dyDescent="0.3">
      <c r="G7105" s="1217">
        <v>8103</v>
      </c>
      <c r="H7105" s="1218" t="s">
        <v>615</v>
      </c>
      <c r="I7105" s="1184"/>
      <c r="K7105" s="1217">
        <v>8103</v>
      </c>
      <c r="L7105" s="1218" t="s">
        <v>615</v>
      </c>
    </row>
    <row r="7106" spans="7:12" ht="15.6" x14ac:dyDescent="0.3">
      <c r="G7106" s="1217">
        <v>8104</v>
      </c>
      <c r="H7106" s="1218" t="s">
        <v>615</v>
      </c>
      <c r="I7106" s="1184"/>
      <c r="K7106" s="1217">
        <v>8104</v>
      </c>
      <c r="L7106" s="1218" t="s">
        <v>615</v>
      </c>
    </row>
    <row r="7107" spans="7:12" ht="15.6" x14ac:dyDescent="0.3">
      <c r="G7107" s="1217">
        <v>8105</v>
      </c>
      <c r="H7107" s="1218" t="s">
        <v>615</v>
      </c>
      <c r="I7107" s="1184"/>
      <c r="K7107" s="1217">
        <v>8105</v>
      </c>
      <c r="L7107" s="1218" t="s">
        <v>615</v>
      </c>
    </row>
    <row r="7108" spans="7:12" ht="15.6" x14ac:dyDescent="0.3">
      <c r="G7108" s="1217">
        <v>8106</v>
      </c>
      <c r="H7108" s="1218" t="s">
        <v>615</v>
      </c>
      <c r="I7108" s="1184"/>
      <c r="K7108" s="1217">
        <v>8106</v>
      </c>
      <c r="L7108" s="1218" t="s">
        <v>615</v>
      </c>
    </row>
    <row r="7109" spans="7:12" ht="15.6" x14ac:dyDescent="0.3">
      <c r="G7109" s="1217">
        <v>8107</v>
      </c>
      <c r="H7109" s="1218" t="s">
        <v>615</v>
      </c>
      <c r="I7109" s="1184"/>
      <c r="K7109" s="1217">
        <v>8107</v>
      </c>
      <c r="L7109" s="1218" t="s">
        <v>615</v>
      </c>
    </row>
    <row r="7110" spans="7:12" ht="15.6" x14ac:dyDescent="0.3">
      <c r="G7110" s="1217">
        <v>8108</v>
      </c>
      <c r="H7110" s="1218" t="s">
        <v>615</v>
      </c>
      <c r="I7110" s="1184"/>
      <c r="K7110" s="1217">
        <v>8108</v>
      </c>
      <c r="L7110" s="1218" t="s">
        <v>615</v>
      </c>
    </row>
    <row r="7111" spans="7:12" ht="15.6" x14ac:dyDescent="0.3">
      <c r="G7111" s="1217">
        <v>8109</v>
      </c>
      <c r="H7111" s="1218" t="s">
        <v>615</v>
      </c>
      <c r="I7111" s="1184"/>
      <c r="K7111" s="1217">
        <v>8109</v>
      </c>
      <c r="L7111" s="1218" t="s">
        <v>615</v>
      </c>
    </row>
    <row r="7112" spans="7:12" ht="15.6" x14ac:dyDescent="0.3">
      <c r="G7112" s="1217">
        <v>8110</v>
      </c>
      <c r="H7112" s="1218" t="s">
        <v>615</v>
      </c>
      <c r="I7112" s="1184"/>
      <c r="K7112" s="1217">
        <v>8110</v>
      </c>
      <c r="L7112" s="1218" t="s">
        <v>615</v>
      </c>
    </row>
    <row r="7113" spans="7:12" ht="15.6" x14ac:dyDescent="0.3">
      <c r="G7113" s="1217">
        <v>8111</v>
      </c>
      <c r="H7113" s="1218" t="s">
        <v>615</v>
      </c>
      <c r="I7113" s="1184"/>
      <c r="K7113" s="1217">
        <v>8111</v>
      </c>
      <c r="L7113" s="1218" t="s">
        <v>615</v>
      </c>
    </row>
    <row r="7114" spans="7:12" ht="15.6" x14ac:dyDescent="0.3">
      <c r="G7114" s="1217">
        <v>8112</v>
      </c>
      <c r="H7114" s="1218" t="s">
        <v>615</v>
      </c>
      <c r="I7114" s="1184"/>
      <c r="K7114" s="1217">
        <v>8112</v>
      </c>
      <c r="L7114" s="1218" t="s">
        <v>615</v>
      </c>
    </row>
    <row r="7115" spans="7:12" ht="15.6" x14ac:dyDescent="0.3">
      <c r="G7115" s="1217">
        <v>8113</v>
      </c>
      <c r="H7115" s="1218" t="s">
        <v>615</v>
      </c>
      <c r="I7115" s="1184"/>
      <c r="K7115" s="1217">
        <v>8113</v>
      </c>
      <c r="L7115" s="1218" t="s">
        <v>615</v>
      </c>
    </row>
    <row r="7116" spans="7:12" ht="15.6" x14ac:dyDescent="0.3">
      <c r="G7116" s="1217">
        <v>8114</v>
      </c>
      <c r="H7116" s="1218" t="s">
        <v>615</v>
      </c>
      <c r="I7116" s="1184"/>
      <c r="K7116" s="1217">
        <v>8114</v>
      </c>
      <c r="L7116" s="1218" t="s">
        <v>615</v>
      </c>
    </row>
    <row r="7117" spans="7:12" ht="15.6" x14ac:dyDescent="0.3">
      <c r="G7117" s="1217">
        <v>8115</v>
      </c>
      <c r="H7117" s="1218" t="s">
        <v>615</v>
      </c>
      <c r="I7117" s="1184"/>
      <c r="K7117" s="1217">
        <v>8115</v>
      </c>
      <c r="L7117" s="1218" t="s">
        <v>615</v>
      </c>
    </row>
    <row r="7118" spans="7:12" ht="15.6" x14ac:dyDescent="0.3">
      <c r="G7118" s="1217">
        <v>8116</v>
      </c>
      <c r="H7118" s="1218" t="s">
        <v>615</v>
      </c>
      <c r="I7118" s="1184"/>
      <c r="K7118" s="1217">
        <v>8116</v>
      </c>
      <c r="L7118" s="1218" t="s">
        <v>615</v>
      </c>
    </row>
    <row r="7119" spans="7:12" ht="15.6" x14ac:dyDescent="0.3">
      <c r="G7119" s="1217">
        <v>8117</v>
      </c>
      <c r="H7119" s="1218" t="s">
        <v>615</v>
      </c>
      <c r="I7119" s="1184"/>
      <c r="K7119" s="1217">
        <v>8117</v>
      </c>
      <c r="L7119" s="1218" t="s">
        <v>615</v>
      </c>
    </row>
    <row r="7120" spans="7:12" ht="15.6" x14ac:dyDescent="0.3">
      <c r="G7120" s="1217">
        <v>8118</v>
      </c>
      <c r="H7120" s="1218" t="s">
        <v>615</v>
      </c>
      <c r="I7120" s="1184"/>
      <c r="K7120" s="1217">
        <v>8118</v>
      </c>
      <c r="L7120" s="1218" t="s">
        <v>615</v>
      </c>
    </row>
    <row r="7121" spans="7:12" ht="15.6" x14ac:dyDescent="0.3">
      <c r="G7121" s="1217">
        <v>8119</v>
      </c>
      <c r="H7121" s="1218" t="s">
        <v>615</v>
      </c>
      <c r="I7121" s="1184"/>
      <c r="K7121" s="1217">
        <v>8119</v>
      </c>
      <c r="L7121" s="1218" t="s">
        <v>615</v>
      </c>
    </row>
    <row r="7122" spans="7:12" ht="15.6" x14ac:dyDescent="0.3">
      <c r="G7122" s="1217">
        <v>8120</v>
      </c>
      <c r="H7122" s="1218" t="s">
        <v>615</v>
      </c>
      <c r="I7122" s="1184"/>
      <c r="K7122" s="1217">
        <v>8120</v>
      </c>
      <c r="L7122" s="1218" t="s">
        <v>615</v>
      </c>
    </row>
    <row r="7123" spans="7:12" ht="15.6" x14ac:dyDescent="0.3">
      <c r="G7123" s="1217">
        <v>8121</v>
      </c>
      <c r="H7123" s="1218" t="s">
        <v>615</v>
      </c>
      <c r="I7123" s="1184"/>
      <c r="K7123" s="1217">
        <v>8121</v>
      </c>
      <c r="L7123" s="1218" t="s">
        <v>615</v>
      </c>
    </row>
    <row r="7124" spans="7:12" ht="15.6" x14ac:dyDescent="0.3">
      <c r="G7124" s="1217">
        <v>8122</v>
      </c>
      <c r="H7124" s="1218" t="s">
        <v>615</v>
      </c>
      <c r="I7124" s="1184"/>
      <c r="K7124" s="1217">
        <v>8122</v>
      </c>
      <c r="L7124" s="1218" t="s">
        <v>615</v>
      </c>
    </row>
    <row r="7125" spans="7:12" ht="15.6" x14ac:dyDescent="0.3">
      <c r="G7125" s="1217">
        <v>8123</v>
      </c>
      <c r="H7125" s="1218" t="s">
        <v>615</v>
      </c>
      <c r="I7125" s="1184"/>
      <c r="K7125" s="1217">
        <v>8123</v>
      </c>
      <c r="L7125" s="1218" t="s">
        <v>615</v>
      </c>
    </row>
    <row r="7126" spans="7:12" ht="15.6" x14ac:dyDescent="0.3">
      <c r="G7126" s="1217">
        <v>8124</v>
      </c>
      <c r="H7126" s="1218" t="s">
        <v>615</v>
      </c>
      <c r="I7126" s="1184"/>
      <c r="K7126" s="1217">
        <v>8124</v>
      </c>
      <c r="L7126" s="1218" t="s">
        <v>615</v>
      </c>
    </row>
    <row r="7127" spans="7:12" ht="15.6" x14ac:dyDescent="0.3">
      <c r="G7127" s="1217">
        <v>8125</v>
      </c>
      <c r="H7127" s="1218" t="s">
        <v>615</v>
      </c>
      <c r="I7127" s="1184"/>
      <c r="K7127" s="1217">
        <v>8125</v>
      </c>
      <c r="L7127" s="1218" t="s">
        <v>615</v>
      </c>
    </row>
    <row r="7128" spans="7:12" ht="15.6" x14ac:dyDescent="0.3">
      <c r="G7128" s="1217">
        <v>8126</v>
      </c>
      <c r="H7128" s="1218" t="s">
        <v>615</v>
      </c>
      <c r="I7128" s="1184"/>
      <c r="K7128" s="1217">
        <v>8126</v>
      </c>
      <c r="L7128" s="1218" t="s">
        <v>615</v>
      </c>
    </row>
    <row r="7129" spans="7:12" ht="15.6" x14ac:dyDescent="0.3">
      <c r="G7129" s="1217">
        <v>8127</v>
      </c>
      <c r="H7129" s="1218" t="s">
        <v>615</v>
      </c>
      <c r="I7129" s="1184"/>
      <c r="K7129" s="1217">
        <v>8127</v>
      </c>
      <c r="L7129" s="1218" t="s">
        <v>615</v>
      </c>
    </row>
    <row r="7130" spans="7:12" ht="15.6" x14ac:dyDescent="0.3">
      <c r="G7130" s="1217">
        <v>8128</v>
      </c>
      <c r="H7130" s="1218" t="s">
        <v>615</v>
      </c>
      <c r="I7130" s="1184"/>
      <c r="K7130" s="1217">
        <v>8128</v>
      </c>
      <c r="L7130" s="1218" t="s">
        <v>615</v>
      </c>
    </row>
    <row r="7131" spans="7:12" ht="15.6" x14ac:dyDescent="0.3">
      <c r="G7131" s="1217">
        <v>8129</v>
      </c>
      <c r="H7131" s="1218" t="s">
        <v>615</v>
      </c>
      <c r="I7131" s="1184"/>
      <c r="K7131" s="1217">
        <v>8129</v>
      </c>
      <c r="L7131" s="1218" t="s">
        <v>615</v>
      </c>
    </row>
    <row r="7132" spans="7:12" ht="15.6" x14ac:dyDescent="0.3">
      <c r="G7132" s="1217">
        <v>8130</v>
      </c>
      <c r="H7132" s="1218" t="s">
        <v>615</v>
      </c>
      <c r="I7132" s="1184"/>
      <c r="K7132" s="1217">
        <v>8130</v>
      </c>
      <c r="L7132" s="1218" t="s">
        <v>615</v>
      </c>
    </row>
    <row r="7133" spans="7:12" ht="15.6" x14ac:dyDescent="0.3">
      <c r="G7133" s="1217">
        <v>8131</v>
      </c>
      <c r="H7133" s="1218" t="s">
        <v>615</v>
      </c>
      <c r="I7133" s="1184"/>
      <c r="K7133" s="1217">
        <v>8131</v>
      </c>
      <c r="L7133" s="1218" t="s">
        <v>615</v>
      </c>
    </row>
    <row r="7134" spans="7:12" ht="15.6" x14ac:dyDescent="0.3">
      <c r="G7134" s="1217">
        <v>8132</v>
      </c>
      <c r="H7134" s="1218" t="s">
        <v>615</v>
      </c>
      <c r="I7134" s="1184"/>
      <c r="K7134" s="1217">
        <v>8132</v>
      </c>
      <c r="L7134" s="1218" t="s">
        <v>615</v>
      </c>
    </row>
    <row r="7135" spans="7:12" ht="15.6" x14ac:dyDescent="0.3">
      <c r="G7135" s="1217">
        <v>8133</v>
      </c>
      <c r="H7135" s="1218" t="s">
        <v>615</v>
      </c>
      <c r="I7135" s="1184"/>
      <c r="K7135" s="1217">
        <v>8133</v>
      </c>
      <c r="L7135" s="1218" t="s">
        <v>615</v>
      </c>
    </row>
    <row r="7136" spans="7:12" ht="15.6" x14ac:dyDescent="0.3">
      <c r="G7136" s="1217">
        <v>8134</v>
      </c>
      <c r="H7136" s="1218" t="s">
        <v>615</v>
      </c>
      <c r="I7136" s="1184"/>
      <c r="K7136" s="1217">
        <v>8134</v>
      </c>
      <c r="L7136" s="1218" t="s">
        <v>615</v>
      </c>
    </row>
    <row r="7137" spans="7:12" ht="15.6" x14ac:dyDescent="0.3">
      <c r="G7137" s="1217">
        <v>8135</v>
      </c>
      <c r="H7137" s="1218" t="s">
        <v>615</v>
      </c>
      <c r="I7137" s="1184"/>
      <c r="K7137" s="1217">
        <v>8135</v>
      </c>
      <c r="L7137" s="1218" t="s">
        <v>615</v>
      </c>
    </row>
    <row r="7138" spans="7:12" ht="15.6" x14ac:dyDescent="0.3">
      <c r="G7138" s="1217">
        <v>8136</v>
      </c>
      <c r="H7138" s="1218" t="s">
        <v>615</v>
      </c>
      <c r="I7138" s="1184"/>
      <c r="K7138" s="1217">
        <v>8136</v>
      </c>
      <c r="L7138" s="1218" t="s">
        <v>615</v>
      </c>
    </row>
    <row r="7139" spans="7:12" ht="15.6" x14ac:dyDescent="0.3">
      <c r="G7139" s="1217">
        <v>8137</v>
      </c>
      <c r="H7139" s="1218" t="s">
        <v>615</v>
      </c>
      <c r="I7139" s="1184"/>
      <c r="K7139" s="1217">
        <v>8137</v>
      </c>
      <c r="L7139" s="1218" t="s">
        <v>615</v>
      </c>
    </row>
    <row r="7140" spans="7:12" ht="15.6" x14ac:dyDescent="0.3">
      <c r="G7140" s="1217">
        <v>8138</v>
      </c>
      <c r="H7140" s="1218" t="s">
        <v>615</v>
      </c>
      <c r="I7140" s="1184"/>
      <c r="K7140" s="1217">
        <v>8138</v>
      </c>
      <c r="L7140" s="1218" t="s">
        <v>615</v>
      </c>
    </row>
    <row r="7141" spans="7:12" ht="15.6" x14ac:dyDescent="0.3">
      <c r="G7141" s="1217">
        <v>8139</v>
      </c>
      <c r="H7141" s="1218" t="s">
        <v>615</v>
      </c>
      <c r="I7141" s="1184"/>
      <c r="K7141" s="1217">
        <v>8139</v>
      </c>
      <c r="L7141" s="1218" t="s">
        <v>615</v>
      </c>
    </row>
    <row r="7142" spans="7:12" ht="15.6" x14ac:dyDescent="0.3">
      <c r="G7142" s="1217">
        <v>8140</v>
      </c>
      <c r="H7142" s="1218" t="s">
        <v>615</v>
      </c>
      <c r="I7142" s="1184"/>
      <c r="K7142" s="1217">
        <v>8140</v>
      </c>
      <c r="L7142" s="1218" t="s">
        <v>615</v>
      </c>
    </row>
    <row r="7143" spans="7:12" ht="15.6" x14ac:dyDescent="0.3">
      <c r="G7143" s="1217">
        <v>8141</v>
      </c>
      <c r="H7143" s="1218" t="s">
        <v>615</v>
      </c>
      <c r="I7143" s="1184"/>
      <c r="K7143" s="1217">
        <v>8141</v>
      </c>
      <c r="L7143" s="1218" t="s">
        <v>615</v>
      </c>
    </row>
    <row r="7144" spans="7:12" ht="15.6" x14ac:dyDescent="0.3">
      <c r="G7144" s="1217">
        <v>8142</v>
      </c>
      <c r="H7144" s="1218" t="s">
        <v>615</v>
      </c>
      <c r="I7144" s="1184"/>
      <c r="K7144" s="1217">
        <v>8142</v>
      </c>
      <c r="L7144" s="1218" t="s">
        <v>615</v>
      </c>
    </row>
    <row r="7145" spans="7:12" ht="15.6" x14ac:dyDescent="0.3">
      <c r="G7145" s="1217">
        <v>8143</v>
      </c>
      <c r="H7145" s="1218" t="s">
        <v>615</v>
      </c>
      <c r="I7145" s="1184"/>
      <c r="K7145" s="1217">
        <v>8143</v>
      </c>
      <c r="L7145" s="1218" t="s">
        <v>615</v>
      </c>
    </row>
    <row r="7146" spans="7:12" ht="15.6" x14ac:dyDescent="0.3">
      <c r="G7146" s="1217">
        <v>8144</v>
      </c>
      <c r="H7146" s="1218" t="s">
        <v>615</v>
      </c>
      <c r="I7146" s="1184"/>
      <c r="K7146" s="1217">
        <v>8144</v>
      </c>
      <c r="L7146" s="1218" t="s">
        <v>615</v>
      </c>
    </row>
    <row r="7147" spans="7:12" ht="15.6" x14ac:dyDescent="0.3">
      <c r="G7147" s="1217">
        <v>8145</v>
      </c>
      <c r="H7147" s="1218" t="s">
        <v>615</v>
      </c>
      <c r="I7147" s="1184"/>
      <c r="K7147" s="1217">
        <v>8145</v>
      </c>
      <c r="L7147" s="1218" t="s">
        <v>615</v>
      </c>
    </row>
    <row r="7148" spans="7:12" ht="15.6" x14ac:dyDescent="0.3">
      <c r="G7148" s="1217">
        <v>8146</v>
      </c>
      <c r="H7148" s="1218" t="s">
        <v>615</v>
      </c>
      <c r="I7148" s="1184"/>
      <c r="K7148" s="1217">
        <v>8146</v>
      </c>
      <c r="L7148" s="1218" t="s">
        <v>615</v>
      </c>
    </row>
    <row r="7149" spans="7:12" ht="15.6" x14ac:dyDescent="0.3">
      <c r="G7149" s="1217">
        <v>8147</v>
      </c>
      <c r="H7149" s="1218" t="s">
        <v>615</v>
      </c>
      <c r="I7149" s="1184"/>
      <c r="K7149" s="1217">
        <v>8147</v>
      </c>
      <c r="L7149" s="1218" t="s">
        <v>615</v>
      </c>
    </row>
    <row r="7150" spans="7:12" ht="15.6" x14ac:dyDescent="0.3">
      <c r="G7150" s="1217">
        <v>8148</v>
      </c>
      <c r="H7150" s="1218" t="s">
        <v>615</v>
      </c>
      <c r="I7150" s="1184"/>
      <c r="K7150" s="1217">
        <v>8148</v>
      </c>
      <c r="L7150" s="1218" t="s">
        <v>615</v>
      </c>
    </row>
    <row r="7151" spans="7:12" ht="15.6" x14ac:dyDescent="0.3">
      <c r="G7151" s="1217">
        <v>8149</v>
      </c>
      <c r="H7151" s="1218" t="s">
        <v>615</v>
      </c>
      <c r="I7151" s="1184"/>
      <c r="K7151" s="1217">
        <v>8149</v>
      </c>
      <c r="L7151" s="1218" t="s">
        <v>615</v>
      </c>
    </row>
    <row r="7152" spans="7:12" ht="15.6" x14ac:dyDescent="0.3">
      <c r="G7152" s="1217">
        <v>8150</v>
      </c>
      <c r="H7152" s="1218" t="s">
        <v>615</v>
      </c>
      <c r="I7152" s="1184"/>
      <c r="K7152" s="1217">
        <v>8150</v>
      </c>
      <c r="L7152" s="1218" t="s">
        <v>615</v>
      </c>
    </row>
    <row r="7153" spans="7:12" ht="15.6" x14ac:dyDescent="0.3">
      <c r="G7153" s="1217">
        <v>8151</v>
      </c>
      <c r="H7153" s="1218" t="s">
        <v>615</v>
      </c>
      <c r="I7153" s="1184"/>
      <c r="K7153" s="1217">
        <v>8151</v>
      </c>
      <c r="L7153" s="1218" t="s">
        <v>615</v>
      </c>
    </row>
    <row r="7154" spans="7:12" ht="15.6" x14ac:dyDescent="0.3">
      <c r="G7154" s="1217">
        <v>8152</v>
      </c>
      <c r="H7154" s="1218" t="s">
        <v>615</v>
      </c>
      <c r="I7154" s="1184"/>
      <c r="K7154" s="1217">
        <v>8152</v>
      </c>
      <c r="L7154" s="1218" t="s">
        <v>615</v>
      </c>
    </row>
    <row r="7155" spans="7:12" ht="15.6" x14ac:dyDescent="0.3">
      <c r="G7155" s="1217">
        <v>8153</v>
      </c>
      <c r="H7155" s="1218" t="s">
        <v>615</v>
      </c>
      <c r="I7155" s="1184"/>
      <c r="K7155" s="1217">
        <v>8153</v>
      </c>
      <c r="L7155" s="1218" t="s">
        <v>615</v>
      </c>
    </row>
    <row r="7156" spans="7:12" ht="15.6" x14ac:dyDescent="0.3">
      <c r="G7156" s="1217">
        <v>8154</v>
      </c>
      <c r="H7156" s="1218" t="s">
        <v>615</v>
      </c>
      <c r="I7156" s="1184"/>
      <c r="K7156" s="1217">
        <v>8154</v>
      </c>
      <c r="L7156" s="1218" t="s">
        <v>615</v>
      </c>
    </row>
    <row r="7157" spans="7:12" ht="15.6" x14ac:dyDescent="0.3">
      <c r="G7157" s="1217">
        <v>8155</v>
      </c>
      <c r="H7157" s="1218" t="s">
        <v>615</v>
      </c>
      <c r="I7157" s="1184"/>
      <c r="K7157" s="1217">
        <v>8155</v>
      </c>
      <c r="L7157" s="1218" t="s">
        <v>615</v>
      </c>
    </row>
    <row r="7158" spans="7:12" ht="15.6" x14ac:dyDescent="0.3">
      <c r="G7158" s="1217">
        <v>8156</v>
      </c>
      <c r="H7158" s="1218" t="s">
        <v>615</v>
      </c>
      <c r="I7158" s="1184"/>
      <c r="K7158" s="1217">
        <v>8156</v>
      </c>
      <c r="L7158" s="1218" t="s">
        <v>615</v>
      </c>
    </row>
    <row r="7159" spans="7:12" ht="15.6" x14ac:dyDescent="0.3">
      <c r="G7159" s="1217">
        <v>8157</v>
      </c>
      <c r="H7159" s="1218" t="s">
        <v>615</v>
      </c>
      <c r="I7159" s="1184"/>
      <c r="K7159" s="1217">
        <v>8157</v>
      </c>
      <c r="L7159" s="1218" t="s">
        <v>615</v>
      </c>
    </row>
    <row r="7160" spans="7:12" ht="15.6" x14ac:dyDescent="0.3">
      <c r="G7160" s="1217">
        <v>8158</v>
      </c>
      <c r="H7160" s="1218" t="s">
        <v>615</v>
      </c>
      <c r="I7160" s="1184"/>
      <c r="K7160" s="1217">
        <v>8158</v>
      </c>
      <c r="L7160" s="1218" t="s">
        <v>615</v>
      </c>
    </row>
    <row r="7161" spans="7:12" ht="15.6" x14ac:dyDescent="0.3">
      <c r="G7161" s="1217">
        <v>8159</v>
      </c>
      <c r="H7161" s="1218" t="s">
        <v>615</v>
      </c>
      <c r="I7161" s="1184"/>
      <c r="K7161" s="1217">
        <v>8159</v>
      </c>
      <c r="L7161" s="1218" t="s">
        <v>615</v>
      </c>
    </row>
    <row r="7162" spans="7:12" ht="15.6" x14ac:dyDescent="0.3">
      <c r="G7162" s="1217">
        <v>8160</v>
      </c>
      <c r="H7162" s="1218" t="s">
        <v>615</v>
      </c>
      <c r="I7162" s="1184"/>
      <c r="K7162" s="1217">
        <v>8160</v>
      </c>
      <c r="L7162" s="1218" t="s">
        <v>615</v>
      </c>
    </row>
    <row r="7163" spans="7:12" ht="15.6" x14ac:dyDescent="0.3">
      <c r="G7163" s="1217">
        <v>8161</v>
      </c>
      <c r="H7163" s="1218" t="s">
        <v>615</v>
      </c>
      <c r="I7163" s="1184"/>
      <c r="K7163" s="1217">
        <v>8161</v>
      </c>
      <c r="L7163" s="1218" t="s">
        <v>615</v>
      </c>
    </row>
    <row r="7164" spans="7:12" ht="15.6" x14ac:dyDescent="0.3">
      <c r="G7164" s="1217">
        <v>8162</v>
      </c>
      <c r="H7164" s="1218" t="s">
        <v>615</v>
      </c>
      <c r="I7164" s="1184"/>
      <c r="K7164" s="1217">
        <v>8162</v>
      </c>
      <c r="L7164" s="1218" t="s">
        <v>615</v>
      </c>
    </row>
    <row r="7165" spans="7:12" ht="15.6" x14ac:dyDescent="0.3">
      <c r="G7165" s="1217">
        <v>8163</v>
      </c>
      <c r="H7165" s="1218" t="s">
        <v>615</v>
      </c>
      <c r="I7165" s="1184"/>
      <c r="K7165" s="1217">
        <v>8163</v>
      </c>
      <c r="L7165" s="1218" t="s">
        <v>615</v>
      </c>
    </row>
    <row r="7166" spans="7:12" ht="15.6" x14ac:dyDescent="0.3">
      <c r="G7166" s="1217">
        <v>8164</v>
      </c>
      <c r="H7166" s="1218" t="s">
        <v>615</v>
      </c>
      <c r="I7166" s="1184"/>
      <c r="K7166" s="1217">
        <v>8164</v>
      </c>
      <c r="L7166" s="1218" t="s">
        <v>615</v>
      </c>
    </row>
    <row r="7167" spans="7:12" ht="15.6" x14ac:dyDescent="0.3">
      <c r="G7167" s="1217">
        <v>8165</v>
      </c>
      <c r="H7167" s="1218" t="s">
        <v>615</v>
      </c>
      <c r="I7167" s="1184"/>
      <c r="K7167" s="1217">
        <v>8165</v>
      </c>
      <c r="L7167" s="1218" t="s">
        <v>615</v>
      </c>
    </row>
    <row r="7168" spans="7:12" ht="15.6" x14ac:dyDescent="0.3">
      <c r="G7168" s="1217">
        <v>8166</v>
      </c>
      <c r="H7168" s="1218" t="s">
        <v>615</v>
      </c>
      <c r="I7168" s="1184"/>
      <c r="K7168" s="1217">
        <v>8166</v>
      </c>
      <c r="L7168" s="1218" t="s">
        <v>615</v>
      </c>
    </row>
    <row r="7169" spans="7:12" ht="15.6" x14ac:dyDescent="0.3">
      <c r="G7169" s="1217">
        <v>8167</v>
      </c>
      <c r="H7169" s="1218" t="s">
        <v>615</v>
      </c>
      <c r="I7169" s="1184"/>
      <c r="K7169" s="1217">
        <v>8167</v>
      </c>
      <c r="L7169" s="1218" t="s">
        <v>615</v>
      </c>
    </row>
    <row r="7170" spans="7:12" ht="15.6" x14ac:dyDescent="0.3">
      <c r="G7170" s="1217">
        <v>8168</v>
      </c>
      <c r="H7170" s="1218" t="s">
        <v>615</v>
      </c>
      <c r="I7170" s="1184"/>
      <c r="K7170" s="1217">
        <v>8168</v>
      </c>
      <c r="L7170" s="1218" t="s">
        <v>615</v>
      </c>
    </row>
    <row r="7171" spans="7:12" ht="15.6" x14ac:dyDescent="0.3">
      <c r="G7171" s="1217">
        <v>8169</v>
      </c>
      <c r="H7171" s="1218" t="s">
        <v>615</v>
      </c>
      <c r="I7171" s="1184"/>
      <c r="K7171" s="1217">
        <v>8169</v>
      </c>
      <c r="L7171" s="1218" t="s">
        <v>615</v>
      </c>
    </row>
    <row r="7172" spans="7:12" ht="15.6" x14ac:dyDescent="0.3">
      <c r="G7172" s="1217">
        <v>8170</v>
      </c>
      <c r="H7172" s="1218" t="s">
        <v>615</v>
      </c>
      <c r="I7172" s="1184"/>
      <c r="K7172" s="1217">
        <v>8170</v>
      </c>
      <c r="L7172" s="1218" t="s">
        <v>615</v>
      </c>
    </row>
    <row r="7173" spans="7:12" ht="15.6" x14ac:dyDescent="0.3">
      <c r="G7173" s="1217">
        <v>8171</v>
      </c>
      <c r="H7173" s="1218" t="s">
        <v>615</v>
      </c>
      <c r="I7173" s="1184"/>
      <c r="K7173" s="1217">
        <v>8171</v>
      </c>
      <c r="L7173" s="1218" t="s">
        <v>615</v>
      </c>
    </row>
    <row r="7174" spans="7:12" ht="15.6" x14ac:dyDescent="0.3">
      <c r="G7174" s="1217">
        <v>8172</v>
      </c>
      <c r="H7174" s="1218" t="s">
        <v>615</v>
      </c>
      <c r="I7174" s="1184"/>
      <c r="K7174" s="1217">
        <v>8172</v>
      </c>
      <c r="L7174" s="1218" t="s">
        <v>615</v>
      </c>
    </row>
    <row r="7175" spans="7:12" ht="15.6" x14ac:dyDescent="0.3">
      <c r="G7175" s="1217">
        <v>8173</v>
      </c>
      <c r="H7175" s="1218" t="s">
        <v>615</v>
      </c>
      <c r="I7175" s="1184"/>
      <c r="K7175" s="1217">
        <v>8173</v>
      </c>
      <c r="L7175" s="1218" t="s">
        <v>615</v>
      </c>
    </row>
    <row r="7176" spans="7:12" ht="15.6" x14ac:dyDescent="0.3">
      <c r="G7176" s="1217">
        <v>8174</v>
      </c>
      <c r="H7176" s="1218" t="s">
        <v>615</v>
      </c>
      <c r="I7176" s="1184"/>
      <c r="K7176" s="1217">
        <v>8174</v>
      </c>
      <c r="L7176" s="1218" t="s">
        <v>615</v>
      </c>
    </row>
    <row r="7177" spans="7:12" ht="15.6" x14ac:dyDescent="0.3">
      <c r="G7177" s="1217">
        <v>8175</v>
      </c>
      <c r="H7177" s="1218" t="s">
        <v>615</v>
      </c>
      <c r="I7177" s="1184"/>
      <c r="K7177" s="1217">
        <v>8175</v>
      </c>
      <c r="L7177" s="1218" t="s">
        <v>615</v>
      </c>
    </row>
    <row r="7178" spans="7:12" ht="15.6" x14ac:dyDescent="0.3">
      <c r="G7178" s="1217">
        <v>8176</v>
      </c>
      <c r="H7178" s="1218" t="s">
        <v>615</v>
      </c>
      <c r="I7178" s="1184"/>
      <c r="K7178" s="1217">
        <v>8176</v>
      </c>
      <c r="L7178" s="1218" t="s">
        <v>615</v>
      </c>
    </row>
    <row r="7179" spans="7:12" ht="15.6" x14ac:dyDescent="0.3">
      <c r="G7179" s="1217">
        <v>8177</v>
      </c>
      <c r="H7179" s="1218" t="s">
        <v>615</v>
      </c>
      <c r="I7179" s="1184"/>
      <c r="K7179" s="1217">
        <v>8177</v>
      </c>
      <c r="L7179" s="1218" t="s">
        <v>615</v>
      </c>
    </row>
    <row r="7180" spans="7:12" ht="15.6" x14ac:dyDescent="0.3">
      <c r="G7180" s="1217">
        <v>8178</v>
      </c>
      <c r="H7180" s="1218" t="s">
        <v>615</v>
      </c>
      <c r="I7180" s="1184"/>
      <c r="K7180" s="1217">
        <v>8178</v>
      </c>
      <c r="L7180" s="1218" t="s">
        <v>615</v>
      </c>
    </row>
    <row r="7181" spans="7:12" ht="15.6" x14ac:dyDescent="0.3">
      <c r="G7181" s="1217">
        <v>8179</v>
      </c>
      <c r="H7181" s="1218" t="s">
        <v>615</v>
      </c>
      <c r="I7181" s="1184"/>
      <c r="K7181" s="1217">
        <v>8179</v>
      </c>
      <c r="L7181" s="1218" t="s">
        <v>615</v>
      </c>
    </row>
    <row r="7182" spans="7:12" ht="15.6" x14ac:dyDescent="0.3">
      <c r="G7182" s="1217">
        <v>8180</v>
      </c>
      <c r="H7182" s="1218" t="s">
        <v>615</v>
      </c>
      <c r="I7182" s="1184"/>
      <c r="K7182" s="1217">
        <v>8180</v>
      </c>
      <c r="L7182" s="1218" t="s">
        <v>615</v>
      </c>
    </row>
    <row r="7183" spans="7:12" ht="15.6" x14ac:dyDescent="0.3">
      <c r="G7183" s="1217">
        <v>8181</v>
      </c>
      <c r="H7183" s="1218" t="s">
        <v>615</v>
      </c>
      <c r="I7183" s="1184"/>
      <c r="K7183" s="1217">
        <v>8181</v>
      </c>
      <c r="L7183" s="1218" t="s">
        <v>615</v>
      </c>
    </row>
    <row r="7184" spans="7:12" ht="15.6" x14ac:dyDescent="0.3">
      <c r="G7184" s="1217">
        <v>8182</v>
      </c>
      <c r="H7184" s="1218" t="s">
        <v>615</v>
      </c>
      <c r="I7184" s="1184"/>
      <c r="K7184" s="1217">
        <v>8182</v>
      </c>
      <c r="L7184" s="1218" t="s">
        <v>615</v>
      </c>
    </row>
    <row r="7185" spans="7:12" ht="15.6" x14ac:dyDescent="0.3">
      <c r="G7185" s="1217">
        <v>8183</v>
      </c>
      <c r="H7185" s="1218" t="s">
        <v>615</v>
      </c>
      <c r="I7185" s="1184"/>
      <c r="K7185" s="1217">
        <v>8183</v>
      </c>
      <c r="L7185" s="1218" t="s">
        <v>615</v>
      </c>
    </row>
    <row r="7186" spans="7:12" ht="15.6" x14ac:dyDescent="0.3">
      <c r="G7186" s="1217">
        <v>8184</v>
      </c>
      <c r="H7186" s="1218" t="s">
        <v>615</v>
      </c>
      <c r="I7186" s="1184"/>
      <c r="K7186" s="1217">
        <v>8184</v>
      </c>
      <c r="L7186" s="1218" t="s">
        <v>615</v>
      </c>
    </row>
    <row r="7187" spans="7:12" ht="15.6" x14ac:dyDescent="0.3">
      <c r="G7187" s="1217">
        <v>8185</v>
      </c>
      <c r="H7187" s="1218" t="s">
        <v>615</v>
      </c>
      <c r="I7187" s="1184"/>
      <c r="K7187" s="1217">
        <v>8185</v>
      </c>
      <c r="L7187" s="1218" t="s">
        <v>615</v>
      </c>
    </row>
    <row r="7188" spans="7:12" ht="15.6" x14ac:dyDescent="0.3">
      <c r="G7188" s="1217">
        <v>8186</v>
      </c>
      <c r="H7188" s="1218" t="s">
        <v>615</v>
      </c>
      <c r="I7188" s="1184"/>
      <c r="K7188" s="1217">
        <v>8186</v>
      </c>
      <c r="L7188" s="1218" t="s">
        <v>615</v>
      </c>
    </row>
    <row r="7189" spans="7:12" ht="15.6" x14ac:dyDescent="0.3">
      <c r="G7189" s="1217">
        <v>8187</v>
      </c>
      <c r="H7189" s="1218" t="s">
        <v>615</v>
      </c>
      <c r="I7189" s="1184"/>
      <c r="K7189" s="1217">
        <v>8187</v>
      </c>
      <c r="L7189" s="1218" t="s">
        <v>615</v>
      </c>
    </row>
    <row r="7190" spans="7:12" ht="15.6" x14ac:dyDescent="0.3">
      <c r="G7190" s="1217">
        <v>8188</v>
      </c>
      <c r="H7190" s="1218" t="s">
        <v>615</v>
      </c>
      <c r="I7190" s="1184"/>
      <c r="K7190" s="1217">
        <v>8188</v>
      </c>
      <c r="L7190" s="1218" t="s">
        <v>615</v>
      </c>
    </row>
    <row r="7191" spans="7:12" ht="15.6" x14ac:dyDescent="0.3">
      <c r="G7191" s="1217">
        <v>8189</v>
      </c>
      <c r="H7191" s="1218" t="s">
        <v>615</v>
      </c>
      <c r="I7191" s="1184"/>
      <c r="K7191" s="1217">
        <v>8189</v>
      </c>
      <c r="L7191" s="1218" t="s">
        <v>615</v>
      </c>
    </row>
    <row r="7192" spans="7:12" ht="15.6" x14ac:dyDescent="0.3">
      <c r="G7192" s="1217">
        <v>8190</v>
      </c>
      <c r="H7192" s="1218" t="s">
        <v>615</v>
      </c>
      <c r="I7192" s="1184"/>
      <c r="K7192" s="1217">
        <v>8190</v>
      </c>
      <c r="L7192" s="1218" t="s">
        <v>615</v>
      </c>
    </row>
    <row r="7193" spans="7:12" ht="15.6" x14ac:dyDescent="0.3">
      <c r="G7193" s="1217">
        <v>8191</v>
      </c>
      <c r="H7193" s="1218" t="s">
        <v>615</v>
      </c>
      <c r="I7193" s="1184"/>
      <c r="K7193" s="1217">
        <v>8191</v>
      </c>
      <c r="L7193" s="1218" t="s">
        <v>615</v>
      </c>
    </row>
    <row r="7194" spans="7:12" ht="15.6" x14ac:dyDescent="0.3">
      <c r="G7194" s="1217">
        <v>8192</v>
      </c>
      <c r="H7194" s="1218" t="s">
        <v>615</v>
      </c>
      <c r="I7194" s="1184"/>
      <c r="K7194" s="1217">
        <v>8192</v>
      </c>
      <c r="L7194" s="1218" t="s">
        <v>615</v>
      </c>
    </row>
    <row r="7195" spans="7:12" ht="15.6" x14ac:dyDescent="0.3">
      <c r="G7195" s="1217">
        <v>8193</v>
      </c>
      <c r="H7195" s="1218" t="s">
        <v>615</v>
      </c>
      <c r="I7195" s="1184"/>
      <c r="K7195" s="1217">
        <v>8193</v>
      </c>
      <c r="L7195" s="1218" t="s">
        <v>615</v>
      </c>
    </row>
    <row r="7196" spans="7:12" ht="15.6" x14ac:dyDescent="0.3">
      <c r="G7196" s="1217">
        <v>8194</v>
      </c>
      <c r="H7196" s="1218" t="s">
        <v>615</v>
      </c>
      <c r="I7196" s="1184"/>
      <c r="K7196" s="1217">
        <v>8194</v>
      </c>
      <c r="L7196" s="1218" t="s">
        <v>615</v>
      </c>
    </row>
    <row r="7197" spans="7:12" ht="15.6" x14ac:dyDescent="0.3">
      <c r="G7197" s="1217">
        <v>8195</v>
      </c>
      <c r="H7197" s="1218" t="s">
        <v>615</v>
      </c>
      <c r="I7197" s="1184"/>
      <c r="K7197" s="1217">
        <v>8195</v>
      </c>
      <c r="L7197" s="1218" t="s">
        <v>615</v>
      </c>
    </row>
    <row r="7198" spans="7:12" ht="15.6" x14ac:dyDescent="0.3">
      <c r="G7198" s="1217">
        <v>8196</v>
      </c>
      <c r="H7198" s="1218" t="s">
        <v>615</v>
      </c>
      <c r="I7198" s="1184"/>
      <c r="K7198" s="1217">
        <v>8196</v>
      </c>
      <c r="L7198" s="1218" t="s">
        <v>615</v>
      </c>
    </row>
    <row r="7199" spans="7:12" ht="15.6" x14ac:dyDescent="0.3">
      <c r="G7199" s="1217">
        <v>8197</v>
      </c>
      <c r="H7199" s="1218" t="s">
        <v>615</v>
      </c>
      <c r="I7199" s="1184"/>
      <c r="K7199" s="1217">
        <v>8197</v>
      </c>
      <c r="L7199" s="1218" t="s">
        <v>615</v>
      </c>
    </row>
    <row r="7200" spans="7:12" ht="15.6" x14ac:dyDescent="0.3">
      <c r="G7200" s="1217">
        <v>8198</v>
      </c>
      <c r="H7200" s="1218" t="s">
        <v>615</v>
      </c>
      <c r="I7200" s="1184"/>
      <c r="K7200" s="1217">
        <v>8198</v>
      </c>
      <c r="L7200" s="1218" t="s">
        <v>615</v>
      </c>
    </row>
    <row r="7201" spans="7:12" ht="15.6" x14ac:dyDescent="0.3">
      <c r="G7201" s="1217">
        <v>8199</v>
      </c>
      <c r="H7201" s="1218" t="s">
        <v>615</v>
      </c>
      <c r="I7201" s="1184"/>
      <c r="K7201" s="1217">
        <v>8199</v>
      </c>
      <c r="L7201" s="1218" t="s">
        <v>615</v>
      </c>
    </row>
    <row r="7202" spans="7:12" ht="15.6" x14ac:dyDescent="0.3">
      <c r="G7202" s="1217">
        <v>8200</v>
      </c>
      <c r="H7202" s="1218" t="s">
        <v>615</v>
      </c>
      <c r="I7202" s="1184"/>
      <c r="K7202" s="1217">
        <v>8200</v>
      </c>
      <c r="L7202" s="1218" t="s">
        <v>615</v>
      </c>
    </row>
    <row r="7203" spans="7:12" ht="15.6" x14ac:dyDescent="0.3">
      <c r="G7203" s="1217">
        <v>8201</v>
      </c>
      <c r="H7203" s="1218" t="s">
        <v>615</v>
      </c>
      <c r="I7203" s="1184"/>
      <c r="K7203" s="1217">
        <v>8201</v>
      </c>
      <c r="L7203" s="1218" t="s">
        <v>615</v>
      </c>
    </row>
    <row r="7204" spans="7:12" ht="15.6" x14ac:dyDescent="0.3">
      <c r="G7204" s="1217">
        <v>8202</v>
      </c>
      <c r="H7204" s="1218" t="s">
        <v>615</v>
      </c>
      <c r="I7204" s="1184"/>
      <c r="K7204" s="1217">
        <v>8202</v>
      </c>
      <c r="L7204" s="1218" t="s">
        <v>615</v>
      </c>
    </row>
    <row r="7205" spans="7:12" ht="15.6" x14ac:dyDescent="0.3">
      <c r="G7205" s="1217">
        <v>8203</v>
      </c>
      <c r="H7205" s="1218" t="s">
        <v>615</v>
      </c>
      <c r="I7205" s="1184"/>
      <c r="K7205" s="1217">
        <v>8203</v>
      </c>
      <c r="L7205" s="1218" t="s">
        <v>615</v>
      </c>
    </row>
    <row r="7206" spans="7:12" ht="15.6" x14ac:dyDescent="0.3">
      <c r="G7206" s="1217">
        <v>8204</v>
      </c>
      <c r="H7206" s="1218" t="s">
        <v>615</v>
      </c>
      <c r="I7206" s="1184"/>
      <c r="K7206" s="1217">
        <v>8204</v>
      </c>
      <c r="L7206" s="1218" t="s">
        <v>615</v>
      </c>
    </row>
    <row r="7207" spans="7:12" ht="15.6" x14ac:dyDescent="0.3">
      <c r="G7207" s="1217">
        <v>8205</v>
      </c>
      <c r="H7207" s="1218" t="s">
        <v>615</v>
      </c>
      <c r="I7207" s="1184"/>
      <c r="K7207" s="1217">
        <v>8205</v>
      </c>
      <c r="L7207" s="1218" t="s">
        <v>615</v>
      </c>
    </row>
    <row r="7208" spans="7:12" ht="15.6" x14ac:dyDescent="0.3">
      <c r="G7208" s="1217">
        <v>8206</v>
      </c>
      <c r="H7208" s="1218" t="s">
        <v>615</v>
      </c>
      <c r="I7208" s="1184"/>
      <c r="K7208" s="1217">
        <v>8206</v>
      </c>
      <c r="L7208" s="1218" t="s">
        <v>615</v>
      </c>
    </row>
    <row r="7209" spans="7:12" ht="15.6" x14ac:dyDescent="0.3">
      <c r="G7209" s="1217">
        <v>8207</v>
      </c>
      <c r="H7209" s="1218" t="s">
        <v>615</v>
      </c>
      <c r="I7209" s="1184"/>
      <c r="K7209" s="1217">
        <v>8207</v>
      </c>
      <c r="L7209" s="1218" t="s">
        <v>615</v>
      </c>
    </row>
    <row r="7210" spans="7:12" ht="15.6" x14ac:dyDescent="0.3">
      <c r="G7210" s="1217">
        <v>8208</v>
      </c>
      <c r="H7210" s="1218" t="s">
        <v>615</v>
      </c>
      <c r="I7210" s="1184"/>
      <c r="K7210" s="1217">
        <v>8208</v>
      </c>
      <c r="L7210" s="1218" t="s">
        <v>615</v>
      </c>
    </row>
    <row r="7211" spans="7:12" ht="15.6" x14ac:dyDescent="0.3">
      <c r="G7211" s="1217">
        <v>8209</v>
      </c>
      <c r="H7211" s="1218" t="s">
        <v>615</v>
      </c>
      <c r="I7211" s="1184"/>
      <c r="K7211" s="1217">
        <v>8209</v>
      </c>
      <c r="L7211" s="1218" t="s">
        <v>615</v>
      </c>
    </row>
    <row r="7212" spans="7:12" ht="15.6" x14ac:dyDescent="0.3">
      <c r="G7212" s="1217">
        <v>8210</v>
      </c>
      <c r="H7212" s="1218" t="s">
        <v>615</v>
      </c>
      <c r="I7212" s="1184"/>
      <c r="K7212" s="1217">
        <v>8210</v>
      </c>
      <c r="L7212" s="1218" t="s">
        <v>615</v>
      </c>
    </row>
    <row r="7213" spans="7:12" ht="15.6" x14ac:dyDescent="0.3">
      <c r="G7213" s="1217">
        <v>8211</v>
      </c>
      <c r="H7213" s="1218" t="s">
        <v>615</v>
      </c>
      <c r="I7213" s="1184"/>
      <c r="K7213" s="1217">
        <v>8211</v>
      </c>
      <c r="L7213" s="1218" t="s">
        <v>615</v>
      </c>
    </row>
    <row r="7214" spans="7:12" ht="15.6" x14ac:dyDescent="0.3">
      <c r="G7214" s="1217">
        <v>8212</v>
      </c>
      <c r="H7214" s="1218" t="s">
        <v>615</v>
      </c>
      <c r="I7214" s="1184"/>
      <c r="K7214" s="1217">
        <v>8212</v>
      </c>
      <c r="L7214" s="1218" t="s">
        <v>615</v>
      </c>
    </row>
    <row r="7215" spans="7:12" ht="15.6" x14ac:dyDescent="0.3">
      <c r="G7215" s="1217">
        <v>8213</v>
      </c>
      <c r="H7215" s="1218" t="s">
        <v>615</v>
      </c>
      <c r="I7215" s="1184"/>
      <c r="K7215" s="1217">
        <v>8213</v>
      </c>
      <c r="L7215" s="1218" t="s">
        <v>615</v>
      </c>
    </row>
    <row r="7216" spans="7:12" ht="15.6" x14ac:dyDescent="0.3">
      <c r="G7216" s="1217">
        <v>8214</v>
      </c>
      <c r="H7216" s="1218" t="s">
        <v>615</v>
      </c>
      <c r="I7216" s="1184"/>
      <c r="K7216" s="1217">
        <v>8214</v>
      </c>
      <c r="L7216" s="1218" t="s">
        <v>615</v>
      </c>
    </row>
    <row r="7217" spans="7:12" ht="15.6" x14ac:dyDescent="0.3">
      <c r="G7217" s="1217">
        <v>8215</v>
      </c>
      <c r="H7217" s="1218" t="s">
        <v>615</v>
      </c>
      <c r="I7217" s="1184"/>
      <c r="K7217" s="1217">
        <v>8215</v>
      </c>
      <c r="L7217" s="1218" t="s">
        <v>615</v>
      </c>
    </row>
    <row r="7218" spans="7:12" ht="15.6" x14ac:dyDescent="0.3">
      <c r="G7218" s="1217">
        <v>8216</v>
      </c>
      <c r="H7218" s="1218" t="s">
        <v>615</v>
      </c>
      <c r="I7218" s="1184"/>
      <c r="K7218" s="1217">
        <v>8216</v>
      </c>
      <c r="L7218" s="1218" t="s">
        <v>615</v>
      </c>
    </row>
    <row r="7219" spans="7:12" ht="15.6" x14ac:dyDescent="0.3">
      <c r="G7219" s="1217">
        <v>8217</v>
      </c>
      <c r="H7219" s="1218" t="s">
        <v>615</v>
      </c>
      <c r="I7219" s="1184"/>
      <c r="K7219" s="1217">
        <v>8217</v>
      </c>
      <c r="L7219" s="1218" t="s">
        <v>615</v>
      </c>
    </row>
    <row r="7220" spans="7:12" ht="15.6" x14ac:dyDescent="0.3">
      <c r="G7220" s="1217">
        <v>8218</v>
      </c>
      <c r="H7220" s="1218" t="s">
        <v>615</v>
      </c>
      <c r="I7220" s="1184"/>
      <c r="K7220" s="1217">
        <v>8218</v>
      </c>
      <c r="L7220" s="1218" t="s">
        <v>615</v>
      </c>
    </row>
    <row r="7221" spans="7:12" ht="15.6" x14ac:dyDescent="0.3">
      <c r="G7221" s="1217">
        <v>8219</v>
      </c>
      <c r="H7221" s="1218" t="s">
        <v>615</v>
      </c>
      <c r="I7221" s="1184"/>
      <c r="K7221" s="1217">
        <v>8219</v>
      </c>
      <c r="L7221" s="1218" t="s">
        <v>615</v>
      </c>
    </row>
    <row r="7222" spans="7:12" ht="15.6" x14ac:dyDescent="0.3">
      <c r="G7222" s="1217">
        <v>8220</v>
      </c>
      <c r="H7222" s="1218" t="s">
        <v>615</v>
      </c>
      <c r="I7222" s="1184"/>
      <c r="K7222" s="1217">
        <v>8220</v>
      </c>
      <c r="L7222" s="1218" t="s">
        <v>615</v>
      </c>
    </row>
    <row r="7223" spans="7:12" ht="15.6" x14ac:dyDescent="0.3">
      <c r="G7223" s="1217">
        <v>8221</v>
      </c>
      <c r="H7223" s="1218" t="s">
        <v>615</v>
      </c>
      <c r="I7223" s="1184"/>
      <c r="K7223" s="1217">
        <v>8221</v>
      </c>
      <c r="L7223" s="1218" t="s">
        <v>615</v>
      </c>
    </row>
    <row r="7224" spans="7:12" ht="15.6" x14ac:dyDescent="0.3">
      <c r="G7224" s="1217">
        <v>8222</v>
      </c>
      <c r="H7224" s="1218" t="s">
        <v>615</v>
      </c>
      <c r="I7224" s="1184"/>
      <c r="K7224" s="1217">
        <v>8222</v>
      </c>
      <c r="L7224" s="1218" t="s">
        <v>615</v>
      </c>
    </row>
    <row r="7225" spans="7:12" ht="15.6" x14ac:dyDescent="0.3">
      <c r="G7225" s="1217">
        <v>8223</v>
      </c>
      <c r="H7225" s="1218" t="s">
        <v>615</v>
      </c>
      <c r="I7225" s="1184"/>
      <c r="K7225" s="1217">
        <v>8223</v>
      </c>
      <c r="L7225" s="1218" t="s">
        <v>615</v>
      </c>
    </row>
    <row r="7226" spans="7:12" ht="15.6" x14ac:dyDescent="0.3">
      <c r="G7226" s="1217">
        <v>8224</v>
      </c>
      <c r="H7226" s="1218" t="s">
        <v>615</v>
      </c>
      <c r="I7226" s="1184"/>
      <c r="K7226" s="1217">
        <v>8224</v>
      </c>
      <c r="L7226" s="1218" t="s">
        <v>615</v>
      </c>
    </row>
    <row r="7227" spans="7:12" ht="15.6" x14ac:dyDescent="0.3">
      <c r="G7227" s="1217">
        <v>8225</v>
      </c>
      <c r="H7227" s="1218" t="s">
        <v>615</v>
      </c>
      <c r="I7227" s="1184"/>
      <c r="K7227" s="1217">
        <v>8225</v>
      </c>
      <c r="L7227" s="1218" t="s">
        <v>615</v>
      </c>
    </row>
    <row r="7228" spans="7:12" ht="15.6" x14ac:dyDescent="0.3">
      <c r="G7228" s="1217">
        <v>8226</v>
      </c>
      <c r="H7228" s="1218" t="s">
        <v>615</v>
      </c>
      <c r="I7228" s="1184"/>
      <c r="K7228" s="1217">
        <v>8226</v>
      </c>
      <c r="L7228" s="1218" t="s">
        <v>615</v>
      </c>
    </row>
    <row r="7229" spans="7:12" ht="15.6" x14ac:dyDescent="0.3">
      <c r="G7229" s="1217">
        <v>8227</v>
      </c>
      <c r="H7229" s="1218" t="s">
        <v>615</v>
      </c>
      <c r="I7229" s="1184"/>
      <c r="K7229" s="1217">
        <v>8227</v>
      </c>
      <c r="L7229" s="1218" t="s">
        <v>615</v>
      </c>
    </row>
    <row r="7230" spans="7:12" ht="15.6" x14ac:dyDescent="0.3">
      <c r="G7230" s="1217">
        <v>8228</v>
      </c>
      <c r="H7230" s="1218" t="s">
        <v>615</v>
      </c>
      <c r="I7230" s="1184"/>
      <c r="K7230" s="1217">
        <v>8228</v>
      </c>
      <c r="L7230" s="1218" t="s">
        <v>615</v>
      </c>
    </row>
    <row r="7231" spans="7:12" ht="15.6" x14ac:dyDescent="0.3">
      <c r="G7231" s="1217">
        <v>8229</v>
      </c>
      <c r="H7231" s="1218" t="s">
        <v>615</v>
      </c>
      <c r="I7231" s="1184"/>
      <c r="K7231" s="1217">
        <v>8229</v>
      </c>
      <c r="L7231" s="1218" t="s">
        <v>615</v>
      </c>
    </row>
    <row r="7232" spans="7:12" ht="15.6" x14ac:dyDescent="0.3">
      <c r="G7232" s="1217">
        <v>8230</v>
      </c>
      <c r="H7232" s="1218" t="s">
        <v>615</v>
      </c>
      <c r="I7232" s="1184"/>
      <c r="K7232" s="1217">
        <v>8230</v>
      </c>
      <c r="L7232" s="1218" t="s">
        <v>615</v>
      </c>
    </row>
    <row r="7233" spans="7:12" ht="15.6" x14ac:dyDescent="0.3">
      <c r="G7233" s="1217">
        <v>8231</v>
      </c>
      <c r="H7233" s="1218" t="s">
        <v>615</v>
      </c>
      <c r="I7233" s="1184"/>
      <c r="K7233" s="1217">
        <v>8231</v>
      </c>
      <c r="L7233" s="1218" t="s">
        <v>615</v>
      </c>
    </row>
    <row r="7234" spans="7:12" ht="15.6" x14ac:dyDescent="0.3">
      <c r="G7234" s="1217">
        <v>8232</v>
      </c>
      <c r="H7234" s="1218" t="s">
        <v>615</v>
      </c>
      <c r="I7234" s="1184"/>
      <c r="K7234" s="1217">
        <v>8232</v>
      </c>
      <c r="L7234" s="1218" t="s">
        <v>615</v>
      </c>
    </row>
    <row r="7235" spans="7:12" ht="15.6" x14ac:dyDescent="0.3">
      <c r="G7235" s="1217">
        <v>8233</v>
      </c>
      <c r="H7235" s="1218" t="s">
        <v>615</v>
      </c>
      <c r="I7235" s="1184"/>
      <c r="K7235" s="1217">
        <v>8233</v>
      </c>
      <c r="L7235" s="1218" t="s">
        <v>615</v>
      </c>
    </row>
    <row r="7236" spans="7:12" ht="15.6" x14ac:dyDescent="0.3">
      <c r="G7236" s="1217">
        <v>8234</v>
      </c>
      <c r="H7236" s="1218" t="s">
        <v>615</v>
      </c>
      <c r="I7236" s="1184"/>
      <c r="K7236" s="1217">
        <v>8234</v>
      </c>
      <c r="L7236" s="1218" t="s">
        <v>615</v>
      </c>
    </row>
    <row r="7237" spans="7:12" ht="15.6" x14ac:dyDescent="0.3">
      <c r="G7237" s="1217">
        <v>8235</v>
      </c>
      <c r="H7237" s="1218" t="s">
        <v>615</v>
      </c>
      <c r="I7237" s="1184"/>
      <c r="K7237" s="1217">
        <v>8235</v>
      </c>
      <c r="L7237" s="1218" t="s">
        <v>615</v>
      </c>
    </row>
    <row r="7238" spans="7:12" ht="15.6" x14ac:dyDescent="0.3">
      <c r="G7238" s="1217">
        <v>8236</v>
      </c>
      <c r="H7238" s="1218" t="s">
        <v>615</v>
      </c>
      <c r="I7238" s="1184"/>
      <c r="K7238" s="1217">
        <v>8236</v>
      </c>
      <c r="L7238" s="1218" t="s">
        <v>615</v>
      </c>
    </row>
    <row r="7239" spans="7:12" ht="15.6" x14ac:dyDescent="0.3">
      <c r="G7239" s="1217">
        <v>8237</v>
      </c>
      <c r="H7239" s="1218" t="s">
        <v>615</v>
      </c>
      <c r="I7239" s="1184"/>
      <c r="K7239" s="1217">
        <v>8237</v>
      </c>
      <c r="L7239" s="1218" t="s">
        <v>615</v>
      </c>
    </row>
    <row r="7240" spans="7:12" ht="15.6" x14ac:dyDescent="0.3">
      <c r="G7240" s="1217">
        <v>8238</v>
      </c>
      <c r="H7240" s="1218" t="s">
        <v>615</v>
      </c>
      <c r="I7240" s="1184"/>
      <c r="K7240" s="1217">
        <v>8238</v>
      </c>
      <c r="L7240" s="1218" t="s">
        <v>615</v>
      </c>
    </row>
    <row r="7241" spans="7:12" ht="15.6" x14ac:dyDescent="0.3">
      <c r="G7241" s="1217">
        <v>8239</v>
      </c>
      <c r="H7241" s="1218" t="s">
        <v>615</v>
      </c>
      <c r="I7241" s="1184"/>
      <c r="K7241" s="1217">
        <v>8239</v>
      </c>
      <c r="L7241" s="1218" t="s">
        <v>615</v>
      </c>
    </row>
    <row r="7242" spans="7:12" ht="15.6" x14ac:dyDescent="0.3">
      <c r="G7242" s="1217">
        <v>8240</v>
      </c>
      <c r="H7242" s="1218" t="s">
        <v>615</v>
      </c>
      <c r="I7242" s="1184"/>
      <c r="K7242" s="1217">
        <v>8240</v>
      </c>
      <c r="L7242" s="1218" t="s">
        <v>615</v>
      </c>
    </row>
    <row r="7243" spans="7:12" ht="15.6" x14ac:dyDescent="0.3">
      <c r="G7243" s="1217">
        <v>8241</v>
      </c>
      <c r="H7243" s="1218" t="s">
        <v>615</v>
      </c>
      <c r="I7243" s="1184"/>
      <c r="K7243" s="1217">
        <v>8241</v>
      </c>
      <c r="L7243" s="1218" t="s">
        <v>615</v>
      </c>
    </row>
    <row r="7244" spans="7:12" ht="15.6" x14ac:dyDescent="0.3">
      <c r="G7244" s="1217">
        <v>8242</v>
      </c>
      <c r="H7244" s="1218" t="s">
        <v>615</v>
      </c>
      <c r="I7244" s="1184"/>
      <c r="K7244" s="1217">
        <v>8242</v>
      </c>
      <c r="L7244" s="1218" t="s">
        <v>615</v>
      </c>
    </row>
    <row r="7245" spans="7:12" ht="15.6" x14ac:dyDescent="0.3">
      <c r="G7245" s="1217">
        <v>8243</v>
      </c>
      <c r="H7245" s="1218" t="s">
        <v>615</v>
      </c>
      <c r="I7245" s="1184"/>
      <c r="K7245" s="1217">
        <v>8243</v>
      </c>
      <c r="L7245" s="1218" t="s">
        <v>615</v>
      </c>
    </row>
    <row r="7246" spans="7:12" ht="15.6" x14ac:dyDescent="0.3">
      <c r="G7246" s="1217">
        <v>8244</v>
      </c>
      <c r="H7246" s="1218" t="s">
        <v>615</v>
      </c>
      <c r="I7246" s="1184"/>
      <c r="K7246" s="1217">
        <v>8244</v>
      </c>
      <c r="L7246" s="1218" t="s">
        <v>615</v>
      </c>
    </row>
    <row r="7247" spans="7:12" ht="15.6" x14ac:dyDescent="0.3">
      <c r="G7247" s="1217">
        <v>8245</v>
      </c>
      <c r="H7247" s="1218" t="s">
        <v>615</v>
      </c>
      <c r="I7247" s="1184"/>
      <c r="K7247" s="1217">
        <v>8245</v>
      </c>
      <c r="L7247" s="1218" t="s">
        <v>615</v>
      </c>
    </row>
    <row r="7248" spans="7:12" ht="15.6" x14ac:dyDescent="0.3">
      <c r="G7248" s="1217">
        <v>8246</v>
      </c>
      <c r="H7248" s="1218" t="s">
        <v>615</v>
      </c>
      <c r="I7248" s="1184"/>
      <c r="K7248" s="1217">
        <v>8246</v>
      </c>
      <c r="L7248" s="1218" t="s">
        <v>615</v>
      </c>
    </row>
    <row r="7249" spans="7:12" ht="15.6" x14ac:dyDescent="0.3">
      <c r="G7249" s="1217">
        <v>8247</v>
      </c>
      <c r="H7249" s="1218" t="s">
        <v>615</v>
      </c>
      <c r="I7249" s="1184"/>
      <c r="K7249" s="1217">
        <v>8247</v>
      </c>
      <c r="L7249" s="1218" t="s">
        <v>615</v>
      </c>
    </row>
    <row r="7250" spans="7:12" ht="15.6" x14ac:dyDescent="0.3">
      <c r="G7250" s="1217">
        <v>8248</v>
      </c>
      <c r="H7250" s="1218" t="s">
        <v>615</v>
      </c>
      <c r="I7250" s="1184"/>
      <c r="K7250" s="1217">
        <v>8248</v>
      </c>
      <c r="L7250" s="1218" t="s">
        <v>615</v>
      </c>
    </row>
    <row r="7251" spans="7:12" ht="15.6" x14ac:dyDescent="0.3">
      <c r="G7251" s="1217">
        <v>8249</v>
      </c>
      <c r="H7251" s="1218" t="s">
        <v>615</v>
      </c>
      <c r="I7251" s="1184"/>
      <c r="K7251" s="1217">
        <v>8249</v>
      </c>
      <c r="L7251" s="1218" t="s">
        <v>615</v>
      </c>
    </row>
    <row r="7252" spans="7:12" ht="15.6" x14ac:dyDescent="0.3">
      <c r="G7252" s="1217">
        <v>8250</v>
      </c>
      <c r="H7252" s="1218" t="s">
        <v>615</v>
      </c>
      <c r="I7252" s="1184"/>
      <c r="K7252" s="1217">
        <v>8250</v>
      </c>
      <c r="L7252" s="1218" t="s">
        <v>615</v>
      </c>
    </row>
    <row r="7253" spans="7:12" ht="15.6" x14ac:dyDescent="0.3">
      <c r="G7253" s="1217">
        <v>8251</v>
      </c>
      <c r="H7253" s="1218" t="s">
        <v>615</v>
      </c>
      <c r="I7253" s="1184"/>
      <c r="K7253" s="1217">
        <v>8251</v>
      </c>
      <c r="L7253" s="1218" t="s">
        <v>615</v>
      </c>
    </row>
    <row r="7254" spans="7:12" ht="15.6" x14ac:dyDescent="0.3">
      <c r="G7254" s="1217">
        <v>8252</v>
      </c>
      <c r="H7254" s="1218" t="s">
        <v>615</v>
      </c>
      <c r="I7254" s="1184"/>
      <c r="K7254" s="1217">
        <v>8252</v>
      </c>
      <c r="L7254" s="1218" t="s">
        <v>615</v>
      </c>
    </row>
    <row r="7255" spans="7:12" ht="15.6" x14ac:dyDescent="0.3">
      <c r="G7255" s="1217">
        <v>8253</v>
      </c>
      <c r="H7255" s="1218" t="s">
        <v>615</v>
      </c>
      <c r="I7255" s="1184"/>
      <c r="K7255" s="1217">
        <v>8253</v>
      </c>
      <c r="L7255" s="1218" t="s">
        <v>615</v>
      </c>
    </row>
    <row r="7256" spans="7:12" ht="15.6" x14ac:dyDescent="0.3">
      <c r="G7256" s="1217">
        <v>8254</v>
      </c>
      <c r="H7256" s="1218" t="s">
        <v>615</v>
      </c>
      <c r="I7256" s="1184"/>
      <c r="K7256" s="1217">
        <v>8254</v>
      </c>
      <c r="L7256" s="1218" t="s">
        <v>615</v>
      </c>
    </row>
    <row r="7257" spans="7:12" ht="15.6" x14ac:dyDescent="0.3">
      <c r="G7257" s="1217">
        <v>8255</v>
      </c>
      <c r="H7257" s="1218" t="s">
        <v>615</v>
      </c>
      <c r="I7257" s="1184"/>
      <c r="K7257" s="1217">
        <v>8255</v>
      </c>
      <c r="L7257" s="1218" t="s">
        <v>615</v>
      </c>
    </row>
    <row r="7258" spans="7:12" ht="15.6" x14ac:dyDescent="0.3">
      <c r="G7258" s="1217">
        <v>8256</v>
      </c>
      <c r="H7258" s="1218" t="s">
        <v>615</v>
      </c>
      <c r="I7258" s="1184"/>
      <c r="K7258" s="1217">
        <v>8256</v>
      </c>
      <c r="L7258" s="1218" t="s">
        <v>615</v>
      </c>
    </row>
    <row r="7259" spans="7:12" ht="15.6" x14ac:dyDescent="0.3">
      <c r="G7259" s="1217">
        <v>8257</v>
      </c>
      <c r="H7259" s="1218" t="s">
        <v>615</v>
      </c>
      <c r="I7259" s="1184"/>
      <c r="K7259" s="1217">
        <v>8257</v>
      </c>
      <c r="L7259" s="1218" t="s">
        <v>615</v>
      </c>
    </row>
    <row r="7260" spans="7:12" ht="15.6" x14ac:dyDescent="0.3">
      <c r="G7260" s="1217">
        <v>8258</v>
      </c>
      <c r="H7260" s="1218" t="s">
        <v>615</v>
      </c>
      <c r="I7260" s="1184"/>
      <c r="K7260" s="1217">
        <v>8258</v>
      </c>
      <c r="L7260" s="1218" t="s">
        <v>615</v>
      </c>
    </row>
    <row r="7261" spans="7:12" ht="15.6" x14ac:dyDescent="0.3">
      <c r="G7261" s="1217">
        <v>8259</v>
      </c>
      <c r="H7261" s="1218" t="s">
        <v>615</v>
      </c>
      <c r="I7261" s="1184"/>
      <c r="K7261" s="1217">
        <v>8259</v>
      </c>
      <c r="L7261" s="1218" t="s">
        <v>615</v>
      </c>
    </row>
    <row r="7262" spans="7:12" ht="15.6" x14ac:dyDescent="0.3">
      <c r="G7262" s="1217">
        <v>8260</v>
      </c>
      <c r="H7262" s="1218" t="s">
        <v>615</v>
      </c>
      <c r="I7262" s="1184"/>
      <c r="K7262" s="1217">
        <v>8260</v>
      </c>
      <c r="L7262" s="1218" t="s">
        <v>615</v>
      </c>
    </row>
    <row r="7263" spans="7:12" ht="15.6" x14ac:dyDescent="0.3">
      <c r="G7263" s="1217">
        <v>8261</v>
      </c>
      <c r="H7263" s="1218" t="s">
        <v>615</v>
      </c>
      <c r="I7263" s="1184"/>
      <c r="K7263" s="1217">
        <v>8261</v>
      </c>
      <c r="L7263" s="1218" t="s">
        <v>615</v>
      </c>
    </row>
    <row r="7264" spans="7:12" ht="15.6" x14ac:dyDescent="0.3">
      <c r="G7264" s="1217">
        <v>8262</v>
      </c>
      <c r="H7264" s="1218" t="s">
        <v>615</v>
      </c>
      <c r="I7264" s="1184"/>
      <c r="K7264" s="1217">
        <v>8262</v>
      </c>
      <c r="L7264" s="1218" t="s">
        <v>615</v>
      </c>
    </row>
    <row r="7265" spans="7:12" ht="15.6" x14ac:dyDescent="0.3">
      <c r="G7265" s="1217">
        <v>8263</v>
      </c>
      <c r="H7265" s="1218" t="s">
        <v>615</v>
      </c>
      <c r="I7265" s="1184"/>
      <c r="K7265" s="1217">
        <v>8263</v>
      </c>
      <c r="L7265" s="1218" t="s">
        <v>615</v>
      </c>
    </row>
    <row r="7266" spans="7:12" ht="15.6" x14ac:dyDescent="0.3">
      <c r="G7266" s="1217">
        <v>8264</v>
      </c>
      <c r="H7266" s="1218" t="s">
        <v>615</v>
      </c>
      <c r="I7266" s="1184"/>
      <c r="K7266" s="1217">
        <v>8264</v>
      </c>
      <c r="L7266" s="1218" t="s">
        <v>615</v>
      </c>
    </row>
    <row r="7267" spans="7:12" ht="15.6" x14ac:dyDescent="0.3">
      <c r="G7267" s="1217">
        <v>8265</v>
      </c>
      <c r="H7267" s="1218" t="s">
        <v>615</v>
      </c>
      <c r="I7267" s="1184"/>
      <c r="K7267" s="1217">
        <v>8265</v>
      </c>
      <c r="L7267" s="1218" t="s">
        <v>615</v>
      </c>
    </row>
    <row r="7268" spans="7:12" ht="15.6" x14ac:dyDescent="0.3">
      <c r="G7268" s="1217">
        <v>8266</v>
      </c>
      <c r="H7268" s="1218" t="s">
        <v>615</v>
      </c>
      <c r="I7268" s="1184"/>
      <c r="K7268" s="1217">
        <v>8266</v>
      </c>
      <c r="L7268" s="1218" t="s">
        <v>615</v>
      </c>
    </row>
    <row r="7269" spans="7:12" ht="15.6" x14ac:dyDescent="0.3">
      <c r="G7269" s="1217">
        <v>8267</v>
      </c>
      <c r="H7269" s="1218" t="s">
        <v>615</v>
      </c>
      <c r="I7269" s="1184"/>
      <c r="K7269" s="1217">
        <v>8267</v>
      </c>
      <c r="L7269" s="1218" t="s">
        <v>615</v>
      </c>
    </row>
    <row r="7270" spans="7:12" ht="15.6" x14ac:dyDescent="0.3">
      <c r="G7270" s="1217">
        <v>8268</v>
      </c>
      <c r="H7270" s="1218" t="s">
        <v>615</v>
      </c>
      <c r="I7270" s="1184"/>
      <c r="K7270" s="1217">
        <v>8268</v>
      </c>
      <c r="L7270" s="1218" t="s">
        <v>615</v>
      </c>
    </row>
    <row r="7271" spans="7:12" ht="15.6" x14ac:dyDescent="0.3">
      <c r="G7271" s="1217">
        <v>8269</v>
      </c>
      <c r="H7271" s="1218" t="s">
        <v>615</v>
      </c>
      <c r="I7271" s="1184"/>
      <c r="K7271" s="1217">
        <v>8269</v>
      </c>
      <c r="L7271" s="1218" t="s">
        <v>615</v>
      </c>
    </row>
    <row r="7272" spans="7:12" ht="15.6" x14ac:dyDescent="0.3">
      <c r="G7272" s="1217">
        <v>8270</v>
      </c>
      <c r="H7272" s="1218" t="s">
        <v>615</v>
      </c>
      <c r="I7272" s="1184"/>
      <c r="K7272" s="1217">
        <v>8270</v>
      </c>
      <c r="L7272" s="1218" t="s">
        <v>615</v>
      </c>
    </row>
    <row r="7273" spans="7:12" ht="15.6" x14ac:dyDescent="0.3">
      <c r="G7273" s="1217">
        <v>8271</v>
      </c>
      <c r="H7273" s="1218" t="s">
        <v>615</v>
      </c>
      <c r="I7273" s="1184"/>
      <c r="K7273" s="1217">
        <v>8271</v>
      </c>
      <c r="L7273" s="1218" t="s">
        <v>615</v>
      </c>
    </row>
    <row r="7274" spans="7:12" ht="15.6" x14ac:dyDescent="0.3">
      <c r="G7274" s="1217">
        <v>8272</v>
      </c>
      <c r="H7274" s="1218" t="s">
        <v>615</v>
      </c>
      <c r="I7274" s="1184"/>
      <c r="K7274" s="1217">
        <v>8272</v>
      </c>
      <c r="L7274" s="1218" t="s">
        <v>615</v>
      </c>
    </row>
    <row r="7275" spans="7:12" ht="15.6" x14ac:dyDescent="0.3">
      <c r="G7275" s="1217">
        <v>8273</v>
      </c>
      <c r="H7275" s="1218" t="s">
        <v>615</v>
      </c>
      <c r="I7275" s="1184"/>
      <c r="K7275" s="1217">
        <v>8273</v>
      </c>
      <c r="L7275" s="1218" t="s">
        <v>615</v>
      </c>
    </row>
    <row r="7276" spans="7:12" ht="15.6" x14ac:dyDescent="0.3">
      <c r="G7276" s="1217">
        <v>8274</v>
      </c>
      <c r="H7276" s="1218" t="s">
        <v>615</v>
      </c>
      <c r="I7276" s="1184"/>
      <c r="K7276" s="1217">
        <v>8274</v>
      </c>
      <c r="L7276" s="1218" t="s">
        <v>615</v>
      </c>
    </row>
    <row r="7277" spans="7:12" ht="15.6" x14ac:dyDescent="0.3">
      <c r="G7277" s="1217">
        <v>8275</v>
      </c>
      <c r="H7277" s="1218" t="s">
        <v>615</v>
      </c>
      <c r="I7277" s="1184"/>
      <c r="K7277" s="1217">
        <v>8275</v>
      </c>
      <c r="L7277" s="1218" t="s">
        <v>615</v>
      </c>
    </row>
    <row r="7278" spans="7:12" ht="15.6" x14ac:dyDescent="0.3">
      <c r="G7278" s="1217">
        <v>8276</v>
      </c>
      <c r="H7278" s="1218" t="s">
        <v>615</v>
      </c>
      <c r="I7278" s="1184"/>
      <c r="K7278" s="1217">
        <v>8276</v>
      </c>
      <c r="L7278" s="1218" t="s">
        <v>615</v>
      </c>
    </row>
    <row r="7279" spans="7:12" ht="15.6" x14ac:dyDescent="0.3">
      <c r="G7279" s="1217">
        <v>8277</v>
      </c>
      <c r="H7279" s="1218" t="s">
        <v>615</v>
      </c>
      <c r="I7279" s="1184"/>
      <c r="K7279" s="1217">
        <v>8277</v>
      </c>
      <c r="L7279" s="1218" t="s">
        <v>615</v>
      </c>
    </row>
    <row r="7280" spans="7:12" ht="15.6" x14ac:dyDescent="0.3">
      <c r="G7280" s="1217">
        <v>8278</v>
      </c>
      <c r="H7280" s="1218" t="s">
        <v>615</v>
      </c>
      <c r="I7280" s="1184"/>
      <c r="K7280" s="1217">
        <v>8278</v>
      </c>
      <c r="L7280" s="1218" t="s">
        <v>615</v>
      </c>
    </row>
    <row r="7281" spans="7:12" ht="15.6" x14ac:dyDescent="0.3">
      <c r="G7281" s="1217">
        <v>8279</v>
      </c>
      <c r="H7281" s="1218" t="s">
        <v>615</v>
      </c>
      <c r="I7281" s="1184"/>
      <c r="K7281" s="1217">
        <v>8279</v>
      </c>
      <c r="L7281" s="1218" t="s">
        <v>615</v>
      </c>
    </row>
    <row r="7282" spans="7:12" ht="15.6" x14ac:dyDescent="0.3">
      <c r="G7282" s="1217">
        <v>8280</v>
      </c>
      <c r="H7282" s="1218" t="s">
        <v>615</v>
      </c>
      <c r="I7282" s="1184"/>
      <c r="K7282" s="1217">
        <v>8280</v>
      </c>
      <c r="L7282" s="1218" t="s">
        <v>615</v>
      </c>
    </row>
    <row r="7283" spans="7:12" ht="15.6" x14ac:dyDescent="0.3">
      <c r="G7283" s="1217">
        <v>8281</v>
      </c>
      <c r="H7283" s="1218" t="s">
        <v>615</v>
      </c>
      <c r="I7283" s="1184"/>
      <c r="K7283" s="1217">
        <v>8281</v>
      </c>
      <c r="L7283" s="1218" t="s">
        <v>615</v>
      </c>
    </row>
    <row r="7284" spans="7:12" ht="15.6" x14ac:dyDescent="0.3">
      <c r="G7284" s="1217">
        <v>8282</v>
      </c>
      <c r="H7284" s="1218" t="s">
        <v>615</v>
      </c>
      <c r="I7284" s="1184"/>
      <c r="K7284" s="1217">
        <v>8282</v>
      </c>
      <c r="L7284" s="1218" t="s">
        <v>615</v>
      </c>
    </row>
    <row r="7285" spans="7:12" ht="15.6" x14ac:dyDescent="0.3">
      <c r="G7285" s="1217">
        <v>8283</v>
      </c>
      <c r="H7285" s="1218" t="s">
        <v>615</v>
      </c>
      <c r="I7285" s="1184"/>
      <c r="K7285" s="1217">
        <v>8283</v>
      </c>
      <c r="L7285" s="1218" t="s">
        <v>615</v>
      </c>
    </row>
    <row r="7286" spans="7:12" ht="15.6" x14ac:dyDescent="0.3">
      <c r="G7286" s="1217">
        <v>8284</v>
      </c>
      <c r="H7286" s="1218" t="s">
        <v>615</v>
      </c>
      <c r="I7286" s="1184"/>
      <c r="K7286" s="1217">
        <v>8284</v>
      </c>
      <c r="L7286" s="1218" t="s">
        <v>615</v>
      </c>
    </row>
    <row r="7287" spans="7:12" ht="15.6" x14ac:dyDescent="0.3">
      <c r="G7287" s="1217">
        <v>8285</v>
      </c>
      <c r="H7287" s="1218" t="s">
        <v>615</v>
      </c>
      <c r="I7287" s="1184"/>
      <c r="K7287" s="1217">
        <v>8285</v>
      </c>
      <c r="L7287" s="1218" t="s">
        <v>615</v>
      </c>
    </row>
    <row r="7288" spans="7:12" ht="15.6" x14ac:dyDescent="0.3">
      <c r="G7288" s="1217">
        <v>8286</v>
      </c>
      <c r="H7288" s="1218" t="s">
        <v>615</v>
      </c>
      <c r="I7288" s="1184"/>
      <c r="K7288" s="1217">
        <v>8286</v>
      </c>
      <c r="L7288" s="1218" t="s">
        <v>615</v>
      </c>
    </row>
    <row r="7289" spans="7:12" ht="15.6" x14ac:dyDescent="0.3">
      <c r="G7289" s="1217">
        <v>8287</v>
      </c>
      <c r="H7289" s="1218" t="s">
        <v>615</v>
      </c>
      <c r="I7289" s="1184"/>
      <c r="K7289" s="1217">
        <v>8287</v>
      </c>
      <c r="L7289" s="1218" t="s">
        <v>615</v>
      </c>
    </row>
    <row r="7290" spans="7:12" ht="15.6" x14ac:dyDescent="0.3">
      <c r="G7290" s="1217">
        <v>8288</v>
      </c>
      <c r="H7290" s="1218" t="s">
        <v>615</v>
      </c>
      <c r="I7290" s="1184"/>
      <c r="K7290" s="1217">
        <v>8288</v>
      </c>
      <c r="L7290" s="1218" t="s">
        <v>615</v>
      </c>
    </row>
    <row r="7291" spans="7:12" ht="15.6" x14ac:dyDescent="0.3">
      <c r="G7291" s="1217">
        <v>8289</v>
      </c>
      <c r="H7291" s="1218" t="s">
        <v>615</v>
      </c>
      <c r="I7291" s="1184"/>
      <c r="K7291" s="1217">
        <v>8289</v>
      </c>
      <c r="L7291" s="1218" t="s">
        <v>615</v>
      </c>
    </row>
    <row r="7292" spans="7:12" ht="15.6" x14ac:dyDescent="0.3">
      <c r="G7292" s="1217">
        <v>8290</v>
      </c>
      <c r="H7292" s="1218" t="s">
        <v>615</v>
      </c>
      <c r="I7292" s="1184"/>
      <c r="K7292" s="1217">
        <v>8290</v>
      </c>
      <c r="L7292" s="1218" t="s">
        <v>615</v>
      </c>
    </row>
    <row r="7293" spans="7:12" ht="15.6" x14ac:dyDescent="0.3">
      <c r="G7293" s="1217">
        <v>8291</v>
      </c>
      <c r="H7293" s="1218" t="s">
        <v>615</v>
      </c>
      <c r="I7293" s="1184"/>
      <c r="K7293" s="1217">
        <v>8291</v>
      </c>
      <c r="L7293" s="1218" t="s">
        <v>615</v>
      </c>
    </row>
    <row r="7294" spans="7:12" ht="15.6" x14ac:dyDescent="0.3">
      <c r="G7294" s="1217">
        <v>8292</v>
      </c>
      <c r="H7294" s="1218" t="s">
        <v>615</v>
      </c>
      <c r="I7294" s="1184"/>
      <c r="K7294" s="1217">
        <v>8292</v>
      </c>
      <c r="L7294" s="1218" t="s">
        <v>615</v>
      </c>
    </row>
    <row r="7295" spans="7:12" ht="15.6" x14ac:dyDescent="0.3">
      <c r="G7295" s="1217">
        <v>8293</v>
      </c>
      <c r="H7295" s="1218" t="s">
        <v>615</v>
      </c>
      <c r="I7295" s="1184"/>
      <c r="K7295" s="1217">
        <v>8293</v>
      </c>
      <c r="L7295" s="1218" t="s">
        <v>615</v>
      </c>
    </row>
    <row r="7296" spans="7:12" ht="15.6" x14ac:dyDescent="0.3">
      <c r="G7296" s="1217">
        <v>8294</v>
      </c>
      <c r="H7296" s="1218" t="s">
        <v>615</v>
      </c>
      <c r="I7296" s="1184"/>
      <c r="K7296" s="1217">
        <v>8294</v>
      </c>
      <c r="L7296" s="1218" t="s">
        <v>615</v>
      </c>
    </row>
    <row r="7297" spans="7:12" ht="15.6" x14ac:dyDescent="0.3">
      <c r="G7297" s="1217">
        <v>8295</v>
      </c>
      <c r="H7297" s="1218" t="s">
        <v>615</v>
      </c>
      <c r="I7297" s="1184"/>
      <c r="K7297" s="1217">
        <v>8295</v>
      </c>
      <c r="L7297" s="1218" t="s">
        <v>615</v>
      </c>
    </row>
    <row r="7298" spans="7:12" ht="15.6" x14ac:dyDescent="0.3">
      <c r="G7298" s="1217">
        <v>8296</v>
      </c>
      <c r="H7298" s="1218" t="s">
        <v>615</v>
      </c>
      <c r="I7298" s="1184"/>
      <c r="K7298" s="1217">
        <v>8296</v>
      </c>
      <c r="L7298" s="1218" t="s">
        <v>615</v>
      </c>
    </row>
    <row r="7299" spans="7:12" ht="15.6" x14ac:dyDescent="0.3">
      <c r="G7299" s="1217">
        <v>8297</v>
      </c>
      <c r="H7299" s="1218" t="s">
        <v>615</v>
      </c>
      <c r="I7299" s="1184"/>
      <c r="K7299" s="1217">
        <v>8297</v>
      </c>
      <c r="L7299" s="1218" t="s">
        <v>615</v>
      </c>
    </row>
    <row r="7300" spans="7:12" ht="15.6" x14ac:dyDescent="0.3">
      <c r="G7300" s="1217">
        <v>8298</v>
      </c>
      <c r="H7300" s="1218" t="s">
        <v>615</v>
      </c>
      <c r="I7300" s="1184"/>
      <c r="K7300" s="1217">
        <v>8298</v>
      </c>
      <c r="L7300" s="1218" t="s">
        <v>615</v>
      </c>
    </row>
    <row r="7301" spans="7:12" ht="15.6" x14ac:dyDescent="0.3">
      <c r="G7301" s="1217">
        <v>8299</v>
      </c>
      <c r="H7301" s="1218" t="s">
        <v>615</v>
      </c>
      <c r="I7301" s="1184"/>
      <c r="K7301" s="1217">
        <v>8299</v>
      </c>
      <c r="L7301" s="1218" t="s">
        <v>615</v>
      </c>
    </row>
    <row r="7302" spans="7:12" ht="15.6" x14ac:dyDescent="0.3">
      <c r="G7302" s="1217">
        <v>8300</v>
      </c>
      <c r="H7302" s="1218" t="s">
        <v>615</v>
      </c>
      <c r="I7302" s="1184"/>
      <c r="K7302" s="1217">
        <v>8300</v>
      </c>
      <c r="L7302" s="1218" t="s">
        <v>615</v>
      </c>
    </row>
    <row r="7303" spans="7:12" ht="15.6" x14ac:dyDescent="0.3">
      <c r="G7303" s="1217">
        <v>8301</v>
      </c>
      <c r="H7303" s="1218" t="s">
        <v>615</v>
      </c>
      <c r="I7303" s="1184"/>
      <c r="K7303" s="1217">
        <v>8301</v>
      </c>
      <c r="L7303" s="1218" t="s">
        <v>615</v>
      </c>
    </row>
    <row r="7304" spans="7:12" ht="15.6" x14ac:dyDescent="0.3">
      <c r="G7304" s="1217">
        <v>8302</v>
      </c>
      <c r="H7304" s="1218" t="s">
        <v>615</v>
      </c>
      <c r="I7304" s="1184"/>
      <c r="K7304" s="1217">
        <v>8302</v>
      </c>
      <c r="L7304" s="1218" t="s">
        <v>615</v>
      </c>
    </row>
    <row r="7305" spans="7:12" ht="15.6" x14ac:dyDescent="0.3">
      <c r="G7305" s="1217">
        <v>8303</v>
      </c>
      <c r="H7305" s="1218" t="s">
        <v>615</v>
      </c>
      <c r="I7305" s="1184"/>
      <c r="K7305" s="1217">
        <v>8303</v>
      </c>
      <c r="L7305" s="1218" t="s">
        <v>615</v>
      </c>
    </row>
    <row r="7306" spans="7:12" ht="15.6" x14ac:dyDescent="0.3">
      <c r="G7306" s="1217">
        <v>8304</v>
      </c>
      <c r="H7306" s="1218" t="s">
        <v>615</v>
      </c>
      <c r="I7306" s="1184"/>
      <c r="K7306" s="1217">
        <v>8304</v>
      </c>
      <c r="L7306" s="1218" t="s">
        <v>615</v>
      </c>
    </row>
    <row r="7307" spans="7:12" ht="15.6" x14ac:dyDescent="0.3">
      <c r="G7307" s="1217">
        <v>8305</v>
      </c>
      <c r="H7307" s="1218" t="s">
        <v>615</v>
      </c>
      <c r="I7307" s="1184"/>
      <c r="K7307" s="1217">
        <v>8305</v>
      </c>
      <c r="L7307" s="1218" t="s">
        <v>615</v>
      </c>
    </row>
    <row r="7308" spans="7:12" ht="15.6" x14ac:dyDescent="0.3">
      <c r="G7308" s="1217">
        <v>8306</v>
      </c>
      <c r="H7308" s="1218" t="s">
        <v>615</v>
      </c>
      <c r="I7308" s="1184"/>
      <c r="K7308" s="1217">
        <v>8306</v>
      </c>
      <c r="L7308" s="1218" t="s">
        <v>615</v>
      </c>
    </row>
    <row r="7309" spans="7:12" ht="15.6" x14ac:dyDescent="0.3">
      <c r="G7309" s="1217">
        <v>8307</v>
      </c>
      <c r="H7309" s="1218" t="s">
        <v>615</v>
      </c>
      <c r="I7309" s="1184"/>
      <c r="K7309" s="1217">
        <v>8307</v>
      </c>
      <c r="L7309" s="1218" t="s">
        <v>615</v>
      </c>
    </row>
    <row r="7310" spans="7:12" ht="15.6" x14ac:dyDescent="0.3">
      <c r="G7310" s="1217">
        <v>8308</v>
      </c>
      <c r="H7310" s="1218" t="s">
        <v>615</v>
      </c>
      <c r="I7310" s="1184"/>
      <c r="K7310" s="1217">
        <v>8308</v>
      </c>
      <c r="L7310" s="1218" t="s">
        <v>615</v>
      </c>
    </row>
    <row r="7311" spans="7:12" ht="15.6" x14ac:dyDescent="0.3">
      <c r="G7311" s="1217">
        <v>8309</v>
      </c>
      <c r="H7311" s="1218" t="s">
        <v>615</v>
      </c>
      <c r="I7311" s="1184"/>
      <c r="K7311" s="1217">
        <v>8309</v>
      </c>
      <c r="L7311" s="1218" t="s">
        <v>615</v>
      </c>
    </row>
    <row r="7312" spans="7:12" ht="15.6" x14ac:dyDescent="0.3">
      <c r="G7312" s="1217">
        <v>8310</v>
      </c>
      <c r="H7312" s="1218" t="s">
        <v>615</v>
      </c>
      <c r="I7312" s="1184"/>
      <c r="K7312" s="1217">
        <v>8310</v>
      </c>
      <c r="L7312" s="1218" t="s">
        <v>615</v>
      </c>
    </row>
    <row r="7313" spans="7:12" ht="15.6" x14ac:dyDescent="0.3">
      <c r="G7313" s="1217">
        <v>8311</v>
      </c>
      <c r="H7313" s="1218" t="s">
        <v>615</v>
      </c>
      <c r="I7313" s="1184"/>
      <c r="K7313" s="1217">
        <v>8311</v>
      </c>
      <c r="L7313" s="1218" t="s">
        <v>615</v>
      </c>
    </row>
    <row r="7314" spans="7:12" ht="15.6" x14ac:dyDescent="0.3">
      <c r="G7314" s="1217">
        <v>8312</v>
      </c>
      <c r="H7314" s="1218" t="s">
        <v>615</v>
      </c>
      <c r="I7314" s="1184"/>
      <c r="K7314" s="1217">
        <v>8312</v>
      </c>
      <c r="L7314" s="1218" t="s">
        <v>615</v>
      </c>
    </row>
    <row r="7315" spans="7:12" ht="15.6" x14ac:dyDescent="0.3">
      <c r="G7315" s="1217">
        <v>8313</v>
      </c>
      <c r="H7315" s="1218" t="s">
        <v>615</v>
      </c>
      <c r="I7315" s="1184"/>
      <c r="K7315" s="1217">
        <v>8313</v>
      </c>
      <c r="L7315" s="1218" t="s">
        <v>615</v>
      </c>
    </row>
    <row r="7316" spans="7:12" ht="15.6" x14ac:dyDescent="0.3">
      <c r="G7316" s="1217">
        <v>8314</v>
      </c>
      <c r="H7316" s="1218" t="s">
        <v>615</v>
      </c>
      <c r="I7316" s="1184"/>
      <c r="K7316" s="1217">
        <v>8314</v>
      </c>
      <c r="L7316" s="1218" t="s">
        <v>615</v>
      </c>
    </row>
    <row r="7317" spans="7:12" ht="15.6" x14ac:dyDescent="0.3">
      <c r="G7317" s="1217">
        <v>8315</v>
      </c>
      <c r="H7317" s="1218" t="s">
        <v>615</v>
      </c>
      <c r="I7317" s="1184"/>
      <c r="K7317" s="1217">
        <v>8315</v>
      </c>
      <c r="L7317" s="1218" t="s">
        <v>615</v>
      </c>
    </row>
    <row r="7318" spans="7:12" ht="15.6" x14ac:dyDescent="0.3">
      <c r="G7318" s="1217">
        <v>8316</v>
      </c>
      <c r="H7318" s="1218" t="s">
        <v>615</v>
      </c>
      <c r="I7318" s="1184"/>
      <c r="K7318" s="1217">
        <v>8316</v>
      </c>
      <c r="L7318" s="1218" t="s">
        <v>615</v>
      </c>
    </row>
    <row r="7319" spans="7:12" ht="15.6" x14ac:dyDescent="0.3">
      <c r="G7319" s="1217">
        <v>8317</v>
      </c>
      <c r="H7319" s="1218" t="s">
        <v>615</v>
      </c>
      <c r="I7319" s="1184"/>
      <c r="K7319" s="1217">
        <v>8317</v>
      </c>
      <c r="L7319" s="1218" t="s">
        <v>615</v>
      </c>
    </row>
    <row r="7320" spans="7:12" ht="15.6" x14ac:dyDescent="0.3">
      <c r="G7320" s="1217">
        <v>8318</v>
      </c>
      <c r="H7320" s="1218" t="s">
        <v>615</v>
      </c>
      <c r="I7320" s="1184"/>
      <c r="K7320" s="1217">
        <v>8318</v>
      </c>
      <c r="L7320" s="1218" t="s">
        <v>615</v>
      </c>
    </row>
    <row r="7321" spans="7:12" ht="15.6" x14ac:dyDescent="0.3">
      <c r="G7321" s="1217">
        <v>8319</v>
      </c>
      <c r="H7321" s="1218" t="s">
        <v>615</v>
      </c>
      <c r="I7321" s="1184"/>
      <c r="K7321" s="1217">
        <v>8319</v>
      </c>
      <c r="L7321" s="1218" t="s">
        <v>615</v>
      </c>
    </row>
    <row r="7322" spans="7:12" ht="15.6" x14ac:dyDescent="0.3">
      <c r="G7322" s="1217">
        <v>8320</v>
      </c>
      <c r="H7322" s="1218" t="s">
        <v>615</v>
      </c>
      <c r="I7322" s="1184"/>
      <c r="K7322" s="1217">
        <v>8320</v>
      </c>
      <c r="L7322" s="1218" t="s">
        <v>615</v>
      </c>
    </row>
    <row r="7323" spans="7:12" ht="15.6" x14ac:dyDescent="0.3">
      <c r="G7323" s="1217">
        <v>8321</v>
      </c>
      <c r="H7323" s="1218" t="s">
        <v>615</v>
      </c>
      <c r="I7323" s="1184"/>
      <c r="K7323" s="1217">
        <v>8321</v>
      </c>
      <c r="L7323" s="1218" t="s">
        <v>615</v>
      </c>
    </row>
    <row r="7324" spans="7:12" ht="15.6" x14ac:dyDescent="0.3">
      <c r="G7324" s="1217">
        <v>8322</v>
      </c>
      <c r="H7324" s="1218" t="s">
        <v>615</v>
      </c>
      <c r="I7324" s="1184"/>
      <c r="K7324" s="1217">
        <v>8322</v>
      </c>
      <c r="L7324" s="1218" t="s">
        <v>615</v>
      </c>
    </row>
    <row r="7325" spans="7:12" ht="15.6" x14ac:dyDescent="0.3">
      <c r="G7325" s="1217">
        <v>8323</v>
      </c>
      <c r="H7325" s="1218" t="s">
        <v>615</v>
      </c>
      <c r="I7325" s="1184"/>
      <c r="K7325" s="1217">
        <v>8323</v>
      </c>
      <c r="L7325" s="1218" t="s">
        <v>615</v>
      </c>
    </row>
    <row r="7326" spans="7:12" ht="15.6" x14ac:dyDescent="0.3">
      <c r="G7326" s="1217">
        <v>8324</v>
      </c>
      <c r="H7326" s="1218" t="s">
        <v>615</v>
      </c>
      <c r="I7326" s="1184"/>
      <c r="K7326" s="1217">
        <v>8324</v>
      </c>
      <c r="L7326" s="1218" t="s">
        <v>615</v>
      </c>
    </row>
    <row r="7327" spans="7:12" ht="15.6" x14ac:dyDescent="0.3">
      <c r="G7327" s="1217">
        <v>8325</v>
      </c>
      <c r="H7327" s="1218" t="s">
        <v>615</v>
      </c>
      <c r="I7327" s="1184"/>
      <c r="K7327" s="1217">
        <v>8325</v>
      </c>
      <c r="L7327" s="1218" t="s">
        <v>615</v>
      </c>
    </row>
    <row r="7328" spans="7:12" ht="15.6" x14ac:dyDescent="0.3">
      <c r="G7328" s="1217">
        <v>8326</v>
      </c>
      <c r="H7328" s="1218" t="s">
        <v>615</v>
      </c>
      <c r="I7328" s="1184"/>
      <c r="K7328" s="1217">
        <v>8326</v>
      </c>
      <c r="L7328" s="1218" t="s">
        <v>615</v>
      </c>
    </row>
    <row r="7329" spans="7:12" ht="15.6" x14ac:dyDescent="0.3">
      <c r="G7329" s="1217">
        <v>8327</v>
      </c>
      <c r="H7329" s="1218" t="s">
        <v>615</v>
      </c>
      <c r="I7329" s="1184"/>
      <c r="K7329" s="1217">
        <v>8327</v>
      </c>
      <c r="L7329" s="1218" t="s">
        <v>615</v>
      </c>
    </row>
    <row r="7330" spans="7:12" ht="15.6" x14ac:dyDescent="0.3">
      <c r="G7330" s="1217">
        <v>8328</v>
      </c>
      <c r="H7330" s="1218" t="s">
        <v>615</v>
      </c>
      <c r="I7330" s="1184"/>
      <c r="K7330" s="1217">
        <v>8328</v>
      </c>
      <c r="L7330" s="1218" t="s">
        <v>615</v>
      </c>
    </row>
    <row r="7331" spans="7:12" ht="15.6" x14ac:dyDescent="0.3">
      <c r="G7331" s="1217">
        <v>8329</v>
      </c>
      <c r="H7331" s="1218" t="s">
        <v>615</v>
      </c>
      <c r="I7331" s="1184"/>
      <c r="K7331" s="1217">
        <v>8329</v>
      </c>
      <c r="L7331" s="1218" t="s">
        <v>615</v>
      </c>
    </row>
    <row r="7332" spans="7:12" ht="15.6" x14ac:dyDescent="0.3">
      <c r="G7332" s="1217">
        <v>8330</v>
      </c>
      <c r="H7332" s="1218" t="s">
        <v>615</v>
      </c>
      <c r="I7332" s="1184"/>
      <c r="K7332" s="1217">
        <v>8330</v>
      </c>
      <c r="L7332" s="1218" t="s">
        <v>615</v>
      </c>
    </row>
    <row r="7333" spans="7:12" ht="15.6" x14ac:dyDescent="0.3">
      <c r="G7333" s="1217">
        <v>8331</v>
      </c>
      <c r="H7333" s="1218" t="s">
        <v>615</v>
      </c>
      <c r="I7333" s="1184"/>
      <c r="K7333" s="1217">
        <v>8331</v>
      </c>
      <c r="L7333" s="1218" t="s">
        <v>615</v>
      </c>
    </row>
    <row r="7334" spans="7:12" ht="15.6" x14ac:dyDescent="0.3">
      <c r="G7334" s="1217">
        <v>8332</v>
      </c>
      <c r="H7334" s="1218" t="s">
        <v>615</v>
      </c>
      <c r="I7334" s="1184"/>
      <c r="K7334" s="1217">
        <v>8332</v>
      </c>
      <c r="L7334" s="1218" t="s">
        <v>615</v>
      </c>
    </row>
    <row r="7335" spans="7:12" ht="15.6" x14ac:dyDescent="0.3">
      <c r="G7335" s="1217">
        <v>8333</v>
      </c>
      <c r="H7335" s="1218" t="s">
        <v>615</v>
      </c>
      <c r="I7335" s="1184"/>
      <c r="K7335" s="1217">
        <v>8333</v>
      </c>
      <c r="L7335" s="1218" t="s">
        <v>615</v>
      </c>
    </row>
    <row r="7336" spans="7:12" ht="15.6" x14ac:dyDescent="0.3">
      <c r="G7336" s="1217">
        <v>8334</v>
      </c>
      <c r="H7336" s="1218" t="s">
        <v>615</v>
      </c>
      <c r="I7336" s="1184"/>
      <c r="K7336" s="1217">
        <v>8334</v>
      </c>
      <c r="L7336" s="1218" t="s">
        <v>615</v>
      </c>
    </row>
    <row r="7337" spans="7:12" ht="15.6" x14ac:dyDescent="0.3">
      <c r="G7337" s="1217">
        <v>8335</v>
      </c>
      <c r="H7337" s="1218" t="s">
        <v>615</v>
      </c>
      <c r="I7337" s="1184"/>
      <c r="K7337" s="1217">
        <v>8335</v>
      </c>
      <c r="L7337" s="1218" t="s">
        <v>615</v>
      </c>
    </row>
    <row r="7338" spans="7:12" ht="15.6" x14ac:dyDescent="0.3">
      <c r="G7338" s="1217">
        <v>8336</v>
      </c>
      <c r="H7338" s="1218" t="s">
        <v>615</v>
      </c>
      <c r="I7338" s="1184"/>
      <c r="K7338" s="1217">
        <v>8336</v>
      </c>
      <c r="L7338" s="1218" t="s">
        <v>615</v>
      </c>
    </row>
    <row r="7339" spans="7:12" ht="15.6" x14ac:dyDescent="0.3">
      <c r="G7339" s="1217">
        <v>8337</v>
      </c>
      <c r="H7339" s="1218" t="s">
        <v>615</v>
      </c>
      <c r="I7339" s="1184"/>
      <c r="K7339" s="1217">
        <v>8337</v>
      </c>
      <c r="L7339" s="1218" t="s">
        <v>615</v>
      </c>
    </row>
    <row r="7340" spans="7:12" ht="15.6" x14ac:dyDescent="0.3">
      <c r="G7340" s="1217">
        <v>8338</v>
      </c>
      <c r="H7340" s="1218" t="s">
        <v>615</v>
      </c>
      <c r="I7340" s="1184"/>
      <c r="K7340" s="1217">
        <v>8338</v>
      </c>
      <c r="L7340" s="1218" t="s">
        <v>615</v>
      </c>
    </row>
    <row r="7341" spans="7:12" ht="15.6" x14ac:dyDescent="0.3">
      <c r="G7341" s="1217">
        <v>8339</v>
      </c>
      <c r="H7341" s="1218" t="s">
        <v>615</v>
      </c>
      <c r="I7341" s="1184"/>
      <c r="K7341" s="1217">
        <v>8339</v>
      </c>
      <c r="L7341" s="1218" t="s">
        <v>615</v>
      </c>
    </row>
    <row r="7342" spans="7:12" ht="15.6" x14ac:dyDescent="0.3">
      <c r="G7342" s="1217">
        <v>8340</v>
      </c>
      <c r="H7342" s="1218" t="s">
        <v>615</v>
      </c>
      <c r="I7342" s="1184"/>
      <c r="K7342" s="1217">
        <v>8340</v>
      </c>
      <c r="L7342" s="1218" t="s">
        <v>615</v>
      </c>
    </row>
    <row r="7343" spans="7:12" ht="15.6" x14ac:dyDescent="0.3">
      <c r="G7343" s="1217">
        <v>8341</v>
      </c>
      <c r="H7343" s="1218" t="s">
        <v>615</v>
      </c>
      <c r="I7343" s="1184"/>
      <c r="K7343" s="1217">
        <v>8341</v>
      </c>
      <c r="L7343" s="1218" t="s">
        <v>615</v>
      </c>
    </row>
    <row r="7344" spans="7:12" ht="15.6" x14ac:dyDescent="0.3">
      <c r="G7344" s="1217">
        <v>8342</v>
      </c>
      <c r="H7344" s="1218" t="s">
        <v>615</v>
      </c>
      <c r="I7344" s="1184"/>
      <c r="K7344" s="1217">
        <v>8342</v>
      </c>
      <c r="L7344" s="1218" t="s">
        <v>615</v>
      </c>
    </row>
    <row r="7345" spans="7:12" ht="15.6" x14ac:dyDescent="0.3">
      <c r="G7345" s="1217">
        <v>8343</v>
      </c>
      <c r="H7345" s="1218" t="s">
        <v>615</v>
      </c>
      <c r="I7345" s="1184"/>
      <c r="K7345" s="1217">
        <v>8343</v>
      </c>
      <c r="L7345" s="1218" t="s">
        <v>615</v>
      </c>
    </row>
    <row r="7346" spans="7:12" ht="15.6" x14ac:dyDescent="0.3">
      <c r="G7346" s="1217">
        <v>8344</v>
      </c>
      <c r="H7346" s="1218" t="s">
        <v>615</v>
      </c>
      <c r="I7346" s="1184"/>
      <c r="K7346" s="1217">
        <v>8344</v>
      </c>
      <c r="L7346" s="1218" t="s">
        <v>615</v>
      </c>
    </row>
    <row r="7347" spans="7:12" ht="15.6" x14ac:dyDescent="0.3">
      <c r="G7347" s="1217">
        <v>8345</v>
      </c>
      <c r="H7347" s="1218" t="s">
        <v>615</v>
      </c>
      <c r="I7347" s="1184"/>
      <c r="K7347" s="1217">
        <v>8345</v>
      </c>
      <c r="L7347" s="1218" t="s">
        <v>615</v>
      </c>
    </row>
    <row r="7348" spans="7:12" ht="15.6" x14ac:dyDescent="0.3">
      <c r="G7348" s="1217">
        <v>8346</v>
      </c>
      <c r="H7348" s="1218" t="s">
        <v>615</v>
      </c>
      <c r="I7348" s="1184"/>
      <c r="K7348" s="1217">
        <v>8346</v>
      </c>
      <c r="L7348" s="1218" t="s">
        <v>615</v>
      </c>
    </row>
    <row r="7349" spans="7:12" ht="15.6" x14ac:dyDescent="0.3">
      <c r="G7349" s="1217">
        <v>8347</v>
      </c>
      <c r="H7349" s="1218" t="s">
        <v>615</v>
      </c>
      <c r="I7349" s="1184"/>
      <c r="K7349" s="1217">
        <v>8347</v>
      </c>
      <c r="L7349" s="1218" t="s">
        <v>615</v>
      </c>
    </row>
    <row r="7350" spans="7:12" ht="15.6" x14ac:dyDescent="0.3">
      <c r="G7350" s="1217">
        <v>8348</v>
      </c>
      <c r="H7350" s="1218" t="s">
        <v>615</v>
      </c>
      <c r="I7350" s="1184"/>
      <c r="K7350" s="1217">
        <v>8348</v>
      </c>
      <c r="L7350" s="1218" t="s">
        <v>615</v>
      </c>
    </row>
    <row r="7351" spans="7:12" ht="15.6" x14ac:dyDescent="0.3">
      <c r="G7351" s="1217">
        <v>8349</v>
      </c>
      <c r="H7351" s="1218" t="s">
        <v>615</v>
      </c>
      <c r="I7351" s="1184"/>
      <c r="K7351" s="1217">
        <v>8349</v>
      </c>
      <c r="L7351" s="1218" t="s">
        <v>615</v>
      </c>
    </row>
    <row r="7352" spans="7:12" ht="15.6" x14ac:dyDescent="0.3">
      <c r="G7352" s="1217">
        <v>8350</v>
      </c>
      <c r="H7352" s="1218" t="s">
        <v>615</v>
      </c>
      <c r="I7352" s="1184"/>
      <c r="K7352" s="1217">
        <v>8350</v>
      </c>
      <c r="L7352" s="1218" t="s">
        <v>615</v>
      </c>
    </row>
    <row r="7353" spans="7:12" ht="15.6" x14ac:dyDescent="0.3">
      <c r="G7353" s="1217">
        <v>8351</v>
      </c>
      <c r="H7353" s="1218" t="s">
        <v>615</v>
      </c>
      <c r="I7353" s="1184"/>
      <c r="K7353" s="1217">
        <v>8351</v>
      </c>
      <c r="L7353" s="1218" t="s">
        <v>615</v>
      </c>
    </row>
    <row r="7354" spans="7:12" ht="15.6" x14ac:dyDescent="0.3">
      <c r="G7354" s="1217">
        <v>8352</v>
      </c>
      <c r="H7354" s="1218" t="s">
        <v>615</v>
      </c>
      <c r="I7354" s="1184"/>
      <c r="K7354" s="1217">
        <v>8352</v>
      </c>
      <c r="L7354" s="1218" t="s">
        <v>615</v>
      </c>
    </row>
    <row r="7355" spans="7:12" ht="15.6" x14ac:dyDescent="0.3">
      <c r="G7355" s="1217">
        <v>8353</v>
      </c>
      <c r="H7355" s="1218" t="s">
        <v>615</v>
      </c>
      <c r="I7355" s="1184"/>
      <c r="K7355" s="1217">
        <v>8353</v>
      </c>
      <c r="L7355" s="1218" t="s">
        <v>615</v>
      </c>
    </row>
    <row r="7356" spans="7:12" ht="15.6" x14ac:dyDescent="0.3">
      <c r="G7356" s="1217">
        <v>8354</v>
      </c>
      <c r="H7356" s="1218" t="s">
        <v>615</v>
      </c>
      <c r="I7356" s="1184"/>
      <c r="K7356" s="1217">
        <v>8354</v>
      </c>
      <c r="L7356" s="1218" t="s">
        <v>615</v>
      </c>
    </row>
    <row r="7357" spans="7:12" ht="15.6" x14ac:dyDescent="0.3">
      <c r="G7357" s="1217">
        <v>8355</v>
      </c>
      <c r="H7357" s="1218" t="s">
        <v>615</v>
      </c>
      <c r="I7357" s="1184"/>
      <c r="K7357" s="1217">
        <v>8355</v>
      </c>
      <c r="L7357" s="1218" t="s">
        <v>615</v>
      </c>
    </row>
    <row r="7358" spans="7:12" ht="15.6" x14ac:dyDescent="0.3">
      <c r="G7358" s="1217">
        <v>8356</v>
      </c>
      <c r="H7358" s="1218" t="s">
        <v>615</v>
      </c>
      <c r="I7358" s="1184"/>
      <c r="K7358" s="1217">
        <v>8356</v>
      </c>
      <c r="L7358" s="1218" t="s">
        <v>615</v>
      </c>
    </row>
    <row r="7359" spans="7:12" ht="15.6" x14ac:dyDescent="0.3">
      <c r="G7359" s="1217">
        <v>8357</v>
      </c>
      <c r="H7359" s="1218" t="s">
        <v>615</v>
      </c>
      <c r="I7359" s="1184"/>
      <c r="K7359" s="1217">
        <v>8357</v>
      </c>
      <c r="L7359" s="1218" t="s">
        <v>615</v>
      </c>
    </row>
    <row r="7360" spans="7:12" ht="15.6" x14ac:dyDescent="0.3">
      <c r="G7360" s="1217">
        <v>8358</v>
      </c>
      <c r="H7360" s="1218" t="s">
        <v>615</v>
      </c>
      <c r="I7360" s="1184"/>
      <c r="K7360" s="1217">
        <v>8358</v>
      </c>
      <c r="L7360" s="1218" t="s">
        <v>615</v>
      </c>
    </row>
    <row r="7361" spans="7:12" ht="15.6" x14ac:dyDescent="0.3">
      <c r="G7361" s="1217">
        <v>8359</v>
      </c>
      <c r="H7361" s="1218" t="s">
        <v>615</v>
      </c>
      <c r="I7361" s="1184"/>
      <c r="K7361" s="1217">
        <v>8359</v>
      </c>
      <c r="L7361" s="1218" t="s">
        <v>615</v>
      </c>
    </row>
    <row r="7362" spans="7:12" ht="15.6" x14ac:dyDescent="0.3">
      <c r="G7362" s="1217">
        <v>8360</v>
      </c>
      <c r="H7362" s="1218" t="s">
        <v>615</v>
      </c>
      <c r="I7362" s="1184"/>
      <c r="K7362" s="1217">
        <v>8360</v>
      </c>
      <c r="L7362" s="1218" t="s">
        <v>615</v>
      </c>
    </row>
    <row r="7363" spans="7:12" ht="15.6" x14ac:dyDescent="0.3">
      <c r="G7363" s="1217">
        <v>8361</v>
      </c>
      <c r="H7363" s="1218" t="s">
        <v>615</v>
      </c>
      <c r="I7363" s="1184"/>
      <c r="K7363" s="1217">
        <v>8361</v>
      </c>
      <c r="L7363" s="1218" t="s">
        <v>615</v>
      </c>
    </row>
    <row r="7364" spans="7:12" ht="15.6" x14ac:dyDescent="0.3">
      <c r="G7364" s="1217">
        <v>8362</v>
      </c>
      <c r="H7364" s="1218" t="s">
        <v>615</v>
      </c>
      <c r="I7364" s="1184"/>
      <c r="K7364" s="1217">
        <v>8362</v>
      </c>
      <c r="L7364" s="1218" t="s">
        <v>615</v>
      </c>
    </row>
    <row r="7365" spans="7:12" ht="15.6" x14ac:dyDescent="0.3">
      <c r="G7365" s="1217">
        <v>8363</v>
      </c>
      <c r="H7365" s="1218" t="s">
        <v>615</v>
      </c>
      <c r="I7365" s="1184"/>
      <c r="K7365" s="1217">
        <v>8363</v>
      </c>
      <c r="L7365" s="1218" t="s">
        <v>615</v>
      </c>
    </row>
    <row r="7366" spans="7:12" ht="15.6" x14ac:dyDescent="0.3">
      <c r="G7366" s="1217">
        <v>8364</v>
      </c>
      <c r="H7366" s="1218" t="s">
        <v>615</v>
      </c>
      <c r="I7366" s="1184"/>
      <c r="K7366" s="1217">
        <v>8364</v>
      </c>
      <c r="L7366" s="1218" t="s">
        <v>615</v>
      </c>
    </row>
    <row r="7367" spans="7:12" ht="15.6" x14ac:dyDescent="0.3">
      <c r="G7367" s="1217">
        <v>8365</v>
      </c>
      <c r="H7367" s="1218" t="s">
        <v>615</v>
      </c>
      <c r="I7367" s="1184"/>
      <c r="K7367" s="1217">
        <v>8365</v>
      </c>
      <c r="L7367" s="1218" t="s">
        <v>615</v>
      </c>
    </row>
    <row r="7368" spans="7:12" ht="15.6" x14ac:dyDescent="0.3">
      <c r="G7368" s="1217">
        <v>8366</v>
      </c>
      <c r="H7368" s="1218" t="s">
        <v>615</v>
      </c>
      <c r="I7368" s="1184"/>
      <c r="K7368" s="1217">
        <v>8366</v>
      </c>
      <c r="L7368" s="1218" t="s">
        <v>615</v>
      </c>
    </row>
    <row r="7369" spans="7:12" ht="15.6" x14ac:dyDescent="0.3">
      <c r="G7369" s="1217">
        <v>8367</v>
      </c>
      <c r="H7369" s="1218" t="s">
        <v>615</v>
      </c>
      <c r="I7369" s="1184"/>
      <c r="K7369" s="1217">
        <v>8367</v>
      </c>
      <c r="L7369" s="1218" t="s">
        <v>615</v>
      </c>
    </row>
    <row r="7370" spans="7:12" ht="15.6" x14ac:dyDescent="0.3">
      <c r="G7370" s="1217">
        <v>8368</v>
      </c>
      <c r="H7370" s="1218" t="s">
        <v>615</v>
      </c>
      <c r="I7370" s="1184"/>
      <c r="K7370" s="1217">
        <v>8368</v>
      </c>
      <c r="L7370" s="1218" t="s">
        <v>615</v>
      </c>
    </row>
    <row r="7371" spans="7:12" ht="15.6" x14ac:dyDescent="0.3">
      <c r="G7371" s="1217">
        <v>8369</v>
      </c>
      <c r="H7371" s="1218" t="s">
        <v>615</v>
      </c>
      <c r="I7371" s="1184"/>
      <c r="K7371" s="1217">
        <v>8369</v>
      </c>
      <c r="L7371" s="1218" t="s">
        <v>615</v>
      </c>
    </row>
    <row r="7372" spans="7:12" ht="15.6" x14ac:dyDescent="0.3">
      <c r="G7372" s="1217">
        <v>8370</v>
      </c>
      <c r="H7372" s="1218" t="s">
        <v>615</v>
      </c>
      <c r="I7372" s="1184"/>
      <c r="K7372" s="1217">
        <v>8370</v>
      </c>
      <c r="L7372" s="1218" t="s">
        <v>615</v>
      </c>
    </row>
    <row r="7373" spans="7:12" ht="15.6" x14ac:dyDescent="0.3">
      <c r="G7373" s="1217">
        <v>8371</v>
      </c>
      <c r="H7373" s="1218" t="s">
        <v>615</v>
      </c>
      <c r="I7373" s="1184"/>
      <c r="K7373" s="1217">
        <v>8371</v>
      </c>
      <c r="L7373" s="1218" t="s">
        <v>615</v>
      </c>
    </row>
    <row r="7374" spans="7:12" ht="15.6" x14ac:dyDescent="0.3">
      <c r="G7374" s="1217">
        <v>8372</v>
      </c>
      <c r="H7374" s="1218" t="s">
        <v>615</v>
      </c>
      <c r="I7374" s="1184"/>
      <c r="K7374" s="1217">
        <v>8372</v>
      </c>
      <c r="L7374" s="1218" t="s">
        <v>615</v>
      </c>
    </row>
    <row r="7375" spans="7:12" ht="15.6" x14ac:dyDescent="0.3">
      <c r="G7375" s="1217">
        <v>8373</v>
      </c>
      <c r="H7375" s="1218" t="s">
        <v>615</v>
      </c>
      <c r="I7375" s="1184"/>
      <c r="K7375" s="1217">
        <v>8373</v>
      </c>
      <c r="L7375" s="1218" t="s">
        <v>615</v>
      </c>
    </row>
    <row r="7376" spans="7:12" ht="15.6" x14ac:dyDescent="0.3">
      <c r="G7376" s="1217">
        <v>8374</v>
      </c>
      <c r="H7376" s="1218" t="s">
        <v>615</v>
      </c>
      <c r="I7376" s="1184"/>
      <c r="K7376" s="1217">
        <v>8374</v>
      </c>
      <c r="L7376" s="1218" t="s">
        <v>615</v>
      </c>
    </row>
    <row r="7377" spans="7:12" ht="15.6" x14ac:dyDescent="0.3">
      <c r="G7377" s="1217">
        <v>8375</v>
      </c>
      <c r="H7377" s="1218" t="s">
        <v>615</v>
      </c>
      <c r="I7377" s="1184"/>
      <c r="K7377" s="1217">
        <v>8375</v>
      </c>
      <c r="L7377" s="1218" t="s">
        <v>615</v>
      </c>
    </row>
    <row r="7378" spans="7:12" ht="15.6" x14ac:dyDescent="0.3">
      <c r="G7378" s="1217">
        <v>8376</v>
      </c>
      <c r="H7378" s="1218" t="s">
        <v>615</v>
      </c>
      <c r="I7378" s="1184"/>
      <c r="K7378" s="1217">
        <v>8376</v>
      </c>
      <c r="L7378" s="1218" t="s">
        <v>615</v>
      </c>
    </row>
    <row r="7379" spans="7:12" ht="15.6" x14ac:dyDescent="0.3">
      <c r="G7379" s="1217">
        <v>8377</v>
      </c>
      <c r="H7379" s="1218" t="s">
        <v>615</v>
      </c>
      <c r="I7379" s="1184"/>
      <c r="K7379" s="1217">
        <v>8377</v>
      </c>
      <c r="L7379" s="1218" t="s">
        <v>615</v>
      </c>
    </row>
    <row r="7380" spans="7:12" ht="15.6" x14ac:dyDescent="0.3">
      <c r="G7380" s="1217">
        <v>8378</v>
      </c>
      <c r="H7380" s="1218" t="s">
        <v>615</v>
      </c>
      <c r="I7380" s="1184"/>
      <c r="K7380" s="1217">
        <v>8378</v>
      </c>
      <c r="L7380" s="1218" t="s">
        <v>615</v>
      </c>
    </row>
    <row r="7381" spans="7:12" ht="15.6" x14ac:dyDescent="0.3">
      <c r="G7381" s="1217">
        <v>8379</v>
      </c>
      <c r="H7381" s="1218" t="s">
        <v>615</v>
      </c>
      <c r="I7381" s="1184"/>
      <c r="K7381" s="1217">
        <v>8379</v>
      </c>
      <c r="L7381" s="1218" t="s">
        <v>615</v>
      </c>
    </row>
    <row r="7382" spans="7:12" ht="15.6" x14ac:dyDescent="0.3">
      <c r="G7382" s="1217">
        <v>8380</v>
      </c>
      <c r="H7382" s="1218" t="s">
        <v>615</v>
      </c>
      <c r="I7382" s="1184"/>
      <c r="K7382" s="1217">
        <v>8380</v>
      </c>
      <c r="L7382" s="1218" t="s">
        <v>615</v>
      </c>
    </row>
    <row r="7383" spans="7:12" ht="15.6" x14ac:dyDescent="0.3">
      <c r="G7383" s="1217">
        <v>8381</v>
      </c>
      <c r="H7383" s="1218" t="s">
        <v>615</v>
      </c>
      <c r="I7383" s="1184"/>
      <c r="K7383" s="1217">
        <v>8381</v>
      </c>
      <c r="L7383" s="1218" t="s">
        <v>615</v>
      </c>
    </row>
    <row r="7384" spans="7:12" ht="15.6" x14ac:dyDescent="0.3">
      <c r="G7384" s="1217">
        <v>8382</v>
      </c>
      <c r="H7384" s="1218" t="s">
        <v>615</v>
      </c>
      <c r="I7384" s="1184"/>
      <c r="K7384" s="1217">
        <v>8382</v>
      </c>
      <c r="L7384" s="1218" t="s">
        <v>615</v>
      </c>
    </row>
    <row r="7385" spans="7:12" ht="15.6" x14ac:dyDescent="0.3">
      <c r="G7385" s="1217">
        <v>8383</v>
      </c>
      <c r="H7385" s="1218" t="s">
        <v>615</v>
      </c>
      <c r="I7385" s="1184"/>
      <c r="K7385" s="1217">
        <v>8383</v>
      </c>
      <c r="L7385" s="1218" t="s">
        <v>615</v>
      </c>
    </row>
    <row r="7386" spans="7:12" ht="15.6" x14ac:dyDescent="0.3">
      <c r="G7386" s="1217">
        <v>8384</v>
      </c>
      <c r="H7386" s="1218" t="s">
        <v>615</v>
      </c>
      <c r="I7386" s="1184"/>
      <c r="K7386" s="1217">
        <v>8384</v>
      </c>
      <c r="L7386" s="1218" t="s">
        <v>615</v>
      </c>
    </row>
    <row r="7387" spans="7:12" ht="15.6" x14ac:dyDescent="0.3">
      <c r="G7387" s="1217">
        <v>8385</v>
      </c>
      <c r="H7387" s="1218" t="s">
        <v>615</v>
      </c>
      <c r="I7387" s="1184"/>
      <c r="K7387" s="1217">
        <v>8385</v>
      </c>
      <c r="L7387" s="1218" t="s">
        <v>615</v>
      </c>
    </row>
    <row r="7388" spans="7:12" ht="15.6" x14ac:dyDescent="0.3">
      <c r="G7388" s="1217">
        <v>8386</v>
      </c>
      <c r="H7388" s="1218" t="s">
        <v>615</v>
      </c>
      <c r="I7388" s="1184"/>
      <c r="K7388" s="1217">
        <v>8386</v>
      </c>
      <c r="L7388" s="1218" t="s">
        <v>615</v>
      </c>
    </row>
    <row r="7389" spans="7:12" ht="15.6" x14ac:dyDescent="0.3">
      <c r="G7389" s="1217">
        <v>8387</v>
      </c>
      <c r="H7389" s="1218" t="s">
        <v>615</v>
      </c>
      <c r="I7389" s="1184"/>
      <c r="K7389" s="1217">
        <v>8387</v>
      </c>
      <c r="L7389" s="1218" t="s">
        <v>615</v>
      </c>
    </row>
    <row r="7390" spans="7:12" ht="15.6" x14ac:dyDescent="0.3">
      <c r="G7390" s="1217">
        <v>8388</v>
      </c>
      <c r="H7390" s="1218" t="s">
        <v>615</v>
      </c>
      <c r="I7390" s="1184"/>
      <c r="K7390" s="1217">
        <v>8388</v>
      </c>
      <c r="L7390" s="1218" t="s">
        <v>615</v>
      </c>
    </row>
    <row r="7391" spans="7:12" ht="15.6" x14ac:dyDescent="0.3">
      <c r="G7391" s="1217">
        <v>8389</v>
      </c>
      <c r="H7391" s="1218" t="s">
        <v>615</v>
      </c>
      <c r="I7391" s="1184"/>
      <c r="K7391" s="1217">
        <v>8389</v>
      </c>
      <c r="L7391" s="1218" t="s">
        <v>615</v>
      </c>
    </row>
    <row r="7392" spans="7:12" ht="15.6" x14ac:dyDescent="0.3">
      <c r="G7392" s="1217">
        <v>8390</v>
      </c>
      <c r="H7392" s="1218" t="s">
        <v>615</v>
      </c>
      <c r="I7392" s="1184"/>
      <c r="K7392" s="1217">
        <v>8390</v>
      </c>
      <c r="L7392" s="1218" t="s">
        <v>615</v>
      </c>
    </row>
    <row r="7393" spans="7:12" ht="15.6" x14ac:dyDescent="0.3">
      <c r="G7393" s="1217">
        <v>8391</v>
      </c>
      <c r="H7393" s="1218" t="s">
        <v>615</v>
      </c>
      <c r="I7393" s="1184"/>
      <c r="K7393" s="1217">
        <v>8391</v>
      </c>
      <c r="L7393" s="1218" t="s">
        <v>615</v>
      </c>
    </row>
    <row r="7394" spans="7:12" ht="15.6" x14ac:dyDescent="0.3">
      <c r="G7394" s="1217">
        <v>8392</v>
      </c>
      <c r="H7394" s="1218" t="s">
        <v>615</v>
      </c>
      <c r="I7394" s="1184"/>
      <c r="K7394" s="1217">
        <v>8392</v>
      </c>
      <c r="L7394" s="1218" t="s">
        <v>615</v>
      </c>
    </row>
    <row r="7395" spans="7:12" ht="15.6" x14ac:dyDescent="0.3">
      <c r="G7395" s="1217">
        <v>8393</v>
      </c>
      <c r="H7395" s="1218" t="s">
        <v>615</v>
      </c>
      <c r="I7395" s="1184"/>
      <c r="K7395" s="1217">
        <v>8393</v>
      </c>
      <c r="L7395" s="1218" t="s">
        <v>615</v>
      </c>
    </row>
    <row r="7396" spans="7:12" ht="15.6" x14ac:dyDescent="0.3">
      <c r="G7396" s="1217">
        <v>8394</v>
      </c>
      <c r="H7396" s="1218" t="s">
        <v>615</v>
      </c>
      <c r="I7396" s="1184"/>
      <c r="K7396" s="1217">
        <v>8394</v>
      </c>
      <c r="L7396" s="1218" t="s">
        <v>615</v>
      </c>
    </row>
    <row r="7397" spans="7:12" ht="15.6" x14ac:dyDescent="0.3">
      <c r="G7397" s="1217">
        <v>8395</v>
      </c>
      <c r="H7397" s="1218" t="s">
        <v>615</v>
      </c>
      <c r="I7397" s="1184"/>
      <c r="K7397" s="1217">
        <v>8395</v>
      </c>
      <c r="L7397" s="1218" t="s">
        <v>615</v>
      </c>
    </row>
    <row r="7398" spans="7:12" ht="15.6" x14ac:dyDescent="0.3">
      <c r="G7398" s="1217">
        <v>8396</v>
      </c>
      <c r="H7398" s="1218" t="s">
        <v>615</v>
      </c>
      <c r="I7398" s="1184"/>
      <c r="K7398" s="1217">
        <v>8396</v>
      </c>
      <c r="L7398" s="1218" t="s">
        <v>615</v>
      </c>
    </row>
    <row r="7399" spans="7:12" ht="15.6" x14ac:dyDescent="0.3">
      <c r="G7399" s="1217">
        <v>8397</v>
      </c>
      <c r="H7399" s="1218" t="s">
        <v>615</v>
      </c>
      <c r="I7399" s="1184"/>
      <c r="K7399" s="1217">
        <v>8397</v>
      </c>
      <c r="L7399" s="1218" t="s">
        <v>615</v>
      </c>
    </row>
    <row r="7400" spans="7:12" ht="15.6" x14ac:dyDescent="0.3">
      <c r="G7400" s="1217">
        <v>8398</v>
      </c>
      <c r="H7400" s="1218" t="s">
        <v>615</v>
      </c>
      <c r="I7400" s="1184"/>
      <c r="K7400" s="1217">
        <v>8398</v>
      </c>
      <c r="L7400" s="1218" t="s">
        <v>615</v>
      </c>
    </row>
    <row r="7401" spans="7:12" ht="15.6" x14ac:dyDescent="0.3">
      <c r="G7401" s="1217">
        <v>8399</v>
      </c>
      <c r="H7401" s="1218" t="s">
        <v>615</v>
      </c>
      <c r="I7401" s="1184"/>
      <c r="K7401" s="1217">
        <v>8399</v>
      </c>
      <c r="L7401" s="1218" t="s">
        <v>615</v>
      </c>
    </row>
    <row r="7402" spans="7:12" ht="15.6" x14ac:dyDescent="0.3">
      <c r="G7402" s="1217">
        <v>8400</v>
      </c>
      <c r="H7402" s="1218" t="s">
        <v>615</v>
      </c>
      <c r="I7402" s="1184"/>
      <c r="K7402" s="1217">
        <v>8400</v>
      </c>
      <c r="L7402" s="1218" t="s">
        <v>615</v>
      </c>
    </row>
    <row r="7403" spans="7:12" ht="15.6" x14ac:dyDescent="0.3">
      <c r="G7403" s="1217">
        <v>8401</v>
      </c>
      <c r="H7403" s="1218" t="s">
        <v>615</v>
      </c>
      <c r="I7403" s="1184"/>
      <c r="K7403" s="1217">
        <v>8401</v>
      </c>
      <c r="L7403" s="1218" t="s">
        <v>615</v>
      </c>
    </row>
    <row r="7404" spans="7:12" ht="15.6" x14ac:dyDescent="0.3">
      <c r="G7404" s="1217">
        <v>8402</v>
      </c>
      <c r="H7404" s="1218" t="s">
        <v>615</v>
      </c>
      <c r="I7404" s="1184"/>
      <c r="K7404" s="1217">
        <v>8402</v>
      </c>
      <c r="L7404" s="1218" t="s">
        <v>615</v>
      </c>
    </row>
    <row r="7405" spans="7:12" ht="15.6" x14ac:dyDescent="0.3">
      <c r="G7405" s="1217">
        <v>8403</v>
      </c>
      <c r="H7405" s="1218" t="s">
        <v>615</v>
      </c>
      <c r="I7405" s="1184"/>
      <c r="K7405" s="1217">
        <v>8403</v>
      </c>
      <c r="L7405" s="1218" t="s">
        <v>615</v>
      </c>
    </row>
    <row r="7406" spans="7:12" ht="15.6" x14ac:dyDescent="0.3">
      <c r="G7406" s="1217">
        <v>8404</v>
      </c>
      <c r="H7406" s="1218" t="s">
        <v>615</v>
      </c>
      <c r="I7406" s="1184"/>
      <c r="K7406" s="1217">
        <v>8404</v>
      </c>
      <c r="L7406" s="1218" t="s">
        <v>615</v>
      </c>
    </row>
    <row r="7407" spans="7:12" ht="15.6" x14ac:dyDescent="0.3">
      <c r="G7407" s="1217">
        <v>8405</v>
      </c>
      <c r="H7407" s="1218" t="s">
        <v>615</v>
      </c>
      <c r="I7407" s="1184"/>
      <c r="K7407" s="1217">
        <v>8405</v>
      </c>
      <c r="L7407" s="1218" t="s">
        <v>615</v>
      </c>
    </row>
    <row r="7408" spans="7:12" ht="15.6" x14ac:dyDescent="0.3">
      <c r="G7408" s="1217">
        <v>8406</v>
      </c>
      <c r="H7408" s="1218" t="s">
        <v>615</v>
      </c>
      <c r="I7408" s="1184"/>
      <c r="K7408" s="1217">
        <v>8406</v>
      </c>
      <c r="L7408" s="1218" t="s">
        <v>615</v>
      </c>
    </row>
    <row r="7409" spans="7:12" ht="15.6" x14ac:dyDescent="0.3">
      <c r="G7409" s="1217">
        <v>8407</v>
      </c>
      <c r="H7409" s="1218" t="s">
        <v>615</v>
      </c>
      <c r="I7409" s="1184"/>
      <c r="K7409" s="1217">
        <v>8407</v>
      </c>
      <c r="L7409" s="1218" t="s">
        <v>615</v>
      </c>
    </row>
    <row r="7410" spans="7:12" ht="15.6" x14ac:dyDescent="0.3">
      <c r="G7410" s="1217">
        <v>8408</v>
      </c>
      <c r="H7410" s="1218" t="s">
        <v>615</v>
      </c>
      <c r="I7410" s="1184"/>
      <c r="K7410" s="1217">
        <v>8408</v>
      </c>
      <c r="L7410" s="1218" t="s">
        <v>615</v>
      </c>
    </row>
    <row r="7411" spans="7:12" ht="15.6" x14ac:dyDescent="0.3">
      <c r="G7411" s="1217">
        <v>8409</v>
      </c>
      <c r="H7411" s="1218" t="s">
        <v>615</v>
      </c>
      <c r="I7411" s="1184"/>
      <c r="K7411" s="1217">
        <v>8409</v>
      </c>
      <c r="L7411" s="1218" t="s">
        <v>615</v>
      </c>
    </row>
    <row r="7412" spans="7:12" ht="15.6" x14ac:dyDescent="0.3">
      <c r="G7412" s="1217">
        <v>8410</v>
      </c>
      <c r="H7412" s="1218" t="s">
        <v>615</v>
      </c>
      <c r="I7412" s="1184"/>
      <c r="K7412" s="1217">
        <v>8410</v>
      </c>
      <c r="L7412" s="1218" t="s">
        <v>615</v>
      </c>
    </row>
    <row r="7413" spans="7:12" ht="15.6" x14ac:dyDescent="0.3">
      <c r="G7413" s="1217">
        <v>8411</v>
      </c>
      <c r="H7413" s="1218" t="s">
        <v>615</v>
      </c>
      <c r="I7413" s="1184"/>
      <c r="K7413" s="1217">
        <v>8411</v>
      </c>
      <c r="L7413" s="1218" t="s">
        <v>615</v>
      </c>
    </row>
    <row r="7414" spans="7:12" ht="15.6" x14ac:dyDescent="0.3">
      <c r="G7414" s="1217">
        <v>8412</v>
      </c>
      <c r="H7414" s="1218" t="s">
        <v>615</v>
      </c>
      <c r="I7414" s="1184"/>
      <c r="K7414" s="1217">
        <v>8412</v>
      </c>
      <c r="L7414" s="1218" t="s">
        <v>615</v>
      </c>
    </row>
    <row r="7415" spans="7:12" ht="15.6" x14ac:dyDescent="0.3">
      <c r="G7415" s="1217">
        <v>8413</v>
      </c>
      <c r="H7415" s="1218" t="s">
        <v>615</v>
      </c>
      <c r="I7415" s="1184"/>
      <c r="K7415" s="1217">
        <v>8413</v>
      </c>
      <c r="L7415" s="1218" t="s">
        <v>615</v>
      </c>
    </row>
    <row r="7416" spans="7:12" ht="15.6" x14ac:dyDescent="0.3">
      <c r="G7416" s="1217">
        <v>8414</v>
      </c>
      <c r="H7416" s="1218" t="s">
        <v>615</v>
      </c>
      <c r="I7416" s="1184"/>
      <c r="K7416" s="1217">
        <v>8414</v>
      </c>
      <c r="L7416" s="1218" t="s">
        <v>615</v>
      </c>
    </row>
    <row r="7417" spans="7:12" ht="15.6" x14ac:dyDescent="0.3">
      <c r="G7417" s="1217">
        <v>8415</v>
      </c>
      <c r="H7417" s="1218" t="s">
        <v>615</v>
      </c>
      <c r="I7417" s="1184"/>
      <c r="K7417" s="1217">
        <v>8415</v>
      </c>
      <c r="L7417" s="1218" t="s">
        <v>615</v>
      </c>
    </row>
    <row r="7418" spans="7:12" ht="15.6" x14ac:dyDescent="0.3">
      <c r="G7418" s="1217">
        <v>8416</v>
      </c>
      <c r="H7418" s="1218" t="s">
        <v>615</v>
      </c>
      <c r="I7418" s="1184"/>
      <c r="K7418" s="1217">
        <v>8416</v>
      </c>
      <c r="L7418" s="1218" t="s">
        <v>615</v>
      </c>
    </row>
    <row r="7419" spans="7:12" ht="15.6" x14ac:dyDescent="0.3">
      <c r="G7419" s="1217">
        <v>8417</v>
      </c>
      <c r="H7419" s="1218" t="s">
        <v>615</v>
      </c>
      <c r="I7419" s="1184"/>
      <c r="K7419" s="1217">
        <v>8417</v>
      </c>
      <c r="L7419" s="1218" t="s">
        <v>615</v>
      </c>
    </row>
    <row r="7420" spans="7:12" ht="15.6" x14ac:dyDescent="0.3">
      <c r="G7420" s="1217">
        <v>8418</v>
      </c>
      <c r="H7420" s="1218" t="s">
        <v>615</v>
      </c>
      <c r="I7420" s="1184"/>
      <c r="K7420" s="1217">
        <v>8418</v>
      </c>
      <c r="L7420" s="1218" t="s">
        <v>615</v>
      </c>
    </row>
    <row r="7421" spans="7:12" ht="15.6" x14ac:dyDescent="0.3">
      <c r="G7421" s="1217">
        <v>8419</v>
      </c>
      <c r="H7421" s="1218" t="s">
        <v>615</v>
      </c>
      <c r="I7421" s="1184"/>
      <c r="K7421" s="1217">
        <v>8419</v>
      </c>
      <c r="L7421" s="1218" t="s">
        <v>615</v>
      </c>
    </row>
    <row r="7422" spans="7:12" ht="15.6" x14ac:dyDescent="0.3">
      <c r="G7422" s="1217">
        <v>8420</v>
      </c>
      <c r="H7422" s="1218" t="s">
        <v>615</v>
      </c>
      <c r="I7422" s="1184"/>
      <c r="K7422" s="1217">
        <v>8420</v>
      </c>
      <c r="L7422" s="1218" t="s">
        <v>615</v>
      </c>
    </row>
    <row r="7423" spans="7:12" ht="15.6" x14ac:dyDescent="0.3">
      <c r="G7423" s="1217">
        <v>8421</v>
      </c>
      <c r="H7423" s="1218" t="s">
        <v>615</v>
      </c>
      <c r="I7423" s="1184"/>
      <c r="K7423" s="1217">
        <v>8421</v>
      </c>
      <c r="L7423" s="1218" t="s">
        <v>615</v>
      </c>
    </row>
    <row r="7424" spans="7:12" ht="15.6" x14ac:dyDescent="0.3">
      <c r="G7424" s="1217">
        <v>8422</v>
      </c>
      <c r="H7424" s="1218" t="s">
        <v>615</v>
      </c>
      <c r="I7424" s="1184"/>
      <c r="K7424" s="1217">
        <v>8422</v>
      </c>
      <c r="L7424" s="1218" t="s">
        <v>615</v>
      </c>
    </row>
    <row r="7425" spans="7:12" ht="15.6" x14ac:dyDescent="0.3">
      <c r="G7425" s="1217">
        <v>8423</v>
      </c>
      <c r="H7425" s="1218" t="s">
        <v>615</v>
      </c>
      <c r="I7425" s="1184"/>
      <c r="K7425" s="1217">
        <v>8423</v>
      </c>
      <c r="L7425" s="1218" t="s">
        <v>615</v>
      </c>
    </row>
    <row r="7426" spans="7:12" ht="15.6" x14ac:dyDescent="0.3">
      <c r="G7426" s="1217">
        <v>8424</v>
      </c>
      <c r="H7426" s="1218" t="s">
        <v>615</v>
      </c>
      <c r="I7426" s="1184"/>
      <c r="K7426" s="1217">
        <v>8424</v>
      </c>
      <c r="L7426" s="1218" t="s">
        <v>615</v>
      </c>
    </row>
    <row r="7427" spans="7:12" ht="15.6" x14ac:dyDescent="0.3">
      <c r="G7427" s="1217">
        <v>8425</v>
      </c>
      <c r="H7427" s="1218" t="s">
        <v>615</v>
      </c>
      <c r="I7427" s="1184"/>
      <c r="K7427" s="1217">
        <v>8425</v>
      </c>
      <c r="L7427" s="1218" t="s">
        <v>615</v>
      </c>
    </row>
    <row r="7428" spans="7:12" ht="15.6" x14ac:dyDescent="0.3">
      <c r="G7428" s="1217">
        <v>8426</v>
      </c>
      <c r="H7428" s="1218" t="s">
        <v>615</v>
      </c>
      <c r="I7428" s="1184"/>
      <c r="K7428" s="1217">
        <v>8426</v>
      </c>
      <c r="L7428" s="1218" t="s">
        <v>615</v>
      </c>
    </row>
    <row r="7429" spans="7:12" ht="15.6" x14ac:dyDescent="0.3">
      <c r="G7429" s="1217">
        <v>8427</v>
      </c>
      <c r="H7429" s="1218" t="s">
        <v>615</v>
      </c>
      <c r="I7429" s="1184"/>
      <c r="K7429" s="1217">
        <v>8427</v>
      </c>
      <c r="L7429" s="1218" t="s">
        <v>615</v>
      </c>
    </row>
    <row r="7430" spans="7:12" ht="15.6" x14ac:dyDescent="0.3">
      <c r="G7430" s="1217">
        <v>8428</v>
      </c>
      <c r="H7430" s="1218" t="s">
        <v>615</v>
      </c>
      <c r="I7430" s="1184"/>
      <c r="K7430" s="1217">
        <v>8428</v>
      </c>
      <c r="L7430" s="1218" t="s">
        <v>615</v>
      </c>
    </row>
    <row r="7431" spans="7:12" ht="15.6" x14ac:dyDescent="0.3">
      <c r="G7431" s="1217">
        <v>8429</v>
      </c>
      <c r="H7431" s="1218" t="s">
        <v>615</v>
      </c>
      <c r="I7431" s="1184"/>
      <c r="K7431" s="1217">
        <v>8429</v>
      </c>
      <c r="L7431" s="1218" t="s">
        <v>615</v>
      </c>
    </row>
    <row r="7432" spans="7:12" ht="15.6" x14ac:dyDescent="0.3">
      <c r="G7432" s="1217">
        <v>8430</v>
      </c>
      <c r="H7432" s="1218" t="s">
        <v>615</v>
      </c>
      <c r="I7432" s="1184"/>
      <c r="K7432" s="1217">
        <v>8430</v>
      </c>
      <c r="L7432" s="1218" t="s">
        <v>615</v>
      </c>
    </row>
    <row r="7433" spans="7:12" ht="15.6" x14ac:dyDescent="0.3">
      <c r="G7433" s="1217">
        <v>8431</v>
      </c>
      <c r="H7433" s="1218" t="s">
        <v>615</v>
      </c>
      <c r="I7433" s="1184"/>
      <c r="K7433" s="1217">
        <v>8431</v>
      </c>
      <c r="L7433" s="1218" t="s">
        <v>615</v>
      </c>
    </row>
    <row r="7434" spans="7:12" ht="15.6" x14ac:dyDescent="0.3">
      <c r="G7434" s="1217">
        <v>8432</v>
      </c>
      <c r="H7434" s="1218" t="s">
        <v>615</v>
      </c>
      <c r="I7434" s="1184"/>
      <c r="K7434" s="1217">
        <v>8432</v>
      </c>
      <c r="L7434" s="1218" t="s">
        <v>615</v>
      </c>
    </row>
    <row r="7435" spans="7:12" ht="15.6" x14ac:dyDescent="0.3">
      <c r="G7435" s="1217">
        <v>8433</v>
      </c>
      <c r="H7435" s="1218" t="s">
        <v>615</v>
      </c>
      <c r="I7435" s="1184"/>
      <c r="K7435" s="1217">
        <v>8433</v>
      </c>
      <c r="L7435" s="1218" t="s">
        <v>615</v>
      </c>
    </row>
    <row r="7436" spans="7:12" ht="15.6" x14ac:dyDescent="0.3">
      <c r="G7436" s="1217">
        <v>8434</v>
      </c>
      <c r="H7436" s="1218" t="s">
        <v>615</v>
      </c>
      <c r="I7436" s="1184"/>
      <c r="K7436" s="1217">
        <v>8434</v>
      </c>
      <c r="L7436" s="1218" t="s">
        <v>615</v>
      </c>
    </row>
    <row r="7437" spans="7:12" ht="15.6" x14ac:dyDescent="0.3">
      <c r="G7437" s="1217">
        <v>8435</v>
      </c>
      <c r="H7437" s="1218" t="s">
        <v>615</v>
      </c>
      <c r="I7437" s="1184"/>
      <c r="K7437" s="1217">
        <v>8435</v>
      </c>
      <c r="L7437" s="1218" t="s">
        <v>615</v>
      </c>
    </row>
    <row r="7438" spans="7:12" ht="15.6" x14ac:dyDescent="0.3">
      <c r="G7438" s="1217">
        <v>8436</v>
      </c>
      <c r="H7438" s="1218" t="s">
        <v>615</v>
      </c>
      <c r="I7438" s="1184"/>
      <c r="K7438" s="1217">
        <v>8436</v>
      </c>
      <c r="L7438" s="1218" t="s">
        <v>615</v>
      </c>
    </row>
    <row r="7439" spans="7:12" ht="15.6" x14ac:dyDescent="0.3">
      <c r="G7439" s="1217">
        <v>8437</v>
      </c>
      <c r="H7439" s="1218" t="s">
        <v>615</v>
      </c>
      <c r="I7439" s="1184"/>
      <c r="K7439" s="1217">
        <v>8437</v>
      </c>
      <c r="L7439" s="1218" t="s">
        <v>615</v>
      </c>
    </row>
    <row r="7440" spans="7:12" ht="15.6" x14ac:dyDescent="0.3">
      <c r="G7440" s="1217">
        <v>8438</v>
      </c>
      <c r="H7440" s="1218" t="s">
        <v>615</v>
      </c>
      <c r="I7440" s="1184"/>
      <c r="K7440" s="1217">
        <v>8438</v>
      </c>
      <c r="L7440" s="1218" t="s">
        <v>615</v>
      </c>
    </row>
    <row r="7441" spans="7:12" ht="15.6" x14ac:dyDescent="0.3">
      <c r="G7441" s="1217">
        <v>8439</v>
      </c>
      <c r="H7441" s="1218" t="s">
        <v>615</v>
      </c>
      <c r="I7441" s="1184"/>
      <c r="K7441" s="1217">
        <v>8439</v>
      </c>
      <c r="L7441" s="1218" t="s">
        <v>615</v>
      </c>
    </row>
    <row r="7442" spans="7:12" ht="15.6" x14ac:dyDescent="0.3">
      <c r="G7442" s="1217">
        <v>8440</v>
      </c>
      <c r="H7442" s="1218" t="s">
        <v>615</v>
      </c>
      <c r="I7442" s="1184"/>
      <c r="K7442" s="1217">
        <v>8440</v>
      </c>
      <c r="L7442" s="1218" t="s">
        <v>615</v>
      </c>
    </row>
    <row r="7443" spans="7:12" ht="15.6" x14ac:dyDescent="0.3">
      <c r="G7443" s="1217">
        <v>8441</v>
      </c>
      <c r="H7443" s="1218" t="s">
        <v>615</v>
      </c>
      <c r="I7443" s="1184"/>
      <c r="K7443" s="1217">
        <v>8441</v>
      </c>
      <c r="L7443" s="1218" t="s">
        <v>615</v>
      </c>
    </row>
    <row r="7444" spans="7:12" ht="15.6" x14ac:dyDescent="0.3">
      <c r="G7444" s="1217">
        <v>8442</v>
      </c>
      <c r="H7444" s="1218" t="s">
        <v>615</v>
      </c>
      <c r="I7444" s="1184"/>
      <c r="K7444" s="1217">
        <v>8442</v>
      </c>
      <c r="L7444" s="1218" t="s">
        <v>615</v>
      </c>
    </row>
    <row r="7445" spans="7:12" ht="15.6" x14ac:dyDescent="0.3">
      <c r="G7445" s="1217">
        <v>8443</v>
      </c>
      <c r="H7445" s="1218" t="s">
        <v>615</v>
      </c>
      <c r="I7445" s="1184"/>
      <c r="K7445" s="1217">
        <v>8443</v>
      </c>
      <c r="L7445" s="1218" t="s">
        <v>615</v>
      </c>
    </row>
    <row r="7446" spans="7:12" ht="15.6" x14ac:dyDescent="0.3">
      <c r="G7446" s="1217">
        <v>8444</v>
      </c>
      <c r="H7446" s="1218" t="s">
        <v>615</v>
      </c>
      <c r="I7446" s="1184"/>
      <c r="K7446" s="1217">
        <v>8444</v>
      </c>
      <c r="L7446" s="1218" t="s">
        <v>615</v>
      </c>
    </row>
    <row r="7447" spans="7:12" ht="15.6" x14ac:dyDescent="0.3">
      <c r="G7447" s="1217">
        <v>8445</v>
      </c>
      <c r="H7447" s="1218" t="s">
        <v>615</v>
      </c>
      <c r="I7447" s="1184"/>
      <c r="K7447" s="1217">
        <v>8445</v>
      </c>
      <c r="L7447" s="1218" t="s">
        <v>615</v>
      </c>
    </row>
    <row r="7448" spans="7:12" ht="15.6" x14ac:dyDescent="0.3">
      <c r="G7448" s="1217">
        <v>8446</v>
      </c>
      <c r="H7448" s="1218" t="s">
        <v>615</v>
      </c>
      <c r="I7448" s="1184"/>
      <c r="K7448" s="1217">
        <v>8446</v>
      </c>
      <c r="L7448" s="1218" t="s">
        <v>615</v>
      </c>
    </row>
    <row r="7449" spans="7:12" ht="15.6" x14ac:dyDescent="0.3">
      <c r="G7449" s="1217">
        <v>8447</v>
      </c>
      <c r="H7449" s="1218" t="s">
        <v>615</v>
      </c>
      <c r="I7449" s="1184"/>
      <c r="K7449" s="1217">
        <v>8447</v>
      </c>
      <c r="L7449" s="1218" t="s">
        <v>615</v>
      </c>
    </row>
    <row r="7450" spans="7:12" ht="15.6" x14ac:dyDescent="0.3">
      <c r="G7450" s="1217">
        <v>8448</v>
      </c>
      <c r="H7450" s="1218" t="s">
        <v>615</v>
      </c>
      <c r="I7450" s="1184"/>
      <c r="K7450" s="1217">
        <v>8448</v>
      </c>
      <c r="L7450" s="1218" t="s">
        <v>615</v>
      </c>
    </row>
    <row r="7451" spans="7:12" ht="15.6" x14ac:dyDescent="0.3">
      <c r="G7451" s="1217">
        <v>8449</v>
      </c>
      <c r="H7451" s="1218" t="s">
        <v>615</v>
      </c>
      <c r="I7451" s="1184"/>
      <c r="K7451" s="1217">
        <v>8449</v>
      </c>
      <c r="L7451" s="1218" t="s">
        <v>615</v>
      </c>
    </row>
    <row r="7452" spans="7:12" ht="15.6" x14ac:dyDescent="0.3">
      <c r="G7452" s="1217">
        <v>8450</v>
      </c>
      <c r="H7452" s="1218" t="s">
        <v>615</v>
      </c>
      <c r="I7452" s="1184"/>
      <c r="K7452" s="1217">
        <v>8450</v>
      </c>
      <c r="L7452" s="1218" t="s">
        <v>615</v>
      </c>
    </row>
    <row r="7453" spans="7:12" ht="15.6" x14ac:dyDescent="0.3">
      <c r="G7453" s="1217">
        <v>8451</v>
      </c>
      <c r="H7453" s="1218" t="s">
        <v>615</v>
      </c>
      <c r="I7453" s="1184"/>
      <c r="K7453" s="1217">
        <v>8451</v>
      </c>
      <c r="L7453" s="1218" t="s">
        <v>615</v>
      </c>
    </row>
    <row r="7454" spans="7:12" ht="15.6" x14ac:dyDescent="0.3">
      <c r="G7454" s="1217">
        <v>8452</v>
      </c>
      <c r="H7454" s="1218" t="s">
        <v>615</v>
      </c>
      <c r="I7454" s="1184"/>
      <c r="K7454" s="1217">
        <v>8452</v>
      </c>
      <c r="L7454" s="1218" t="s">
        <v>615</v>
      </c>
    </row>
    <row r="7455" spans="7:12" ht="15.6" x14ac:dyDescent="0.3">
      <c r="G7455" s="1217">
        <v>8453</v>
      </c>
      <c r="H7455" s="1218" t="s">
        <v>615</v>
      </c>
      <c r="I7455" s="1184"/>
      <c r="K7455" s="1217">
        <v>8453</v>
      </c>
      <c r="L7455" s="1218" t="s">
        <v>615</v>
      </c>
    </row>
    <row r="7456" spans="7:12" ht="15.6" x14ac:dyDescent="0.3">
      <c r="G7456" s="1217">
        <v>8454</v>
      </c>
      <c r="H7456" s="1218" t="s">
        <v>615</v>
      </c>
      <c r="I7456" s="1184"/>
      <c r="K7456" s="1217">
        <v>8454</v>
      </c>
      <c r="L7456" s="1218" t="s">
        <v>615</v>
      </c>
    </row>
    <row r="7457" spans="7:12" ht="15.6" x14ac:dyDescent="0.3">
      <c r="G7457" s="1217">
        <v>8455</v>
      </c>
      <c r="H7457" s="1218" t="s">
        <v>615</v>
      </c>
      <c r="I7457" s="1184"/>
      <c r="K7457" s="1217">
        <v>8455</v>
      </c>
      <c r="L7457" s="1218" t="s">
        <v>615</v>
      </c>
    </row>
    <row r="7458" spans="7:12" ht="15.6" x14ac:dyDescent="0.3">
      <c r="G7458" s="1217">
        <v>8456</v>
      </c>
      <c r="H7458" s="1218" t="s">
        <v>615</v>
      </c>
      <c r="I7458" s="1184"/>
      <c r="K7458" s="1217">
        <v>8456</v>
      </c>
      <c r="L7458" s="1218" t="s">
        <v>615</v>
      </c>
    </row>
    <row r="7459" spans="7:12" ht="15.6" x14ac:dyDescent="0.3">
      <c r="G7459" s="1217">
        <v>8457</v>
      </c>
      <c r="H7459" s="1218" t="s">
        <v>615</v>
      </c>
      <c r="I7459" s="1184"/>
      <c r="K7459" s="1217">
        <v>8457</v>
      </c>
      <c r="L7459" s="1218" t="s">
        <v>615</v>
      </c>
    </row>
    <row r="7460" spans="7:12" ht="15.6" x14ac:dyDescent="0.3">
      <c r="G7460" s="1217">
        <v>8458</v>
      </c>
      <c r="H7460" s="1218" t="s">
        <v>615</v>
      </c>
      <c r="I7460" s="1184"/>
      <c r="K7460" s="1217">
        <v>8458</v>
      </c>
      <c r="L7460" s="1218" t="s">
        <v>615</v>
      </c>
    </row>
    <row r="7461" spans="7:12" ht="15.6" x14ac:dyDescent="0.3">
      <c r="G7461" s="1217">
        <v>8459</v>
      </c>
      <c r="H7461" s="1218" t="s">
        <v>615</v>
      </c>
      <c r="I7461" s="1184"/>
      <c r="K7461" s="1217">
        <v>8459</v>
      </c>
      <c r="L7461" s="1218" t="s">
        <v>615</v>
      </c>
    </row>
    <row r="7462" spans="7:12" ht="15.6" x14ac:dyDescent="0.3">
      <c r="G7462" s="1217">
        <v>8460</v>
      </c>
      <c r="H7462" s="1218" t="s">
        <v>615</v>
      </c>
      <c r="I7462" s="1184"/>
      <c r="K7462" s="1217">
        <v>8460</v>
      </c>
      <c r="L7462" s="1218" t="s">
        <v>615</v>
      </c>
    </row>
    <row r="7463" spans="7:12" ht="15.6" x14ac:dyDescent="0.3">
      <c r="G7463" s="1217">
        <v>8461</v>
      </c>
      <c r="H7463" s="1218" t="s">
        <v>615</v>
      </c>
      <c r="I7463" s="1184"/>
      <c r="K7463" s="1217">
        <v>8461</v>
      </c>
      <c r="L7463" s="1218" t="s">
        <v>615</v>
      </c>
    </row>
    <row r="7464" spans="7:12" ht="15.6" x14ac:dyDescent="0.3">
      <c r="G7464" s="1217">
        <v>8462</v>
      </c>
      <c r="H7464" s="1218" t="s">
        <v>615</v>
      </c>
      <c r="I7464" s="1184"/>
      <c r="K7464" s="1217">
        <v>8462</v>
      </c>
      <c r="L7464" s="1218" t="s">
        <v>615</v>
      </c>
    </row>
    <row r="7465" spans="7:12" ht="15.6" x14ac:dyDescent="0.3">
      <c r="G7465" s="1217">
        <v>8463</v>
      </c>
      <c r="H7465" s="1218" t="s">
        <v>615</v>
      </c>
      <c r="I7465" s="1184"/>
      <c r="K7465" s="1217">
        <v>8463</v>
      </c>
      <c r="L7465" s="1218" t="s">
        <v>615</v>
      </c>
    </row>
    <row r="7466" spans="7:12" ht="15.6" x14ac:dyDescent="0.3">
      <c r="G7466" s="1217">
        <v>8464</v>
      </c>
      <c r="H7466" s="1218" t="s">
        <v>615</v>
      </c>
      <c r="I7466" s="1184"/>
      <c r="K7466" s="1217">
        <v>8464</v>
      </c>
      <c r="L7466" s="1218" t="s">
        <v>615</v>
      </c>
    </row>
    <row r="7467" spans="7:12" ht="15.6" x14ac:dyDescent="0.3">
      <c r="G7467" s="1217">
        <v>8465</v>
      </c>
      <c r="H7467" s="1218" t="s">
        <v>615</v>
      </c>
      <c r="I7467" s="1184"/>
      <c r="K7467" s="1217">
        <v>8465</v>
      </c>
      <c r="L7467" s="1218" t="s">
        <v>615</v>
      </c>
    </row>
    <row r="7468" spans="7:12" ht="15.6" x14ac:dyDescent="0.3">
      <c r="G7468" s="1217">
        <v>8466</v>
      </c>
      <c r="H7468" s="1218" t="s">
        <v>615</v>
      </c>
      <c r="I7468" s="1184"/>
      <c r="K7468" s="1217">
        <v>8466</v>
      </c>
      <c r="L7468" s="1218" t="s">
        <v>615</v>
      </c>
    </row>
    <row r="7469" spans="7:12" ht="15.6" x14ac:dyDescent="0.3">
      <c r="G7469" s="1217">
        <v>8467</v>
      </c>
      <c r="H7469" s="1218" t="s">
        <v>615</v>
      </c>
      <c r="I7469" s="1184"/>
      <c r="K7469" s="1217">
        <v>8467</v>
      </c>
      <c r="L7469" s="1218" t="s">
        <v>615</v>
      </c>
    </row>
    <row r="7470" spans="7:12" ht="15.6" x14ac:dyDescent="0.3">
      <c r="G7470" s="1217">
        <v>8468</v>
      </c>
      <c r="H7470" s="1218" t="s">
        <v>615</v>
      </c>
      <c r="I7470" s="1184"/>
      <c r="K7470" s="1217">
        <v>8468</v>
      </c>
      <c r="L7470" s="1218" t="s">
        <v>615</v>
      </c>
    </row>
    <row r="7471" spans="7:12" ht="15.6" x14ac:dyDescent="0.3">
      <c r="G7471" s="1217">
        <v>8469</v>
      </c>
      <c r="H7471" s="1218" t="s">
        <v>615</v>
      </c>
      <c r="I7471" s="1184"/>
      <c r="K7471" s="1217">
        <v>8469</v>
      </c>
      <c r="L7471" s="1218" t="s">
        <v>615</v>
      </c>
    </row>
    <row r="7472" spans="7:12" ht="15.6" x14ac:dyDescent="0.3">
      <c r="G7472" s="1217">
        <v>8470</v>
      </c>
      <c r="H7472" s="1218" t="s">
        <v>615</v>
      </c>
      <c r="I7472" s="1184"/>
      <c r="K7472" s="1217">
        <v>8470</v>
      </c>
      <c r="L7472" s="1218" t="s">
        <v>615</v>
      </c>
    </row>
    <row r="7473" spans="7:12" ht="15.6" x14ac:dyDescent="0.3">
      <c r="G7473" s="1217">
        <v>8471</v>
      </c>
      <c r="H7473" s="1218" t="s">
        <v>615</v>
      </c>
      <c r="I7473" s="1184"/>
      <c r="K7473" s="1217">
        <v>8471</v>
      </c>
      <c r="L7473" s="1218" t="s">
        <v>615</v>
      </c>
    </row>
    <row r="7474" spans="7:12" ht="15.6" x14ac:dyDescent="0.3">
      <c r="G7474" s="1217">
        <v>8472</v>
      </c>
      <c r="H7474" s="1218" t="s">
        <v>615</v>
      </c>
      <c r="I7474" s="1184"/>
      <c r="K7474" s="1217">
        <v>8472</v>
      </c>
      <c r="L7474" s="1218" t="s">
        <v>615</v>
      </c>
    </row>
    <row r="7475" spans="7:12" ht="15.6" x14ac:dyDescent="0.3">
      <c r="G7475" s="1217">
        <v>8473</v>
      </c>
      <c r="H7475" s="1218" t="s">
        <v>615</v>
      </c>
      <c r="I7475" s="1184"/>
      <c r="K7475" s="1217">
        <v>8473</v>
      </c>
      <c r="L7475" s="1218" t="s">
        <v>615</v>
      </c>
    </row>
    <row r="7476" spans="7:12" ht="15.6" x14ac:dyDescent="0.3">
      <c r="G7476" s="1217">
        <v>8474</v>
      </c>
      <c r="H7476" s="1218" t="s">
        <v>615</v>
      </c>
      <c r="I7476" s="1184"/>
      <c r="K7476" s="1217">
        <v>8474</v>
      </c>
      <c r="L7476" s="1218" t="s">
        <v>615</v>
      </c>
    </row>
    <row r="7477" spans="7:12" ht="15.6" x14ac:dyDescent="0.3">
      <c r="G7477" s="1217">
        <v>8475</v>
      </c>
      <c r="H7477" s="1218" t="s">
        <v>615</v>
      </c>
      <c r="I7477" s="1184"/>
      <c r="K7477" s="1217">
        <v>8475</v>
      </c>
      <c r="L7477" s="1218" t="s">
        <v>615</v>
      </c>
    </row>
    <row r="7478" spans="7:12" ht="15.6" x14ac:dyDescent="0.3">
      <c r="G7478" s="1217">
        <v>8476</v>
      </c>
      <c r="H7478" s="1218" t="s">
        <v>615</v>
      </c>
      <c r="I7478" s="1184"/>
      <c r="K7478" s="1217">
        <v>8476</v>
      </c>
      <c r="L7478" s="1218" t="s">
        <v>615</v>
      </c>
    </row>
    <row r="7479" spans="7:12" ht="15.6" x14ac:dyDescent="0.3">
      <c r="G7479" s="1217">
        <v>8477</v>
      </c>
      <c r="H7479" s="1218" t="s">
        <v>615</v>
      </c>
      <c r="I7479" s="1184"/>
      <c r="K7479" s="1217">
        <v>8477</v>
      </c>
      <c r="L7479" s="1218" t="s">
        <v>615</v>
      </c>
    </row>
    <row r="7480" spans="7:12" ht="15.6" x14ac:dyDescent="0.3">
      <c r="G7480" s="1217">
        <v>8478</v>
      </c>
      <c r="H7480" s="1218" t="s">
        <v>615</v>
      </c>
      <c r="I7480" s="1184"/>
      <c r="K7480" s="1217">
        <v>8478</v>
      </c>
      <c r="L7480" s="1218" t="s">
        <v>615</v>
      </c>
    </row>
    <row r="7481" spans="7:12" ht="15.6" x14ac:dyDescent="0.3">
      <c r="G7481" s="1217">
        <v>8479</v>
      </c>
      <c r="H7481" s="1218" t="s">
        <v>615</v>
      </c>
      <c r="I7481" s="1184"/>
      <c r="K7481" s="1217">
        <v>8479</v>
      </c>
      <c r="L7481" s="1218" t="s">
        <v>615</v>
      </c>
    </row>
    <row r="7482" spans="7:12" ht="15.6" x14ac:dyDescent="0.3">
      <c r="G7482" s="1217">
        <v>8480</v>
      </c>
      <c r="H7482" s="1218" t="s">
        <v>615</v>
      </c>
      <c r="I7482" s="1184"/>
      <c r="K7482" s="1217">
        <v>8480</v>
      </c>
      <c r="L7482" s="1218" t="s">
        <v>615</v>
      </c>
    </row>
    <row r="7483" spans="7:12" ht="15.6" x14ac:dyDescent="0.3">
      <c r="G7483" s="1217">
        <v>8481</v>
      </c>
      <c r="H7483" s="1218" t="s">
        <v>615</v>
      </c>
      <c r="I7483" s="1184"/>
      <c r="K7483" s="1217">
        <v>8481</v>
      </c>
      <c r="L7483" s="1218" t="s">
        <v>615</v>
      </c>
    </row>
    <row r="7484" spans="7:12" ht="15.6" x14ac:dyDescent="0.3">
      <c r="G7484" s="1217">
        <v>8482</v>
      </c>
      <c r="H7484" s="1218" t="s">
        <v>615</v>
      </c>
      <c r="I7484" s="1184"/>
      <c r="K7484" s="1217">
        <v>8482</v>
      </c>
      <c r="L7484" s="1218" t="s">
        <v>615</v>
      </c>
    </row>
    <row r="7485" spans="7:12" ht="15.6" x14ac:dyDescent="0.3">
      <c r="G7485" s="1217">
        <v>8483</v>
      </c>
      <c r="H7485" s="1218" t="s">
        <v>615</v>
      </c>
      <c r="I7485" s="1184"/>
      <c r="K7485" s="1217">
        <v>8483</v>
      </c>
      <c r="L7485" s="1218" t="s">
        <v>615</v>
      </c>
    </row>
    <row r="7486" spans="7:12" ht="15.6" x14ac:dyDescent="0.3">
      <c r="G7486" s="1217">
        <v>8484</v>
      </c>
      <c r="H7486" s="1218" t="s">
        <v>615</v>
      </c>
      <c r="I7486" s="1184"/>
      <c r="K7486" s="1217">
        <v>8484</v>
      </c>
      <c r="L7486" s="1218" t="s">
        <v>615</v>
      </c>
    </row>
    <row r="7487" spans="7:12" ht="15.6" x14ac:dyDescent="0.3">
      <c r="G7487" s="1217">
        <v>8485</v>
      </c>
      <c r="H7487" s="1218" t="s">
        <v>615</v>
      </c>
      <c r="I7487" s="1184"/>
      <c r="K7487" s="1217">
        <v>8485</v>
      </c>
      <c r="L7487" s="1218" t="s">
        <v>615</v>
      </c>
    </row>
    <row r="7488" spans="7:12" ht="15.6" x14ac:dyDescent="0.3">
      <c r="G7488" s="1217">
        <v>8486</v>
      </c>
      <c r="H7488" s="1218" t="s">
        <v>615</v>
      </c>
      <c r="I7488" s="1184"/>
      <c r="K7488" s="1217">
        <v>8486</v>
      </c>
      <c r="L7488" s="1218" t="s">
        <v>615</v>
      </c>
    </row>
    <row r="7489" spans="7:12" ht="15.6" x14ac:dyDescent="0.3">
      <c r="G7489" s="1217">
        <v>8487</v>
      </c>
      <c r="H7489" s="1218" t="s">
        <v>615</v>
      </c>
      <c r="I7489" s="1184"/>
      <c r="K7489" s="1217">
        <v>8487</v>
      </c>
      <c r="L7489" s="1218" t="s">
        <v>615</v>
      </c>
    </row>
    <row r="7490" spans="7:12" ht="15.6" x14ac:dyDescent="0.3">
      <c r="G7490" s="1217">
        <v>8488</v>
      </c>
      <c r="H7490" s="1218" t="s">
        <v>615</v>
      </c>
      <c r="I7490" s="1184"/>
      <c r="K7490" s="1217">
        <v>8488</v>
      </c>
      <c r="L7490" s="1218" t="s">
        <v>615</v>
      </c>
    </row>
    <row r="7491" spans="7:12" ht="15.6" x14ac:dyDescent="0.3">
      <c r="G7491" s="1217">
        <v>8489</v>
      </c>
      <c r="H7491" s="1218" t="s">
        <v>615</v>
      </c>
      <c r="I7491" s="1184"/>
      <c r="K7491" s="1217">
        <v>8489</v>
      </c>
      <c r="L7491" s="1218" t="s">
        <v>615</v>
      </c>
    </row>
    <row r="7492" spans="7:12" ht="15.6" x14ac:dyDescent="0.3">
      <c r="G7492" s="1217">
        <v>8490</v>
      </c>
      <c r="H7492" s="1218" t="s">
        <v>615</v>
      </c>
      <c r="I7492" s="1184"/>
      <c r="K7492" s="1217">
        <v>8490</v>
      </c>
      <c r="L7492" s="1218" t="s">
        <v>615</v>
      </c>
    </row>
    <row r="7493" spans="7:12" ht="15.6" x14ac:dyDescent="0.3">
      <c r="G7493" s="1217">
        <v>8491</v>
      </c>
      <c r="H7493" s="1218" t="s">
        <v>615</v>
      </c>
      <c r="I7493" s="1184"/>
      <c r="K7493" s="1217">
        <v>8491</v>
      </c>
      <c r="L7493" s="1218" t="s">
        <v>615</v>
      </c>
    </row>
    <row r="7494" spans="7:12" ht="15.6" x14ac:dyDescent="0.3">
      <c r="G7494" s="1217">
        <v>8492</v>
      </c>
      <c r="H7494" s="1218" t="s">
        <v>615</v>
      </c>
      <c r="I7494" s="1184"/>
      <c r="K7494" s="1217">
        <v>8492</v>
      </c>
      <c r="L7494" s="1218" t="s">
        <v>615</v>
      </c>
    </row>
    <row r="7495" spans="7:12" ht="15.6" x14ac:dyDescent="0.3">
      <c r="G7495" s="1217">
        <v>8493</v>
      </c>
      <c r="H7495" s="1218" t="s">
        <v>615</v>
      </c>
      <c r="I7495" s="1184"/>
      <c r="K7495" s="1217">
        <v>8493</v>
      </c>
      <c r="L7495" s="1218" t="s">
        <v>615</v>
      </c>
    </row>
    <row r="7496" spans="7:12" ht="15.6" x14ac:dyDescent="0.3">
      <c r="G7496" s="1217">
        <v>8494</v>
      </c>
      <c r="H7496" s="1218" t="s">
        <v>615</v>
      </c>
      <c r="I7496" s="1184"/>
      <c r="K7496" s="1217">
        <v>8494</v>
      </c>
      <c r="L7496" s="1218" t="s">
        <v>615</v>
      </c>
    </row>
    <row r="7497" spans="7:12" ht="15.6" x14ac:dyDescent="0.3">
      <c r="G7497" s="1217">
        <v>8495</v>
      </c>
      <c r="H7497" s="1218" t="s">
        <v>615</v>
      </c>
      <c r="I7497" s="1184"/>
      <c r="K7497" s="1217">
        <v>8495</v>
      </c>
      <c r="L7497" s="1218" t="s">
        <v>615</v>
      </c>
    </row>
    <row r="7498" spans="7:12" ht="15.6" x14ac:dyDescent="0.3">
      <c r="G7498" s="1217">
        <v>8496</v>
      </c>
      <c r="H7498" s="1218" t="s">
        <v>615</v>
      </c>
      <c r="I7498" s="1184"/>
      <c r="K7498" s="1217">
        <v>8496</v>
      </c>
      <c r="L7498" s="1218" t="s">
        <v>615</v>
      </c>
    </row>
    <row r="7499" spans="7:12" ht="15.6" x14ac:dyDescent="0.3">
      <c r="G7499" s="1217">
        <v>8497</v>
      </c>
      <c r="H7499" s="1218" t="s">
        <v>615</v>
      </c>
      <c r="I7499" s="1184"/>
      <c r="K7499" s="1217">
        <v>8497</v>
      </c>
      <c r="L7499" s="1218" t="s">
        <v>615</v>
      </c>
    </row>
    <row r="7500" spans="7:12" ht="15.6" x14ac:dyDescent="0.3">
      <c r="G7500" s="1217">
        <v>8498</v>
      </c>
      <c r="H7500" s="1218" t="s">
        <v>615</v>
      </c>
      <c r="I7500" s="1184"/>
      <c r="K7500" s="1217">
        <v>8498</v>
      </c>
      <c r="L7500" s="1218" t="s">
        <v>615</v>
      </c>
    </row>
    <row r="7501" spans="7:12" ht="15.6" x14ac:dyDescent="0.3">
      <c r="G7501" s="1217">
        <v>8499</v>
      </c>
      <c r="H7501" s="1218" t="s">
        <v>615</v>
      </c>
      <c r="I7501" s="1184"/>
      <c r="K7501" s="1217">
        <v>8499</v>
      </c>
      <c r="L7501" s="1218" t="s">
        <v>615</v>
      </c>
    </row>
    <row r="7502" spans="7:12" ht="15.6" x14ac:dyDescent="0.3">
      <c r="G7502" s="1217">
        <v>8500</v>
      </c>
      <c r="H7502" s="1218" t="s">
        <v>615</v>
      </c>
      <c r="I7502" s="1184"/>
      <c r="K7502" s="1217">
        <v>8500</v>
      </c>
      <c r="L7502" s="1218" t="s">
        <v>615</v>
      </c>
    </row>
    <row r="7503" spans="7:12" ht="15.6" x14ac:dyDescent="0.3">
      <c r="G7503" s="1217">
        <v>8501</v>
      </c>
      <c r="H7503" s="1218" t="s">
        <v>615</v>
      </c>
      <c r="I7503" s="1184"/>
      <c r="K7503" s="1217">
        <v>8501</v>
      </c>
      <c r="L7503" s="1218" t="s">
        <v>615</v>
      </c>
    </row>
    <row r="7504" spans="7:12" ht="15.6" x14ac:dyDescent="0.3">
      <c r="G7504" s="1217">
        <v>8502</v>
      </c>
      <c r="H7504" s="1218" t="s">
        <v>615</v>
      </c>
      <c r="I7504" s="1184"/>
      <c r="K7504" s="1217">
        <v>8502</v>
      </c>
      <c r="L7504" s="1218" t="s">
        <v>615</v>
      </c>
    </row>
    <row r="7505" spans="7:12" ht="15.6" x14ac:dyDescent="0.3">
      <c r="G7505" s="1217">
        <v>8503</v>
      </c>
      <c r="H7505" s="1218" t="s">
        <v>615</v>
      </c>
      <c r="I7505" s="1184"/>
      <c r="K7505" s="1217">
        <v>8503</v>
      </c>
      <c r="L7505" s="1218" t="s">
        <v>615</v>
      </c>
    </row>
    <row r="7506" spans="7:12" ht="15.6" x14ac:dyDescent="0.3">
      <c r="G7506" s="1217">
        <v>8504</v>
      </c>
      <c r="H7506" s="1218" t="s">
        <v>615</v>
      </c>
      <c r="I7506" s="1184"/>
      <c r="K7506" s="1217">
        <v>8504</v>
      </c>
      <c r="L7506" s="1218" t="s">
        <v>615</v>
      </c>
    </row>
    <row r="7507" spans="7:12" ht="15.6" x14ac:dyDescent="0.3">
      <c r="G7507" s="1217">
        <v>8505</v>
      </c>
      <c r="H7507" s="1218" t="s">
        <v>615</v>
      </c>
      <c r="I7507" s="1184"/>
      <c r="K7507" s="1217">
        <v>8505</v>
      </c>
      <c r="L7507" s="1218" t="s">
        <v>615</v>
      </c>
    </row>
    <row r="7508" spans="7:12" ht="15.6" x14ac:dyDescent="0.3">
      <c r="G7508" s="1217">
        <v>8506</v>
      </c>
      <c r="H7508" s="1218" t="s">
        <v>615</v>
      </c>
      <c r="I7508" s="1184"/>
      <c r="K7508" s="1217">
        <v>8506</v>
      </c>
      <c r="L7508" s="1218" t="s">
        <v>615</v>
      </c>
    </row>
    <row r="7509" spans="7:12" ht="15.6" x14ac:dyDescent="0.3">
      <c r="G7509" s="1217">
        <v>8507</v>
      </c>
      <c r="H7509" s="1218" t="s">
        <v>615</v>
      </c>
      <c r="I7509" s="1184"/>
      <c r="K7509" s="1217">
        <v>8507</v>
      </c>
      <c r="L7509" s="1218" t="s">
        <v>615</v>
      </c>
    </row>
    <row r="7510" spans="7:12" ht="15.6" x14ac:dyDescent="0.3">
      <c r="G7510" s="1217">
        <v>8508</v>
      </c>
      <c r="H7510" s="1218" t="s">
        <v>615</v>
      </c>
      <c r="I7510" s="1184"/>
      <c r="K7510" s="1217">
        <v>8508</v>
      </c>
      <c r="L7510" s="1218" t="s">
        <v>615</v>
      </c>
    </row>
    <row r="7511" spans="7:12" ht="15.6" x14ac:dyDescent="0.3">
      <c r="G7511" s="1217">
        <v>8509</v>
      </c>
      <c r="H7511" s="1218" t="s">
        <v>615</v>
      </c>
      <c r="I7511" s="1184"/>
      <c r="K7511" s="1217">
        <v>8509</v>
      </c>
      <c r="L7511" s="1218" t="s">
        <v>615</v>
      </c>
    </row>
    <row r="7512" spans="7:12" ht="15.6" x14ac:dyDescent="0.3">
      <c r="G7512" s="1217">
        <v>8510</v>
      </c>
      <c r="H7512" s="1218" t="s">
        <v>615</v>
      </c>
      <c r="I7512" s="1184"/>
      <c r="K7512" s="1217">
        <v>8510</v>
      </c>
      <c r="L7512" s="1218" t="s">
        <v>615</v>
      </c>
    </row>
    <row r="7513" spans="7:12" ht="15.6" x14ac:dyDescent="0.3">
      <c r="G7513" s="1217">
        <v>8511</v>
      </c>
      <c r="H7513" s="1218" t="s">
        <v>615</v>
      </c>
      <c r="I7513" s="1184"/>
      <c r="K7513" s="1217">
        <v>8511</v>
      </c>
      <c r="L7513" s="1218" t="s">
        <v>615</v>
      </c>
    </row>
    <row r="7514" spans="7:12" ht="15.6" x14ac:dyDescent="0.3">
      <c r="G7514" s="1217">
        <v>8512</v>
      </c>
      <c r="H7514" s="1218" t="s">
        <v>615</v>
      </c>
      <c r="I7514" s="1184"/>
      <c r="K7514" s="1217">
        <v>8512</v>
      </c>
      <c r="L7514" s="1218" t="s">
        <v>615</v>
      </c>
    </row>
    <row r="7515" spans="7:12" ht="15.6" x14ac:dyDescent="0.3">
      <c r="G7515" s="1217">
        <v>8513</v>
      </c>
      <c r="H7515" s="1218" t="s">
        <v>615</v>
      </c>
      <c r="I7515" s="1184"/>
      <c r="K7515" s="1217">
        <v>8513</v>
      </c>
      <c r="L7515" s="1218" t="s">
        <v>615</v>
      </c>
    </row>
    <row r="7516" spans="7:12" ht="15.6" x14ac:dyDescent="0.3">
      <c r="G7516" s="1217">
        <v>8514</v>
      </c>
      <c r="H7516" s="1218" t="s">
        <v>615</v>
      </c>
      <c r="I7516" s="1184"/>
      <c r="K7516" s="1217">
        <v>8514</v>
      </c>
      <c r="L7516" s="1218" t="s">
        <v>615</v>
      </c>
    </row>
    <row r="7517" spans="7:12" ht="15.6" x14ac:dyDescent="0.3">
      <c r="G7517" s="1217">
        <v>8515</v>
      </c>
      <c r="H7517" s="1218" t="s">
        <v>615</v>
      </c>
      <c r="I7517" s="1184"/>
      <c r="K7517" s="1217">
        <v>8515</v>
      </c>
      <c r="L7517" s="1218" t="s">
        <v>615</v>
      </c>
    </row>
    <row r="7518" spans="7:12" ht="15.6" x14ac:dyDescent="0.3">
      <c r="G7518" s="1217">
        <v>8516</v>
      </c>
      <c r="H7518" s="1218" t="s">
        <v>615</v>
      </c>
      <c r="I7518" s="1184"/>
      <c r="K7518" s="1217">
        <v>8516</v>
      </c>
      <c r="L7518" s="1218" t="s">
        <v>615</v>
      </c>
    </row>
    <row r="7519" spans="7:12" ht="15.6" x14ac:dyDescent="0.3">
      <c r="G7519" s="1217">
        <v>8517</v>
      </c>
      <c r="H7519" s="1218" t="s">
        <v>615</v>
      </c>
      <c r="I7519" s="1184"/>
      <c r="K7519" s="1217">
        <v>8517</v>
      </c>
      <c r="L7519" s="1218" t="s">
        <v>615</v>
      </c>
    </row>
    <row r="7520" spans="7:12" ht="15.6" x14ac:dyDescent="0.3">
      <c r="G7520" s="1217">
        <v>8518</v>
      </c>
      <c r="H7520" s="1218" t="s">
        <v>615</v>
      </c>
      <c r="I7520" s="1184"/>
      <c r="K7520" s="1217">
        <v>8518</v>
      </c>
      <c r="L7520" s="1218" t="s">
        <v>615</v>
      </c>
    </row>
    <row r="7521" spans="7:12" ht="15.6" x14ac:dyDescent="0.3">
      <c r="G7521" s="1217">
        <v>8519</v>
      </c>
      <c r="H7521" s="1218" t="s">
        <v>615</v>
      </c>
      <c r="I7521" s="1184"/>
      <c r="K7521" s="1217">
        <v>8519</v>
      </c>
      <c r="L7521" s="1218" t="s">
        <v>615</v>
      </c>
    </row>
    <row r="7522" spans="7:12" ht="15.6" x14ac:dyDescent="0.3">
      <c r="G7522" s="1217">
        <v>8520</v>
      </c>
      <c r="H7522" s="1218" t="s">
        <v>615</v>
      </c>
      <c r="I7522" s="1184"/>
      <c r="K7522" s="1217">
        <v>8520</v>
      </c>
      <c r="L7522" s="1218" t="s">
        <v>615</v>
      </c>
    </row>
    <row r="7523" spans="7:12" ht="15.6" x14ac:dyDescent="0.3">
      <c r="G7523" s="1217">
        <v>8521</v>
      </c>
      <c r="H7523" s="1218" t="s">
        <v>615</v>
      </c>
      <c r="I7523" s="1184"/>
      <c r="K7523" s="1217">
        <v>8521</v>
      </c>
      <c r="L7523" s="1218" t="s">
        <v>615</v>
      </c>
    </row>
    <row r="7524" spans="7:12" ht="15.6" x14ac:dyDescent="0.3">
      <c r="G7524" s="1217">
        <v>8522</v>
      </c>
      <c r="H7524" s="1218" t="s">
        <v>615</v>
      </c>
      <c r="I7524" s="1184"/>
      <c r="K7524" s="1217">
        <v>8522</v>
      </c>
      <c r="L7524" s="1218" t="s">
        <v>615</v>
      </c>
    </row>
    <row r="7525" spans="7:12" ht="15.6" x14ac:dyDescent="0.3">
      <c r="G7525" s="1217">
        <v>8523</v>
      </c>
      <c r="H7525" s="1218" t="s">
        <v>615</v>
      </c>
      <c r="I7525" s="1184"/>
      <c r="K7525" s="1217">
        <v>8523</v>
      </c>
      <c r="L7525" s="1218" t="s">
        <v>615</v>
      </c>
    </row>
    <row r="7526" spans="7:12" ht="15.6" x14ac:dyDescent="0.3">
      <c r="G7526" s="1217">
        <v>8524</v>
      </c>
      <c r="H7526" s="1218" t="s">
        <v>615</v>
      </c>
      <c r="I7526" s="1184"/>
      <c r="K7526" s="1217">
        <v>8524</v>
      </c>
      <c r="L7526" s="1218" t="s">
        <v>615</v>
      </c>
    </row>
    <row r="7527" spans="7:12" ht="15.6" x14ac:dyDescent="0.3">
      <c r="G7527" s="1217">
        <v>8525</v>
      </c>
      <c r="H7527" s="1218" t="s">
        <v>615</v>
      </c>
      <c r="I7527" s="1184"/>
      <c r="K7527" s="1217">
        <v>8525</v>
      </c>
      <c r="L7527" s="1218" t="s">
        <v>615</v>
      </c>
    </row>
    <row r="7528" spans="7:12" ht="15.6" x14ac:dyDescent="0.3">
      <c r="G7528" s="1217">
        <v>8526</v>
      </c>
      <c r="H7528" s="1218" t="s">
        <v>615</v>
      </c>
      <c r="I7528" s="1184"/>
      <c r="K7528" s="1217">
        <v>8526</v>
      </c>
      <c r="L7528" s="1218" t="s">
        <v>615</v>
      </c>
    </row>
    <row r="7529" spans="7:12" ht="15.6" x14ac:dyDescent="0.3">
      <c r="G7529" s="1217">
        <v>8527</v>
      </c>
      <c r="H7529" s="1218" t="s">
        <v>615</v>
      </c>
      <c r="I7529" s="1184"/>
      <c r="K7529" s="1217">
        <v>8527</v>
      </c>
      <c r="L7529" s="1218" t="s">
        <v>615</v>
      </c>
    </row>
    <row r="7530" spans="7:12" ht="15.6" x14ac:dyDescent="0.3">
      <c r="G7530" s="1217">
        <v>8528</v>
      </c>
      <c r="H7530" s="1218" t="s">
        <v>615</v>
      </c>
      <c r="I7530" s="1184"/>
      <c r="K7530" s="1217">
        <v>8528</v>
      </c>
      <c r="L7530" s="1218" t="s">
        <v>615</v>
      </c>
    </row>
    <row r="7531" spans="7:12" ht="15.6" x14ac:dyDescent="0.3">
      <c r="G7531" s="1217">
        <v>8529</v>
      </c>
      <c r="H7531" s="1218" t="s">
        <v>615</v>
      </c>
      <c r="I7531" s="1184"/>
      <c r="K7531" s="1217">
        <v>8529</v>
      </c>
      <c r="L7531" s="1218" t="s">
        <v>615</v>
      </c>
    </row>
    <row r="7532" spans="7:12" ht="15.6" x14ac:dyDescent="0.3">
      <c r="G7532" s="1217">
        <v>8530</v>
      </c>
      <c r="H7532" s="1218" t="s">
        <v>615</v>
      </c>
      <c r="I7532" s="1184"/>
      <c r="K7532" s="1217">
        <v>8530</v>
      </c>
      <c r="L7532" s="1218" t="s">
        <v>615</v>
      </c>
    </row>
    <row r="7533" spans="7:12" ht="15.6" x14ac:dyDescent="0.3">
      <c r="G7533" s="1217">
        <v>8531</v>
      </c>
      <c r="H7533" s="1218" t="s">
        <v>615</v>
      </c>
      <c r="I7533" s="1184"/>
      <c r="K7533" s="1217">
        <v>8531</v>
      </c>
      <c r="L7533" s="1218" t="s">
        <v>615</v>
      </c>
    </row>
    <row r="7534" spans="7:12" ht="15.6" x14ac:dyDescent="0.3">
      <c r="G7534" s="1217">
        <v>8532</v>
      </c>
      <c r="H7534" s="1218" t="s">
        <v>615</v>
      </c>
      <c r="I7534" s="1184"/>
      <c r="K7534" s="1217">
        <v>8532</v>
      </c>
      <c r="L7534" s="1218" t="s">
        <v>615</v>
      </c>
    </row>
    <row r="7535" spans="7:12" ht="15.6" x14ac:dyDescent="0.3">
      <c r="G7535" s="1217">
        <v>8533</v>
      </c>
      <c r="H7535" s="1218" t="s">
        <v>615</v>
      </c>
      <c r="I7535" s="1184"/>
      <c r="K7535" s="1217">
        <v>8533</v>
      </c>
      <c r="L7535" s="1218" t="s">
        <v>615</v>
      </c>
    </row>
    <row r="7536" spans="7:12" ht="15.6" x14ac:dyDescent="0.3">
      <c r="G7536" s="1217">
        <v>8534</v>
      </c>
      <c r="H7536" s="1218" t="s">
        <v>615</v>
      </c>
      <c r="I7536" s="1184"/>
      <c r="K7536" s="1217">
        <v>8534</v>
      </c>
      <c r="L7536" s="1218" t="s">
        <v>615</v>
      </c>
    </row>
    <row r="7537" spans="7:12" ht="15.6" x14ac:dyDescent="0.3">
      <c r="G7537" s="1217">
        <v>8535</v>
      </c>
      <c r="H7537" s="1218" t="s">
        <v>615</v>
      </c>
      <c r="I7537" s="1184"/>
      <c r="K7537" s="1217">
        <v>8535</v>
      </c>
      <c r="L7537" s="1218" t="s">
        <v>615</v>
      </c>
    </row>
    <row r="7538" spans="7:12" ht="15.6" x14ac:dyDescent="0.3">
      <c r="G7538" s="1217">
        <v>8536</v>
      </c>
      <c r="H7538" s="1218" t="s">
        <v>615</v>
      </c>
      <c r="I7538" s="1184"/>
      <c r="K7538" s="1217">
        <v>8536</v>
      </c>
      <c r="L7538" s="1218" t="s">
        <v>615</v>
      </c>
    </row>
    <row r="7539" spans="7:12" ht="15.6" x14ac:dyDescent="0.3">
      <c r="G7539" s="1217">
        <v>8537</v>
      </c>
      <c r="H7539" s="1218" t="s">
        <v>615</v>
      </c>
      <c r="I7539" s="1184"/>
      <c r="K7539" s="1217">
        <v>8537</v>
      </c>
      <c r="L7539" s="1218" t="s">
        <v>615</v>
      </c>
    </row>
    <row r="7540" spans="7:12" ht="15.6" x14ac:dyDescent="0.3">
      <c r="G7540" s="1217">
        <v>8538</v>
      </c>
      <c r="H7540" s="1218" t="s">
        <v>615</v>
      </c>
      <c r="I7540" s="1184"/>
      <c r="K7540" s="1217">
        <v>8538</v>
      </c>
      <c r="L7540" s="1218" t="s">
        <v>615</v>
      </c>
    </row>
    <row r="7541" spans="7:12" ht="15.6" x14ac:dyDescent="0.3">
      <c r="G7541" s="1217">
        <v>8539</v>
      </c>
      <c r="H7541" s="1218" t="s">
        <v>615</v>
      </c>
      <c r="I7541" s="1184"/>
      <c r="K7541" s="1217">
        <v>8539</v>
      </c>
      <c r="L7541" s="1218" t="s">
        <v>615</v>
      </c>
    </row>
    <row r="7542" spans="7:12" ht="15.6" x14ac:dyDescent="0.3">
      <c r="G7542" s="1217">
        <v>8540</v>
      </c>
      <c r="H7542" s="1218" t="s">
        <v>615</v>
      </c>
      <c r="I7542" s="1184"/>
      <c r="K7542" s="1217">
        <v>8540</v>
      </c>
      <c r="L7542" s="1218" t="s">
        <v>615</v>
      </c>
    </row>
    <row r="7543" spans="7:12" ht="15.6" x14ac:dyDescent="0.3">
      <c r="G7543" s="1217">
        <v>8541</v>
      </c>
      <c r="H7543" s="1218" t="s">
        <v>615</v>
      </c>
      <c r="I7543" s="1184"/>
      <c r="K7543" s="1217">
        <v>8541</v>
      </c>
      <c r="L7543" s="1218" t="s">
        <v>615</v>
      </c>
    </row>
    <row r="7544" spans="7:12" ht="15.6" x14ac:dyDescent="0.3">
      <c r="G7544" s="1217">
        <v>8542</v>
      </c>
      <c r="H7544" s="1218" t="s">
        <v>615</v>
      </c>
      <c r="I7544" s="1184"/>
      <c r="K7544" s="1217">
        <v>8542</v>
      </c>
      <c r="L7544" s="1218" t="s">
        <v>615</v>
      </c>
    </row>
    <row r="7545" spans="7:12" ht="15.6" x14ac:dyDescent="0.3">
      <c r="G7545" s="1217">
        <v>8543</v>
      </c>
      <c r="H7545" s="1218" t="s">
        <v>615</v>
      </c>
      <c r="I7545" s="1184"/>
      <c r="K7545" s="1217">
        <v>8543</v>
      </c>
      <c r="L7545" s="1218" t="s">
        <v>615</v>
      </c>
    </row>
    <row r="7546" spans="7:12" ht="15.6" x14ac:dyDescent="0.3">
      <c r="G7546" s="1217">
        <v>8544</v>
      </c>
      <c r="H7546" s="1218" t="s">
        <v>615</v>
      </c>
      <c r="I7546" s="1184"/>
      <c r="K7546" s="1217">
        <v>8544</v>
      </c>
      <c r="L7546" s="1218" t="s">
        <v>615</v>
      </c>
    </row>
    <row r="7547" spans="7:12" ht="15.6" x14ac:dyDescent="0.3">
      <c r="G7547" s="1217">
        <v>8545</v>
      </c>
      <c r="H7547" s="1218" t="s">
        <v>615</v>
      </c>
      <c r="I7547" s="1184"/>
      <c r="K7547" s="1217">
        <v>8545</v>
      </c>
      <c r="L7547" s="1218" t="s">
        <v>615</v>
      </c>
    </row>
    <row r="7548" spans="7:12" ht="15.6" x14ac:dyDescent="0.3">
      <c r="G7548" s="1217">
        <v>8546</v>
      </c>
      <c r="H7548" s="1218" t="s">
        <v>615</v>
      </c>
      <c r="I7548" s="1184"/>
      <c r="K7548" s="1217">
        <v>8546</v>
      </c>
      <c r="L7548" s="1218" t="s">
        <v>615</v>
      </c>
    </row>
    <row r="7549" spans="7:12" ht="15.6" x14ac:dyDescent="0.3">
      <c r="G7549" s="1217">
        <v>8547</v>
      </c>
      <c r="H7549" s="1218" t="s">
        <v>615</v>
      </c>
      <c r="I7549" s="1184"/>
      <c r="K7549" s="1217">
        <v>8547</v>
      </c>
      <c r="L7549" s="1218" t="s">
        <v>615</v>
      </c>
    </row>
    <row r="7550" spans="7:12" ht="15.6" x14ac:dyDescent="0.3">
      <c r="G7550" s="1217">
        <v>8548</v>
      </c>
      <c r="H7550" s="1218" t="s">
        <v>615</v>
      </c>
      <c r="I7550" s="1184"/>
      <c r="K7550" s="1217">
        <v>8548</v>
      </c>
      <c r="L7550" s="1218" t="s">
        <v>615</v>
      </c>
    </row>
    <row r="7551" spans="7:12" ht="15.6" x14ac:dyDescent="0.3">
      <c r="G7551" s="1217">
        <v>8549</v>
      </c>
      <c r="H7551" s="1218" t="s">
        <v>615</v>
      </c>
      <c r="I7551" s="1184"/>
      <c r="K7551" s="1217">
        <v>8549</v>
      </c>
      <c r="L7551" s="1218" t="s">
        <v>615</v>
      </c>
    </row>
    <row r="7552" spans="7:12" ht="15.6" x14ac:dyDescent="0.3">
      <c r="G7552" s="1217">
        <v>8550</v>
      </c>
      <c r="H7552" s="1218" t="s">
        <v>615</v>
      </c>
      <c r="I7552" s="1184"/>
      <c r="K7552" s="1217">
        <v>8550</v>
      </c>
      <c r="L7552" s="1218" t="s">
        <v>615</v>
      </c>
    </row>
    <row r="7553" spans="7:12" ht="15.6" x14ac:dyDescent="0.3">
      <c r="G7553" s="1217">
        <v>8551</v>
      </c>
      <c r="H7553" s="1218" t="s">
        <v>615</v>
      </c>
      <c r="I7553" s="1184"/>
      <c r="K7553" s="1217">
        <v>8551</v>
      </c>
      <c r="L7553" s="1218" t="s">
        <v>615</v>
      </c>
    </row>
    <row r="7554" spans="7:12" ht="15.6" x14ac:dyDescent="0.3">
      <c r="G7554" s="1217">
        <v>8552</v>
      </c>
      <c r="H7554" s="1218" t="s">
        <v>615</v>
      </c>
      <c r="I7554" s="1184"/>
      <c r="K7554" s="1217">
        <v>8552</v>
      </c>
      <c r="L7554" s="1218" t="s">
        <v>615</v>
      </c>
    </row>
    <row r="7555" spans="7:12" ht="15.6" x14ac:dyDescent="0.3">
      <c r="G7555" s="1217">
        <v>8553</v>
      </c>
      <c r="H7555" s="1218" t="s">
        <v>615</v>
      </c>
      <c r="I7555" s="1184"/>
      <c r="K7555" s="1217">
        <v>8553</v>
      </c>
      <c r="L7555" s="1218" t="s">
        <v>615</v>
      </c>
    </row>
    <row r="7556" spans="7:12" ht="15.6" x14ac:dyDescent="0.3">
      <c r="G7556" s="1217">
        <v>8554</v>
      </c>
      <c r="H7556" s="1218" t="s">
        <v>615</v>
      </c>
      <c r="I7556" s="1184"/>
      <c r="K7556" s="1217">
        <v>8554</v>
      </c>
      <c r="L7556" s="1218" t="s">
        <v>615</v>
      </c>
    </row>
    <row r="7557" spans="7:12" ht="15.6" x14ac:dyDescent="0.3">
      <c r="G7557" s="1217">
        <v>8555</v>
      </c>
      <c r="H7557" s="1218" t="s">
        <v>615</v>
      </c>
      <c r="I7557" s="1184"/>
      <c r="K7557" s="1217">
        <v>8555</v>
      </c>
      <c r="L7557" s="1218" t="s">
        <v>615</v>
      </c>
    </row>
    <row r="7558" spans="7:12" ht="15.6" x14ac:dyDescent="0.3">
      <c r="G7558" s="1217">
        <v>8556</v>
      </c>
      <c r="H7558" s="1218" t="s">
        <v>615</v>
      </c>
      <c r="I7558" s="1184"/>
      <c r="K7558" s="1217">
        <v>8556</v>
      </c>
      <c r="L7558" s="1218" t="s">
        <v>615</v>
      </c>
    </row>
    <row r="7559" spans="7:12" ht="15.6" x14ac:dyDescent="0.3">
      <c r="G7559" s="1217">
        <v>8557</v>
      </c>
      <c r="H7559" s="1218" t="s">
        <v>615</v>
      </c>
      <c r="I7559" s="1184"/>
      <c r="K7559" s="1217">
        <v>8557</v>
      </c>
      <c r="L7559" s="1218" t="s">
        <v>615</v>
      </c>
    </row>
    <row r="7560" spans="7:12" ht="15.6" x14ac:dyDescent="0.3">
      <c r="G7560" s="1217">
        <v>8558</v>
      </c>
      <c r="H7560" s="1218" t="s">
        <v>615</v>
      </c>
      <c r="I7560" s="1184"/>
      <c r="K7560" s="1217">
        <v>8558</v>
      </c>
      <c r="L7560" s="1218" t="s">
        <v>615</v>
      </c>
    </row>
    <row r="7561" spans="7:12" ht="15.6" x14ac:dyDescent="0.3">
      <c r="G7561" s="1217">
        <v>8559</v>
      </c>
      <c r="H7561" s="1218" t="s">
        <v>615</v>
      </c>
      <c r="I7561" s="1184"/>
      <c r="K7561" s="1217">
        <v>8559</v>
      </c>
      <c r="L7561" s="1218" t="s">
        <v>615</v>
      </c>
    </row>
    <row r="7562" spans="7:12" ht="15.6" x14ac:dyDescent="0.3">
      <c r="G7562" s="1217">
        <v>8560</v>
      </c>
      <c r="H7562" s="1218" t="s">
        <v>615</v>
      </c>
      <c r="I7562" s="1184"/>
      <c r="K7562" s="1217">
        <v>8560</v>
      </c>
      <c r="L7562" s="1218" t="s">
        <v>615</v>
      </c>
    </row>
    <row r="7563" spans="7:12" ht="15.6" x14ac:dyDescent="0.3">
      <c r="G7563" s="1217">
        <v>8561</v>
      </c>
      <c r="H7563" s="1218" t="s">
        <v>615</v>
      </c>
      <c r="I7563" s="1184"/>
      <c r="K7563" s="1217">
        <v>8561</v>
      </c>
      <c r="L7563" s="1218" t="s">
        <v>615</v>
      </c>
    </row>
    <row r="7564" spans="7:12" ht="15.6" x14ac:dyDescent="0.3">
      <c r="G7564" s="1217">
        <v>8562</v>
      </c>
      <c r="H7564" s="1218" t="s">
        <v>615</v>
      </c>
      <c r="I7564" s="1184"/>
      <c r="K7564" s="1217">
        <v>8562</v>
      </c>
      <c r="L7564" s="1218" t="s">
        <v>615</v>
      </c>
    </row>
    <row r="7565" spans="7:12" ht="15.6" x14ac:dyDescent="0.3">
      <c r="G7565" s="1217">
        <v>8563</v>
      </c>
      <c r="H7565" s="1218" t="s">
        <v>615</v>
      </c>
      <c r="I7565" s="1184"/>
      <c r="K7565" s="1217">
        <v>8563</v>
      </c>
      <c r="L7565" s="1218" t="s">
        <v>615</v>
      </c>
    </row>
    <row r="7566" spans="7:12" ht="15.6" x14ac:dyDescent="0.3">
      <c r="G7566" s="1217">
        <v>8564</v>
      </c>
      <c r="H7566" s="1218" t="s">
        <v>615</v>
      </c>
      <c r="I7566" s="1184"/>
      <c r="K7566" s="1217">
        <v>8564</v>
      </c>
      <c r="L7566" s="1218" t="s">
        <v>615</v>
      </c>
    </row>
    <row r="7567" spans="7:12" ht="15.6" x14ac:dyDescent="0.3">
      <c r="G7567" s="1217">
        <v>8565</v>
      </c>
      <c r="H7567" s="1218" t="s">
        <v>615</v>
      </c>
      <c r="I7567" s="1184"/>
      <c r="K7567" s="1217">
        <v>8565</v>
      </c>
      <c r="L7567" s="1218" t="s">
        <v>615</v>
      </c>
    </row>
    <row r="7568" spans="7:12" ht="15.6" x14ac:dyDescent="0.3">
      <c r="G7568" s="1217">
        <v>8566</v>
      </c>
      <c r="H7568" s="1218" t="s">
        <v>615</v>
      </c>
      <c r="I7568" s="1184"/>
      <c r="K7568" s="1217">
        <v>8566</v>
      </c>
      <c r="L7568" s="1218" t="s">
        <v>615</v>
      </c>
    </row>
    <row r="7569" spans="7:12" ht="15.6" x14ac:dyDescent="0.3">
      <c r="G7569" s="1217">
        <v>8567</v>
      </c>
      <c r="H7569" s="1218" t="s">
        <v>615</v>
      </c>
      <c r="I7569" s="1184"/>
      <c r="K7569" s="1217">
        <v>8567</v>
      </c>
      <c r="L7569" s="1218" t="s">
        <v>615</v>
      </c>
    </row>
    <row r="7570" spans="7:12" ht="15.6" x14ac:dyDescent="0.3">
      <c r="G7570" s="1217">
        <v>8568</v>
      </c>
      <c r="H7570" s="1218" t="s">
        <v>615</v>
      </c>
      <c r="I7570" s="1184"/>
      <c r="K7570" s="1217">
        <v>8568</v>
      </c>
      <c r="L7570" s="1218" t="s">
        <v>615</v>
      </c>
    </row>
    <row r="7571" spans="7:12" ht="15.6" x14ac:dyDescent="0.3">
      <c r="G7571" s="1217">
        <v>8569</v>
      </c>
      <c r="H7571" s="1218" t="s">
        <v>615</v>
      </c>
      <c r="I7571" s="1184"/>
      <c r="K7571" s="1217">
        <v>8569</v>
      </c>
      <c r="L7571" s="1218" t="s">
        <v>615</v>
      </c>
    </row>
    <row r="7572" spans="7:12" ht="15.6" x14ac:dyDescent="0.3">
      <c r="G7572" s="1217">
        <v>8570</v>
      </c>
      <c r="H7572" s="1218" t="s">
        <v>615</v>
      </c>
      <c r="I7572" s="1184"/>
      <c r="K7572" s="1217">
        <v>8570</v>
      </c>
      <c r="L7572" s="1218" t="s">
        <v>615</v>
      </c>
    </row>
    <row r="7573" spans="7:12" ht="15.6" x14ac:dyDescent="0.3">
      <c r="G7573" s="1217">
        <v>8571</v>
      </c>
      <c r="H7573" s="1218" t="s">
        <v>615</v>
      </c>
      <c r="I7573" s="1184"/>
      <c r="K7573" s="1217">
        <v>8571</v>
      </c>
      <c r="L7573" s="1218" t="s">
        <v>615</v>
      </c>
    </row>
    <row r="7574" spans="7:12" ht="15.6" x14ac:dyDescent="0.3">
      <c r="G7574" s="1217">
        <v>8572</v>
      </c>
      <c r="H7574" s="1218" t="s">
        <v>615</v>
      </c>
      <c r="I7574" s="1184"/>
      <c r="K7574" s="1217">
        <v>8572</v>
      </c>
      <c r="L7574" s="1218" t="s">
        <v>615</v>
      </c>
    </row>
    <row r="7575" spans="7:12" ht="15.6" x14ac:dyDescent="0.3">
      <c r="G7575" s="1217">
        <v>8573</v>
      </c>
      <c r="H7575" s="1218" t="s">
        <v>615</v>
      </c>
      <c r="I7575" s="1184"/>
      <c r="K7575" s="1217">
        <v>8573</v>
      </c>
      <c r="L7575" s="1218" t="s">
        <v>615</v>
      </c>
    </row>
    <row r="7576" spans="7:12" ht="15.6" x14ac:dyDescent="0.3">
      <c r="G7576" s="1217">
        <v>8574</v>
      </c>
      <c r="H7576" s="1218" t="s">
        <v>615</v>
      </c>
      <c r="I7576" s="1184"/>
      <c r="K7576" s="1217">
        <v>8574</v>
      </c>
      <c r="L7576" s="1218" t="s">
        <v>615</v>
      </c>
    </row>
    <row r="7577" spans="7:12" ht="15.6" x14ac:dyDescent="0.3">
      <c r="G7577" s="1217">
        <v>8575</v>
      </c>
      <c r="H7577" s="1218" t="s">
        <v>615</v>
      </c>
      <c r="I7577" s="1184"/>
      <c r="K7577" s="1217">
        <v>8575</v>
      </c>
      <c r="L7577" s="1218" t="s">
        <v>615</v>
      </c>
    </row>
    <row r="7578" spans="7:12" ht="15.6" x14ac:dyDescent="0.3">
      <c r="G7578" s="1217">
        <v>8576</v>
      </c>
      <c r="H7578" s="1218" t="s">
        <v>615</v>
      </c>
      <c r="I7578" s="1184"/>
      <c r="K7578" s="1217">
        <v>8576</v>
      </c>
      <c r="L7578" s="1218" t="s">
        <v>615</v>
      </c>
    </row>
    <row r="7579" spans="7:12" ht="15.6" x14ac:dyDescent="0.3">
      <c r="G7579" s="1217">
        <v>8577</v>
      </c>
      <c r="H7579" s="1218" t="s">
        <v>615</v>
      </c>
      <c r="I7579" s="1184"/>
      <c r="K7579" s="1217">
        <v>8577</v>
      </c>
      <c r="L7579" s="1218" t="s">
        <v>615</v>
      </c>
    </row>
    <row r="7580" spans="7:12" ht="15.6" x14ac:dyDescent="0.3">
      <c r="G7580" s="1217">
        <v>8578</v>
      </c>
      <c r="H7580" s="1218" t="s">
        <v>615</v>
      </c>
      <c r="I7580" s="1184"/>
      <c r="K7580" s="1217">
        <v>8578</v>
      </c>
      <c r="L7580" s="1218" t="s">
        <v>615</v>
      </c>
    </row>
    <row r="7581" spans="7:12" ht="15.6" x14ac:dyDescent="0.3">
      <c r="G7581" s="1217">
        <v>8579</v>
      </c>
      <c r="H7581" s="1218" t="s">
        <v>615</v>
      </c>
      <c r="I7581" s="1184"/>
      <c r="K7581" s="1217">
        <v>8579</v>
      </c>
      <c r="L7581" s="1218" t="s">
        <v>615</v>
      </c>
    </row>
    <row r="7582" spans="7:12" ht="15.6" x14ac:dyDescent="0.3">
      <c r="G7582" s="1217">
        <v>8580</v>
      </c>
      <c r="H7582" s="1218" t="s">
        <v>615</v>
      </c>
      <c r="I7582" s="1184"/>
      <c r="K7582" s="1217">
        <v>8580</v>
      </c>
      <c r="L7582" s="1218" t="s">
        <v>615</v>
      </c>
    </row>
    <row r="7583" spans="7:12" ht="15.6" x14ac:dyDescent="0.3">
      <c r="G7583" s="1217">
        <v>8581</v>
      </c>
      <c r="H7583" s="1218" t="s">
        <v>615</v>
      </c>
      <c r="I7583" s="1184"/>
      <c r="K7583" s="1217">
        <v>8581</v>
      </c>
      <c r="L7583" s="1218" t="s">
        <v>615</v>
      </c>
    </row>
    <row r="7584" spans="7:12" ht="15.6" x14ac:dyDescent="0.3">
      <c r="G7584" s="1217">
        <v>8582</v>
      </c>
      <c r="H7584" s="1218" t="s">
        <v>615</v>
      </c>
      <c r="I7584" s="1184"/>
      <c r="K7584" s="1217">
        <v>8582</v>
      </c>
      <c r="L7584" s="1218" t="s">
        <v>615</v>
      </c>
    </row>
    <row r="7585" spans="7:12" ht="15.6" x14ac:dyDescent="0.3">
      <c r="G7585" s="1217">
        <v>8583</v>
      </c>
      <c r="H7585" s="1218" t="s">
        <v>615</v>
      </c>
      <c r="I7585" s="1184"/>
      <c r="K7585" s="1217">
        <v>8583</v>
      </c>
      <c r="L7585" s="1218" t="s">
        <v>615</v>
      </c>
    </row>
    <row r="7586" spans="7:12" ht="15.6" x14ac:dyDescent="0.3">
      <c r="G7586" s="1217">
        <v>8584</v>
      </c>
      <c r="H7586" s="1218" t="s">
        <v>615</v>
      </c>
      <c r="I7586" s="1184"/>
      <c r="K7586" s="1217">
        <v>8584</v>
      </c>
      <c r="L7586" s="1218" t="s">
        <v>615</v>
      </c>
    </row>
    <row r="7587" spans="7:12" ht="15.6" x14ac:dyDescent="0.3">
      <c r="G7587" s="1217">
        <v>8585</v>
      </c>
      <c r="H7587" s="1218" t="s">
        <v>615</v>
      </c>
      <c r="I7587" s="1184"/>
      <c r="K7587" s="1217">
        <v>8585</v>
      </c>
      <c r="L7587" s="1218" t="s">
        <v>615</v>
      </c>
    </row>
    <row r="7588" spans="7:12" ht="15.6" x14ac:dyDescent="0.3">
      <c r="G7588" s="1217">
        <v>8586</v>
      </c>
      <c r="H7588" s="1218" t="s">
        <v>615</v>
      </c>
      <c r="I7588" s="1184"/>
      <c r="K7588" s="1217">
        <v>8586</v>
      </c>
      <c r="L7588" s="1218" t="s">
        <v>615</v>
      </c>
    </row>
    <row r="7589" spans="7:12" ht="15.6" x14ac:dyDescent="0.3">
      <c r="G7589" s="1217">
        <v>8587</v>
      </c>
      <c r="H7589" s="1218" t="s">
        <v>615</v>
      </c>
      <c r="I7589" s="1184"/>
      <c r="K7589" s="1217">
        <v>8587</v>
      </c>
      <c r="L7589" s="1218" t="s">
        <v>615</v>
      </c>
    </row>
    <row r="7590" spans="7:12" ht="15.6" x14ac:dyDescent="0.3">
      <c r="G7590" s="1217">
        <v>8588</v>
      </c>
      <c r="H7590" s="1218" t="s">
        <v>615</v>
      </c>
      <c r="I7590" s="1184"/>
      <c r="K7590" s="1217">
        <v>8588</v>
      </c>
      <c r="L7590" s="1218" t="s">
        <v>615</v>
      </c>
    </row>
    <row r="7591" spans="7:12" ht="15.6" x14ac:dyDescent="0.3">
      <c r="G7591" s="1217">
        <v>8589</v>
      </c>
      <c r="H7591" s="1218" t="s">
        <v>615</v>
      </c>
      <c r="I7591" s="1184"/>
      <c r="K7591" s="1217">
        <v>8589</v>
      </c>
      <c r="L7591" s="1218" t="s">
        <v>615</v>
      </c>
    </row>
    <row r="7592" spans="7:12" ht="15.6" x14ac:dyDescent="0.3">
      <c r="G7592" s="1217">
        <v>8590</v>
      </c>
      <c r="H7592" s="1218" t="s">
        <v>615</v>
      </c>
      <c r="I7592" s="1184"/>
      <c r="K7592" s="1217">
        <v>8590</v>
      </c>
      <c r="L7592" s="1218" t="s">
        <v>615</v>
      </c>
    </row>
    <row r="7593" spans="7:12" ht="15.6" x14ac:dyDescent="0.3">
      <c r="G7593" s="1217">
        <v>8591</v>
      </c>
      <c r="H7593" s="1218" t="s">
        <v>615</v>
      </c>
      <c r="I7593" s="1184"/>
      <c r="K7593" s="1217">
        <v>8591</v>
      </c>
      <c r="L7593" s="1218" t="s">
        <v>615</v>
      </c>
    </row>
    <row r="7594" spans="7:12" ht="15.6" x14ac:dyDescent="0.3">
      <c r="G7594" s="1217">
        <v>8592</v>
      </c>
      <c r="H7594" s="1218" t="s">
        <v>615</v>
      </c>
      <c r="I7594" s="1184"/>
      <c r="K7594" s="1217">
        <v>8592</v>
      </c>
      <c r="L7594" s="1218" t="s">
        <v>615</v>
      </c>
    </row>
    <row r="7595" spans="7:12" ht="15.6" x14ac:dyDescent="0.3">
      <c r="G7595" s="1217">
        <v>8593</v>
      </c>
      <c r="H7595" s="1218" t="s">
        <v>615</v>
      </c>
      <c r="I7595" s="1184"/>
      <c r="K7595" s="1217">
        <v>8593</v>
      </c>
      <c r="L7595" s="1218" t="s">
        <v>615</v>
      </c>
    </row>
    <row r="7596" spans="7:12" ht="15.6" x14ac:dyDescent="0.3">
      <c r="G7596" s="1217">
        <v>8594</v>
      </c>
      <c r="H7596" s="1218" t="s">
        <v>615</v>
      </c>
      <c r="I7596" s="1184"/>
      <c r="K7596" s="1217">
        <v>8594</v>
      </c>
      <c r="L7596" s="1218" t="s">
        <v>615</v>
      </c>
    </row>
    <row r="7597" spans="7:12" ht="15.6" x14ac:dyDescent="0.3">
      <c r="G7597" s="1217">
        <v>8595</v>
      </c>
      <c r="H7597" s="1218" t="s">
        <v>615</v>
      </c>
      <c r="I7597" s="1184"/>
      <c r="K7597" s="1217">
        <v>8595</v>
      </c>
      <c r="L7597" s="1218" t="s">
        <v>615</v>
      </c>
    </row>
    <row r="7598" spans="7:12" ht="15.6" x14ac:dyDescent="0.3">
      <c r="G7598" s="1217">
        <v>8596</v>
      </c>
      <c r="H7598" s="1218" t="s">
        <v>615</v>
      </c>
      <c r="I7598" s="1184"/>
      <c r="K7598" s="1217">
        <v>8596</v>
      </c>
      <c r="L7598" s="1218" t="s">
        <v>615</v>
      </c>
    </row>
    <row r="7599" spans="7:12" ht="15.6" x14ac:dyDescent="0.3">
      <c r="G7599" s="1217">
        <v>8597</v>
      </c>
      <c r="H7599" s="1218" t="s">
        <v>615</v>
      </c>
      <c r="I7599" s="1184"/>
      <c r="K7599" s="1217">
        <v>8597</v>
      </c>
      <c r="L7599" s="1218" t="s">
        <v>615</v>
      </c>
    </row>
    <row r="7600" spans="7:12" ht="15.6" x14ac:dyDescent="0.3">
      <c r="G7600" s="1217">
        <v>8598</v>
      </c>
      <c r="H7600" s="1218" t="s">
        <v>615</v>
      </c>
      <c r="I7600" s="1184"/>
      <c r="K7600" s="1217">
        <v>8598</v>
      </c>
      <c r="L7600" s="1218" t="s">
        <v>615</v>
      </c>
    </row>
    <row r="7601" spans="7:12" ht="15.6" x14ac:dyDescent="0.3">
      <c r="G7601" s="1217">
        <v>8599</v>
      </c>
      <c r="H7601" s="1218" t="s">
        <v>615</v>
      </c>
      <c r="I7601" s="1184"/>
      <c r="K7601" s="1217">
        <v>8599</v>
      </c>
      <c r="L7601" s="1218" t="s">
        <v>615</v>
      </c>
    </row>
    <row r="7602" spans="7:12" ht="15.6" x14ac:dyDescent="0.3">
      <c r="G7602" s="1217">
        <v>8600</v>
      </c>
      <c r="H7602" s="1218" t="s">
        <v>615</v>
      </c>
      <c r="I7602" s="1184"/>
      <c r="K7602" s="1217">
        <v>8600</v>
      </c>
      <c r="L7602" s="1218" t="s">
        <v>615</v>
      </c>
    </row>
    <row r="7603" spans="7:12" ht="15.6" x14ac:dyDescent="0.3">
      <c r="G7603" s="1217">
        <v>8601</v>
      </c>
      <c r="H7603" s="1218" t="s">
        <v>615</v>
      </c>
      <c r="I7603" s="1184"/>
      <c r="K7603" s="1217">
        <v>8601</v>
      </c>
      <c r="L7603" s="1218" t="s">
        <v>615</v>
      </c>
    </row>
    <row r="7604" spans="7:12" ht="15.6" x14ac:dyDescent="0.3">
      <c r="G7604" s="1217">
        <v>8602</v>
      </c>
      <c r="H7604" s="1218" t="s">
        <v>615</v>
      </c>
      <c r="I7604" s="1184"/>
      <c r="K7604" s="1217">
        <v>8602</v>
      </c>
      <c r="L7604" s="1218" t="s">
        <v>615</v>
      </c>
    </row>
    <row r="7605" spans="7:12" ht="15.6" x14ac:dyDescent="0.3">
      <c r="G7605" s="1217">
        <v>8603</v>
      </c>
      <c r="H7605" s="1218" t="s">
        <v>615</v>
      </c>
      <c r="I7605" s="1184"/>
      <c r="K7605" s="1217">
        <v>8603</v>
      </c>
      <c r="L7605" s="1218" t="s">
        <v>615</v>
      </c>
    </row>
    <row r="7606" spans="7:12" ht="15.6" x14ac:dyDescent="0.3">
      <c r="G7606" s="1217">
        <v>8604</v>
      </c>
      <c r="H7606" s="1218" t="s">
        <v>615</v>
      </c>
      <c r="I7606" s="1184"/>
      <c r="K7606" s="1217">
        <v>8604</v>
      </c>
      <c r="L7606" s="1218" t="s">
        <v>615</v>
      </c>
    </row>
    <row r="7607" spans="7:12" ht="15.6" x14ac:dyDescent="0.3">
      <c r="G7607" s="1217">
        <v>8605</v>
      </c>
      <c r="H7607" s="1218" t="s">
        <v>615</v>
      </c>
      <c r="I7607" s="1184"/>
      <c r="K7607" s="1217">
        <v>8605</v>
      </c>
      <c r="L7607" s="1218" t="s">
        <v>615</v>
      </c>
    </row>
    <row r="7608" spans="7:12" ht="15.6" x14ac:dyDescent="0.3">
      <c r="G7608" s="1217">
        <v>8606</v>
      </c>
      <c r="H7608" s="1218" t="s">
        <v>615</v>
      </c>
      <c r="I7608" s="1184"/>
      <c r="K7608" s="1217">
        <v>8606</v>
      </c>
      <c r="L7608" s="1218" t="s">
        <v>615</v>
      </c>
    </row>
    <row r="7609" spans="7:12" ht="15.6" x14ac:dyDescent="0.3">
      <c r="G7609" s="1217">
        <v>8607</v>
      </c>
      <c r="H7609" s="1218" t="s">
        <v>615</v>
      </c>
      <c r="I7609" s="1184"/>
      <c r="K7609" s="1217">
        <v>8607</v>
      </c>
      <c r="L7609" s="1218" t="s">
        <v>615</v>
      </c>
    </row>
    <row r="7610" spans="7:12" ht="15.6" x14ac:dyDescent="0.3">
      <c r="G7610" s="1217">
        <v>8608</v>
      </c>
      <c r="H7610" s="1218" t="s">
        <v>615</v>
      </c>
      <c r="I7610" s="1184"/>
      <c r="K7610" s="1217">
        <v>8608</v>
      </c>
      <c r="L7610" s="1218" t="s">
        <v>615</v>
      </c>
    </row>
    <row r="7611" spans="7:12" ht="15.6" x14ac:dyDescent="0.3">
      <c r="G7611" s="1217">
        <v>8609</v>
      </c>
      <c r="H7611" s="1218" t="s">
        <v>615</v>
      </c>
      <c r="I7611" s="1184"/>
      <c r="K7611" s="1217">
        <v>8609</v>
      </c>
      <c r="L7611" s="1218" t="s">
        <v>615</v>
      </c>
    </row>
    <row r="7612" spans="7:12" ht="15.6" x14ac:dyDescent="0.3">
      <c r="G7612" s="1217">
        <v>8610</v>
      </c>
      <c r="H7612" s="1218" t="s">
        <v>615</v>
      </c>
      <c r="I7612" s="1184"/>
      <c r="K7612" s="1217">
        <v>8610</v>
      </c>
      <c r="L7612" s="1218" t="s">
        <v>615</v>
      </c>
    </row>
    <row r="7613" spans="7:12" ht="15.6" x14ac:dyDescent="0.3">
      <c r="G7613" s="1217">
        <v>8611</v>
      </c>
      <c r="H7613" s="1218" t="s">
        <v>615</v>
      </c>
      <c r="I7613" s="1184"/>
      <c r="K7613" s="1217">
        <v>8611</v>
      </c>
      <c r="L7613" s="1218" t="s">
        <v>615</v>
      </c>
    </row>
    <row r="7614" spans="7:12" ht="15.6" x14ac:dyDescent="0.3">
      <c r="G7614" s="1217">
        <v>8612</v>
      </c>
      <c r="H7614" s="1218" t="s">
        <v>615</v>
      </c>
      <c r="I7614" s="1184"/>
      <c r="K7614" s="1217">
        <v>8612</v>
      </c>
      <c r="L7614" s="1218" t="s">
        <v>615</v>
      </c>
    </row>
    <row r="7615" spans="7:12" ht="15.6" x14ac:dyDescent="0.3">
      <c r="G7615" s="1217">
        <v>8613</v>
      </c>
      <c r="H7615" s="1218" t="s">
        <v>615</v>
      </c>
      <c r="I7615" s="1184"/>
      <c r="K7615" s="1217">
        <v>8613</v>
      </c>
      <c r="L7615" s="1218" t="s">
        <v>615</v>
      </c>
    </row>
    <row r="7616" spans="7:12" ht="15.6" x14ac:dyDescent="0.3">
      <c r="G7616" s="1217">
        <v>8614</v>
      </c>
      <c r="H7616" s="1218" t="s">
        <v>615</v>
      </c>
      <c r="I7616" s="1184"/>
      <c r="K7616" s="1217">
        <v>8614</v>
      </c>
      <c r="L7616" s="1218" t="s">
        <v>615</v>
      </c>
    </row>
    <row r="7617" spans="7:12" ht="15.6" x14ac:dyDescent="0.3">
      <c r="G7617" s="1217">
        <v>8615</v>
      </c>
      <c r="H7617" s="1218" t="s">
        <v>615</v>
      </c>
      <c r="I7617" s="1184"/>
      <c r="K7617" s="1217">
        <v>8615</v>
      </c>
      <c r="L7617" s="1218" t="s">
        <v>615</v>
      </c>
    </row>
    <row r="7618" spans="7:12" ht="15.6" x14ac:dyDescent="0.3">
      <c r="G7618" s="1217">
        <v>8616</v>
      </c>
      <c r="H7618" s="1218" t="s">
        <v>615</v>
      </c>
      <c r="I7618" s="1184"/>
      <c r="K7618" s="1217">
        <v>8616</v>
      </c>
      <c r="L7618" s="1218" t="s">
        <v>615</v>
      </c>
    </row>
    <row r="7619" spans="7:12" ht="15.6" x14ac:dyDescent="0.3">
      <c r="G7619" s="1217">
        <v>8617</v>
      </c>
      <c r="H7619" s="1218" t="s">
        <v>615</v>
      </c>
      <c r="I7619" s="1184"/>
      <c r="K7619" s="1217">
        <v>8617</v>
      </c>
      <c r="L7619" s="1218" t="s">
        <v>615</v>
      </c>
    </row>
    <row r="7620" spans="7:12" ht="15.6" x14ac:dyDescent="0.3">
      <c r="G7620" s="1217">
        <v>8618</v>
      </c>
      <c r="H7620" s="1218" t="s">
        <v>615</v>
      </c>
      <c r="I7620" s="1184"/>
      <c r="K7620" s="1217">
        <v>8618</v>
      </c>
      <c r="L7620" s="1218" t="s">
        <v>615</v>
      </c>
    </row>
    <row r="7621" spans="7:12" ht="15.6" x14ac:dyDescent="0.3">
      <c r="G7621" s="1217">
        <v>8619</v>
      </c>
      <c r="H7621" s="1218" t="s">
        <v>615</v>
      </c>
      <c r="I7621" s="1184"/>
      <c r="K7621" s="1217">
        <v>8619</v>
      </c>
      <c r="L7621" s="1218" t="s">
        <v>615</v>
      </c>
    </row>
    <row r="7622" spans="7:12" ht="15.6" x14ac:dyDescent="0.3">
      <c r="G7622" s="1217">
        <v>8620</v>
      </c>
      <c r="H7622" s="1218" t="s">
        <v>615</v>
      </c>
      <c r="I7622" s="1184"/>
      <c r="K7622" s="1217">
        <v>8620</v>
      </c>
      <c r="L7622" s="1218" t="s">
        <v>615</v>
      </c>
    </row>
    <row r="7623" spans="7:12" ht="15.6" x14ac:dyDescent="0.3">
      <c r="G7623" s="1217">
        <v>8621</v>
      </c>
      <c r="H7623" s="1218" t="s">
        <v>615</v>
      </c>
      <c r="I7623" s="1184"/>
      <c r="K7623" s="1217">
        <v>8621</v>
      </c>
      <c r="L7623" s="1218" t="s">
        <v>615</v>
      </c>
    </row>
    <row r="7624" spans="7:12" ht="15.6" x14ac:dyDescent="0.3">
      <c r="G7624" s="1217">
        <v>8622</v>
      </c>
      <c r="H7624" s="1218" t="s">
        <v>615</v>
      </c>
      <c r="I7624" s="1184"/>
      <c r="K7624" s="1217">
        <v>8622</v>
      </c>
      <c r="L7624" s="1218" t="s">
        <v>615</v>
      </c>
    </row>
    <row r="7625" spans="7:12" ht="15.6" x14ac:dyDescent="0.3">
      <c r="G7625" s="1217">
        <v>8623</v>
      </c>
      <c r="H7625" s="1218" t="s">
        <v>615</v>
      </c>
      <c r="I7625" s="1184"/>
      <c r="K7625" s="1217">
        <v>8623</v>
      </c>
      <c r="L7625" s="1218" t="s">
        <v>615</v>
      </c>
    </row>
    <row r="7626" spans="7:12" ht="15.6" x14ac:dyDescent="0.3">
      <c r="G7626" s="1217">
        <v>8624</v>
      </c>
      <c r="H7626" s="1218" t="s">
        <v>615</v>
      </c>
      <c r="I7626" s="1184"/>
      <c r="K7626" s="1217">
        <v>8624</v>
      </c>
      <c r="L7626" s="1218" t="s">
        <v>615</v>
      </c>
    </row>
    <row r="7627" spans="7:12" ht="15.6" x14ac:dyDescent="0.3">
      <c r="G7627" s="1217">
        <v>8625</v>
      </c>
      <c r="H7627" s="1218" t="s">
        <v>615</v>
      </c>
      <c r="I7627" s="1184"/>
      <c r="K7627" s="1217">
        <v>8625</v>
      </c>
      <c r="L7627" s="1218" t="s">
        <v>615</v>
      </c>
    </row>
    <row r="7628" spans="7:12" ht="15.6" x14ac:dyDescent="0.3">
      <c r="G7628" s="1217">
        <v>8626</v>
      </c>
      <c r="H7628" s="1218" t="s">
        <v>615</v>
      </c>
      <c r="I7628" s="1184"/>
      <c r="K7628" s="1217">
        <v>8626</v>
      </c>
      <c r="L7628" s="1218" t="s">
        <v>615</v>
      </c>
    </row>
    <row r="7629" spans="7:12" ht="15.6" x14ac:dyDescent="0.3">
      <c r="G7629" s="1217">
        <v>8627</v>
      </c>
      <c r="H7629" s="1218" t="s">
        <v>615</v>
      </c>
      <c r="I7629" s="1184"/>
      <c r="K7629" s="1217">
        <v>8627</v>
      </c>
      <c r="L7629" s="1218" t="s">
        <v>615</v>
      </c>
    </row>
    <row r="7630" spans="7:12" ht="15.6" x14ac:dyDescent="0.3">
      <c r="G7630" s="1217">
        <v>8628</v>
      </c>
      <c r="H7630" s="1218" t="s">
        <v>615</v>
      </c>
      <c r="I7630" s="1184"/>
      <c r="K7630" s="1217">
        <v>8628</v>
      </c>
      <c r="L7630" s="1218" t="s">
        <v>615</v>
      </c>
    </row>
    <row r="7631" spans="7:12" ht="15.6" x14ac:dyDescent="0.3">
      <c r="G7631" s="1217">
        <v>8629</v>
      </c>
      <c r="H7631" s="1218" t="s">
        <v>615</v>
      </c>
      <c r="I7631" s="1184"/>
      <c r="K7631" s="1217">
        <v>8629</v>
      </c>
      <c r="L7631" s="1218" t="s">
        <v>615</v>
      </c>
    </row>
    <row r="7632" spans="7:12" ht="15.6" x14ac:dyDescent="0.3">
      <c r="G7632" s="1217">
        <v>8630</v>
      </c>
      <c r="H7632" s="1218" t="s">
        <v>615</v>
      </c>
      <c r="I7632" s="1184"/>
      <c r="K7632" s="1217">
        <v>8630</v>
      </c>
      <c r="L7632" s="1218" t="s">
        <v>615</v>
      </c>
    </row>
    <row r="7633" spans="7:12" ht="15.6" x14ac:dyDescent="0.3">
      <c r="G7633" s="1217">
        <v>8631</v>
      </c>
      <c r="H7633" s="1218" t="s">
        <v>615</v>
      </c>
      <c r="I7633" s="1184"/>
      <c r="K7633" s="1217">
        <v>8631</v>
      </c>
      <c r="L7633" s="1218" t="s">
        <v>615</v>
      </c>
    </row>
    <row r="7634" spans="7:12" ht="15.6" x14ac:dyDescent="0.3">
      <c r="G7634" s="1217">
        <v>8632</v>
      </c>
      <c r="H7634" s="1218" t="s">
        <v>615</v>
      </c>
      <c r="I7634" s="1184"/>
      <c r="K7634" s="1217">
        <v>8632</v>
      </c>
      <c r="L7634" s="1218" t="s">
        <v>615</v>
      </c>
    </row>
    <row r="7635" spans="7:12" ht="15.6" x14ac:dyDescent="0.3">
      <c r="G7635" s="1217">
        <v>8633</v>
      </c>
      <c r="H7635" s="1218" t="s">
        <v>615</v>
      </c>
      <c r="I7635" s="1184"/>
      <c r="K7635" s="1217">
        <v>8633</v>
      </c>
      <c r="L7635" s="1218" t="s">
        <v>615</v>
      </c>
    </row>
    <row r="7636" spans="7:12" ht="15.6" x14ac:dyDescent="0.3">
      <c r="G7636" s="1217">
        <v>8634</v>
      </c>
      <c r="H7636" s="1218" t="s">
        <v>615</v>
      </c>
      <c r="I7636" s="1184"/>
      <c r="K7636" s="1217">
        <v>8634</v>
      </c>
      <c r="L7636" s="1218" t="s">
        <v>615</v>
      </c>
    </row>
    <row r="7637" spans="7:12" ht="15.6" x14ac:dyDescent="0.3">
      <c r="G7637" s="1217">
        <v>8635</v>
      </c>
      <c r="H7637" s="1218" t="s">
        <v>615</v>
      </c>
      <c r="I7637" s="1184"/>
      <c r="K7637" s="1217">
        <v>8635</v>
      </c>
      <c r="L7637" s="1218" t="s">
        <v>615</v>
      </c>
    </row>
    <row r="7638" spans="7:12" ht="15.6" x14ac:dyDescent="0.3">
      <c r="G7638" s="1217">
        <v>8636</v>
      </c>
      <c r="H7638" s="1218" t="s">
        <v>615</v>
      </c>
      <c r="I7638" s="1184"/>
      <c r="K7638" s="1217">
        <v>8636</v>
      </c>
      <c r="L7638" s="1218" t="s">
        <v>615</v>
      </c>
    </row>
    <row r="7639" spans="7:12" ht="15.6" x14ac:dyDescent="0.3">
      <c r="G7639" s="1217">
        <v>8637</v>
      </c>
      <c r="H7639" s="1218" t="s">
        <v>615</v>
      </c>
      <c r="I7639" s="1184"/>
      <c r="K7639" s="1217">
        <v>8637</v>
      </c>
      <c r="L7639" s="1218" t="s">
        <v>615</v>
      </c>
    </row>
    <row r="7640" spans="7:12" ht="15.6" x14ac:dyDescent="0.3">
      <c r="G7640" s="1217">
        <v>8638</v>
      </c>
      <c r="H7640" s="1218" t="s">
        <v>615</v>
      </c>
      <c r="I7640" s="1184"/>
      <c r="K7640" s="1217">
        <v>8638</v>
      </c>
      <c r="L7640" s="1218" t="s">
        <v>615</v>
      </c>
    </row>
    <row r="7641" spans="7:12" ht="15.6" x14ac:dyDescent="0.3">
      <c r="G7641" s="1217">
        <v>8639</v>
      </c>
      <c r="H7641" s="1218" t="s">
        <v>615</v>
      </c>
      <c r="I7641" s="1184"/>
      <c r="K7641" s="1217">
        <v>8639</v>
      </c>
      <c r="L7641" s="1218" t="s">
        <v>615</v>
      </c>
    </row>
    <row r="7642" spans="7:12" ht="15.6" x14ac:dyDescent="0.3">
      <c r="G7642" s="1217">
        <v>8640</v>
      </c>
      <c r="H7642" s="1218" t="s">
        <v>615</v>
      </c>
      <c r="I7642" s="1184"/>
      <c r="K7642" s="1217">
        <v>8640</v>
      </c>
      <c r="L7642" s="1218" t="s">
        <v>615</v>
      </c>
    </row>
    <row r="7643" spans="7:12" ht="15.6" x14ac:dyDescent="0.3">
      <c r="G7643" s="1217">
        <v>8641</v>
      </c>
      <c r="H7643" s="1218" t="s">
        <v>615</v>
      </c>
      <c r="I7643" s="1184"/>
      <c r="K7643" s="1217">
        <v>8641</v>
      </c>
      <c r="L7643" s="1218" t="s">
        <v>615</v>
      </c>
    </row>
    <row r="7644" spans="7:12" ht="15.6" x14ac:dyDescent="0.3">
      <c r="G7644" s="1217">
        <v>8642</v>
      </c>
      <c r="H7644" s="1218" t="s">
        <v>615</v>
      </c>
      <c r="I7644" s="1184"/>
      <c r="K7644" s="1217">
        <v>8642</v>
      </c>
      <c r="L7644" s="1218" t="s">
        <v>615</v>
      </c>
    </row>
    <row r="7645" spans="7:12" ht="15.6" x14ac:dyDescent="0.3">
      <c r="G7645" s="1217">
        <v>8643</v>
      </c>
      <c r="H7645" s="1218" t="s">
        <v>615</v>
      </c>
      <c r="I7645" s="1184"/>
      <c r="K7645" s="1217">
        <v>8643</v>
      </c>
      <c r="L7645" s="1218" t="s">
        <v>615</v>
      </c>
    </row>
    <row r="7646" spans="7:12" ht="15.6" x14ac:dyDescent="0.3">
      <c r="G7646" s="1217">
        <v>8644</v>
      </c>
      <c r="H7646" s="1218" t="s">
        <v>615</v>
      </c>
      <c r="I7646" s="1184"/>
      <c r="K7646" s="1217">
        <v>8644</v>
      </c>
      <c r="L7646" s="1218" t="s">
        <v>615</v>
      </c>
    </row>
    <row r="7647" spans="7:12" ht="15.6" x14ac:dyDescent="0.3">
      <c r="G7647" s="1217">
        <v>8645</v>
      </c>
      <c r="H7647" s="1218" t="s">
        <v>615</v>
      </c>
      <c r="I7647" s="1184"/>
      <c r="K7647" s="1217">
        <v>8645</v>
      </c>
      <c r="L7647" s="1218" t="s">
        <v>615</v>
      </c>
    </row>
    <row r="7648" spans="7:12" ht="15.6" x14ac:dyDescent="0.3">
      <c r="G7648" s="1217">
        <v>8646</v>
      </c>
      <c r="H7648" s="1218" t="s">
        <v>615</v>
      </c>
      <c r="I7648" s="1184"/>
      <c r="K7648" s="1217">
        <v>8646</v>
      </c>
      <c r="L7648" s="1218" t="s">
        <v>615</v>
      </c>
    </row>
    <row r="7649" spans="7:12" ht="15.6" x14ac:dyDescent="0.3">
      <c r="G7649" s="1217">
        <v>8647</v>
      </c>
      <c r="H7649" s="1218" t="s">
        <v>615</v>
      </c>
      <c r="I7649" s="1184"/>
      <c r="K7649" s="1217">
        <v>8647</v>
      </c>
      <c r="L7649" s="1218" t="s">
        <v>615</v>
      </c>
    </row>
    <row r="7650" spans="7:12" ht="15.6" x14ac:dyDescent="0.3">
      <c r="G7650" s="1217">
        <v>8648</v>
      </c>
      <c r="H7650" s="1218" t="s">
        <v>615</v>
      </c>
      <c r="I7650" s="1184"/>
      <c r="K7650" s="1217">
        <v>8648</v>
      </c>
      <c r="L7650" s="1218" t="s">
        <v>615</v>
      </c>
    </row>
    <row r="7651" spans="7:12" ht="15.6" x14ac:dyDescent="0.3">
      <c r="G7651" s="1217">
        <v>8649</v>
      </c>
      <c r="H7651" s="1218" t="s">
        <v>615</v>
      </c>
      <c r="I7651" s="1184"/>
      <c r="K7651" s="1217">
        <v>8649</v>
      </c>
      <c r="L7651" s="1218" t="s">
        <v>615</v>
      </c>
    </row>
    <row r="7652" spans="7:12" ht="15.6" x14ac:dyDescent="0.3">
      <c r="G7652" s="1217">
        <v>8650</v>
      </c>
      <c r="H7652" s="1218" t="s">
        <v>615</v>
      </c>
      <c r="I7652" s="1184"/>
      <c r="K7652" s="1217">
        <v>8650</v>
      </c>
      <c r="L7652" s="1218" t="s">
        <v>615</v>
      </c>
    </row>
    <row r="7653" spans="7:12" ht="15.6" x14ac:dyDescent="0.3">
      <c r="G7653" s="1217">
        <v>8651</v>
      </c>
      <c r="H7653" s="1218" t="s">
        <v>615</v>
      </c>
      <c r="I7653" s="1184"/>
      <c r="K7653" s="1217">
        <v>8651</v>
      </c>
      <c r="L7653" s="1218" t="s">
        <v>615</v>
      </c>
    </row>
    <row r="7654" spans="7:12" ht="15.6" x14ac:dyDescent="0.3">
      <c r="G7654" s="1217">
        <v>8652</v>
      </c>
      <c r="H7654" s="1218" t="s">
        <v>615</v>
      </c>
      <c r="I7654" s="1184"/>
      <c r="K7654" s="1217">
        <v>8652</v>
      </c>
      <c r="L7654" s="1218" t="s">
        <v>615</v>
      </c>
    </row>
    <row r="7655" spans="7:12" ht="15.6" x14ac:dyDescent="0.3">
      <c r="G7655" s="1217">
        <v>8653</v>
      </c>
      <c r="H7655" s="1218" t="s">
        <v>615</v>
      </c>
      <c r="I7655" s="1184"/>
      <c r="K7655" s="1217">
        <v>8653</v>
      </c>
      <c r="L7655" s="1218" t="s">
        <v>615</v>
      </c>
    </row>
    <row r="7656" spans="7:12" ht="15.6" x14ac:dyDescent="0.3">
      <c r="G7656" s="1217">
        <v>8654</v>
      </c>
      <c r="H7656" s="1218" t="s">
        <v>615</v>
      </c>
      <c r="I7656" s="1184"/>
      <c r="K7656" s="1217">
        <v>8654</v>
      </c>
      <c r="L7656" s="1218" t="s">
        <v>615</v>
      </c>
    </row>
    <row r="7657" spans="7:12" ht="15.6" x14ac:dyDescent="0.3">
      <c r="G7657" s="1217">
        <v>8655</v>
      </c>
      <c r="H7657" s="1218" t="s">
        <v>615</v>
      </c>
      <c r="I7657" s="1184"/>
      <c r="K7657" s="1217">
        <v>8655</v>
      </c>
      <c r="L7657" s="1218" t="s">
        <v>615</v>
      </c>
    </row>
    <row r="7658" spans="7:12" ht="15.6" x14ac:dyDescent="0.3">
      <c r="G7658" s="1217">
        <v>8656</v>
      </c>
      <c r="H7658" s="1218" t="s">
        <v>615</v>
      </c>
      <c r="I7658" s="1184"/>
      <c r="K7658" s="1217">
        <v>8656</v>
      </c>
      <c r="L7658" s="1218" t="s">
        <v>615</v>
      </c>
    </row>
    <row r="7659" spans="7:12" ht="15.6" x14ac:dyDescent="0.3">
      <c r="G7659" s="1217">
        <v>8657</v>
      </c>
      <c r="H7659" s="1218" t="s">
        <v>615</v>
      </c>
      <c r="I7659" s="1184"/>
      <c r="K7659" s="1217">
        <v>8657</v>
      </c>
      <c r="L7659" s="1218" t="s">
        <v>615</v>
      </c>
    </row>
    <row r="7660" spans="7:12" ht="15.6" x14ac:dyDescent="0.3">
      <c r="G7660" s="1217">
        <v>8658</v>
      </c>
      <c r="H7660" s="1218" t="s">
        <v>615</v>
      </c>
      <c r="I7660" s="1184"/>
      <c r="K7660" s="1217">
        <v>8658</v>
      </c>
      <c r="L7660" s="1218" t="s">
        <v>615</v>
      </c>
    </row>
    <row r="7661" spans="7:12" ht="15.6" x14ac:dyDescent="0.3">
      <c r="G7661" s="1217">
        <v>8659</v>
      </c>
      <c r="H7661" s="1218" t="s">
        <v>615</v>
      </c>
      <c r="I7661" s="1184"/>
      <c r="K7661" s="1217">
        <v>8659</v>
      </c>
      <c r="L7661" s="1218" t="s">
        <v>615</v>
      </c>
    </row>
    <row r="7662" spans="7:12" ht="15.6" x14ac:dyDescent="0.3">
      <c r="G7662" s="1217">
        <v>8660</v>
      </c>
      <c r="H7662" s="1218" t="s">
        <v>615</v>
      </c>
      <c r="I7662" s="1184"/>
      <c r="K7662" s="1217">
        <v>8660</v>
      </c>
      <c r="L7662" s="1218" t="s">
        <v>615</v>
      </c>
    </row>
    <row r="7663" spans="7:12" ht="15.6" x14ac:dyDescent="0.3">
      <c r="G7663" s="1217">
        <v>8661</v>
      </c>
      <c r="H7663" s="1218" t="s">
        <v>615</v>
      </c>
      <c r="I7663" s="1184"/>
      <c r="K7663" s="1217">
        <v>8661</v>
      </c>
      <c r="L7663" s="1218" t="s">
        <v>615</v>
      </c>
    </row>
    <row r="7664" spans="7:12" ht="15.6" x14ac:dyDescent="0.3">
      <c r="G7664" s="1217">
        <v>8662</v>
      </c>
      <c r="H7664" s="1218" t="s">
        <v>615</v>
      </c>
      <c r="I7664" s="1184"/>
      <c r="K7664" s="1217">
        <v>8662</v>
      </c>
      <c r="L7664" s="1218" t="s">
        <v>615</v>
      </c>
    </row>
    <row r="7665" spans="7:12" ht="15.6" x14ac:dyDescent="0.3">
      <c r="G7665" s="1217">
        <v>8663</v>
      </c>
      <c r="H7665" s="1218" t="s">
        <v>615</v>
      </c>
      <c r="I7665" s="1184"/>
      <c r="K7665" s="1217">
        <v>8663</v>
      </c>
      <c r="L7665" s="1218" t="s">
        <v>615</v>
      </c>
    </row>
    <row r="7666" spans="7:12" ht="15.6" x14ac:dyDescent="0.3">
      <c r="G7666" s="1217">
        <v>8664</v>
      </c>
      <c r="H7666" s="1218" t="s">
        <v>615</v>
      </c>
      <c r="I7666" s="1184"/>
      <c r="K7666" s="1217">
        <v>8664</v>
      </c>
      <c r="L7666" s="1218" t="s">
        <v>615</v>
      </c>
    </row>
    <row r="7667" spans="7:12" ht="15.6" x14ac:dyDescent="0.3">
      <c r="G7667" s="1217">
        <v>8665</v>
      </c>
      <c r="H7667" s="1218" t="s">
        <v>615</v>
      </c>
      <c r="I7667" s="1184"/>
      <c r="K7667" s="1217">
        <v>8665</v>
      </c>
      <c r="L7667" s="1218" t="s">
        <v>615</v>
      </c>
    </row>
    <row r="7668" spans="7:12" ht="15.6" x14ac:dyDescent="0.3">
      <c r="G7668" s="1217">
        <v>8666</v>
      </c>
      <c r="H7668" s="1218" t="s">
        <v>615</v>
      </c>
      <c r="I7668" s="1184"/>
      <c r="K7668" s="1217">
        <v>8666</v>
      </c>
      <c r="L7668" s="1218" t="s">
        <v>615</v>
      </c>
    </row>
    <row r="7669" spans="7:12" ht="15.6" x14ac:dyDescent="0.3">
      <c r="G7669" s="1217">
        <v>8667</v>
      </c>
      <c r="H7669" s="1218" t="s">
        <v>615</v>
      </c>
      <c r="I7669" s="1184"/>
      <c r="K7669" s="1217">
        <v>8667</v>
      </c>
      <c r="L7669" s="1218" t="s">
        <v>615</v>
      </c>
    </row>
    <row r="7670" spans="7:12" ht="15.6" x14ac:dyDescent="0.3">
      <c r="G7670" s="1217">
        <v>8668</v>
      </c>
      <c r="H7670" s="1218" t="s">
        <v>615</v>
      </c>
      <c r="I7670" s="1184"/>
      <c r="K7670" s="1217">
        <v>8668</v>
      </c>
      <c r="L7670" s="1218" t="s">
        <v>615</v>
      </c>
    </row>
    <row r="7671" spans="7:12" ht="15.6" x14ac:dyDescent="0.3">
      <c r="G7671" s="1217">
        <v>8669</v>
      </c>
      <c r="H7671" s="1218" t="s">
        <v>615</v>
      </c>
      <c r="I7671" s="1184"/>
      <c r="K7671" s="1217">
        <v>8669</v>
      </c>
      <c r="L7671" s="1218" t="s">
        <v>615</v>
      </c>
    </row>
    <row r="7672" spans="7:12" ht="15.6" x14ac:dyDescent="0.3">
      <c r="G7672" s="1217">
        <v>8670</v>
      </c>
      <c r="H7672" s="1218" t="s">
        <v>615</v>
      </c>
      <c r="I7672" s="1184"/>
      <c r="K7672" s="1217">
        <v>8670</v>
      </c>
      <c r="L7672" s="1218" t="s">
        <v>615</v>
      </c>
    </row>
    <row r="7673" spans="7:12" ht="15.6" x14ac:dyDescent="0.3">
      <c r="G7673" s="1217">
        <v>8671</v>
      </c>
      <c r="H7673" s="1218" t="s">
        <v>615</v>
      </c>
      <c r="I7673" s="1184"/>
      <c r="K7673" s="1217">
        <v>8671</v>
      </c>
      <c r="L7673" s="1218" t="s">
        <v>615</v>
      </c>
    </row>
    <row r="7674" spans="7:12" ht="15.6" x14ac:dyDescent="0.3">
      <c r="G7674" s="1217">
        <v>8672</v>
      </c>
      <c r="H7674" s="1218" t="s">
        <v>615</v>
      </c>
      <c r="I7674" s="1184"/>
      <c r="K7674" s="1217">
        <v>8672</v>
      </c>
      <c r="L7674" s="1218" t="s">
        <v>615</v>
      </c>
    </row>
    <row r="7675" spans="7:12" ht="15.6" x14ac:dyDescent="0.3">
      <c r="G7675" s="1217">
        <v>8673</v>
      </c>
      <c r="H7675" s="1218" t="s">
        <v>615</v>
      </c>
      <c r="I7675" s="1184"/>
      <c r="K7675" s="1217">
        <v>8673</v>
      </c>
      <c r="L7675" s="1218" t="s">
        <v>615</v>
      </c>
    </row>
    <row r="7676" spans="7:12" ht="15.6" x14ac:dyDescent="0.3">
      <c r="G7676" s="1217">
        <v>8674</v>
      </c>
      <c r="H7676" s="1218" t="s">
        <v>615</v>
      </c>
      <c r="I7676" s="1184"/>
      <c r="K7676" s="1217">
        <v>8674</v>
      </c>
      <c r="L7676" s="1218" t="s">
        <v>615</v>
      </c>
    </row>
    <row r="7677" spans="7:12" ht="15.6" x14ac:dyDescent="0.3">
      <c r="G7677" s="1217">
        <v>8675</v>
      </c>
      <c r="H7677" s="1218" t="s">
        <v>615</v>
      </c>
      <c r="I7677" s="1184"/>
      <c r="K7677" s="1217">
        <v>8675</v>
      </c>
      <c r="L7677" s="1218" t="s">
        <v>615</v>
      </c>
    </row>
    <row r="7678" spans="7:12" ht="15.6" x14ac:dyDescent="0.3">
      <c r="G7678" s="1217">
        <v>8676</v>
      </c>
      <c r="H7678" s="1218" t="s">
        <v>615</v>
      </c>
      <c r="I7678" s="1184"/>
      <c r="K7678" s="1217">
        <v>8676</v>
      </c>
      <c r="L7678" s="1218" t="s">
        <v>615</v>
      </c>
    </row>
    <row r="7679" spans="7:12" ht="15.6" x14ac:dyDescent="0.3">
      <c r="G7679" s="1217">
        <v>8677</v>
      </c>
      <c r="H7679" s="1218" t="s">
        <v>615</v>
      </c>
      <c r="I7679" s="1184"/>
      <c r="K7679" s="1217">
        <v>8677</v>
      </c>
      <c r="L7679" s="1218" t="s">
        <v>615</v>
      </c>
    </row>
    <row r="7680" spans="7:12" ht="15.6" x14ac:dyDescent="0.3">
      <c r="G7680" s="1217">
        <v>8678</v>
      </c>
      <c r="H7680" s="1218" t="s">
        <v>615</v>
      </c>
      <c r="I7680" s="1184"/>
      <c r="K7680" s="1217">
        <v>8678</v>
      </c>
      <c r="L7680" s="1218" t="s">
        <v>615</v>
      </c>
    </row>
    <row r="7681" spans="7:12" ht="15.6" x14ac:dyDescent="0.3">
      <c r="G7681" s="1217">
        <v>8679</v>
      </c>
      <c r="H7681" s="1218" t="s">
        <v>615</v>
      </c>
      <c r="I7681" s="1184"/>
      <c r="K7681" s="1217">
        <v>8679</v>
      </c>
      <c r="L7681" s="1218" t="s">
        <v>615</v>
      </c>
    </row>
    <row r="7682" spans="7:12" ht="15.6" x14ac:dyDescent="0.3">
      <c r="G7682" s="1217">
        <v>8680</v>
      </c>
      <c r="H7682" s="1218" t="s">
        <v>615</v>
      </c>
      <c r="I7682" s="1184"/>
      <c r="K7682" s="1217">
        <v>8680</v>
      </c>
      <c r="L7682" s="1218" t="s">
        <v>615</v>
      </c>
    </row>
    <row r="7683" spans="7:12" ht="15.6" x14ac:dyDescent="0.3">
      <c r="G7683" s="1217">
        <v>8681</v>
      </c>
      <c r="H7683" s="1218" t="s">
        <v>615</v>
      </c>
      <c r="I7683" s="1184"/>
      <c r="K7683" s="1217">
        <v>8681</v>
      </c>
      <c r="L7683" s="1218" t="s">
        <v>615</v>
      </c>
    </row>
    <row r="7684" spans="7:12" ht="15.6" x14ac:dyDescent="0.3">
      <c r="G7684" s="1217">
        <v>8682</v>
      </c>
      <c r="H7684" s="1218" t="s">
        <v>615</v>
      </c>
      <c r="I7684" s="1184"/>
      <c r="K7684" s="1217">
        <v>8682</v>
      </c>
      <c r="L7684" s="1218" t="s">
        <v>615</v>
      </c>
    </row>
    <row r="7685" spans="7:12" ht="15.6" x14ac:dyDescent="0.3">
      <c r="G7685" s="1217">
        <v>8683</v>
      </c>
      <c r="H7685" s="1218" t="s">
        <v>615</v>
      </c>
      <c r="I7685" s="1184"/>
      <c r="K7685" s="1217">
        <v>8683</v>
      </c>
      <c r="L7685" s="1218" t="s">
        <v>615</v>
      </c>
    </row>
    <row r="7686" spans="7:12" ht="15.6" x14ac:dyDescent="0.3">
      <c r="G7686" s="1217">
        <v>8684</v>
      </c>
      <c r="H7686" s="1218" t="s">
        <v>615</v>
      </c>
      <c r="I7686" s="1184"/>
      <c r="K7686" s="1217">
        <v>8684</v>
      </c>
      <c r="L7686" s="1218" t="s">
        <v>615</v>
      </c>
    </row>
    <row r="7687" spans="7:12" ht="15.6" x14ac:dyDescent="0.3">
      <c r="G7687" s="1217">
        <v>8685</v>
      </c>
      <c r="H7687" s="1218" t="s">
        <v>615</v>
      </c>
      <c r="I7687" s="1184"/>
      <c r="K7687" s="1217">
        <v>8685</v>
      </c>
      <c r="L7687" s="1218" t="s">
        <v>615</v>
      </c>
    </row>
    <row r="7688" spans="7:12" ht="15.6" x14ac:dyDescent="0.3">
      <c r="G7688" s="1217">
        <v>8686</v>
      </c>
      <c r="H7688" s="1218" t="s">
        <v>615</v>
      </c>
      <c r="I7688" s="1184"/>
      <c r="K7688" s="1217">
        <v>8686</v>
      </c>
      <c r="L7688" s="1218" t="s">
        <v>615</v>
      </c>
    </row>
    <row r="7689" spans="7:12" ht="15.6" x14ac:dyDescent="0.3">
      <c r="G7689" s="1217">
        <v>8687</v>
      </c>
      <c r="H7689" s="1218" t="s">
        <v>615</v>
      </c>
      <c r="I7689" s="1184"/>
      <c r="K7689" s="1217">
        <v>8687</v>
      </c>
      <c r="L7689" s="1218" t="s">
        <v>615</v>
      </c>
    </row>
    <row r="7690" spans="7:12" ht="15.6" x14ac:dyDescent="0.3">
      <c r="G7690" s="1217">
        <v>8688</v>
      </c>
      <c r="H7690" s="1218" t="s">
        <v>615</v>
      </c>
      <c r="I7690" s="1184"/>
      <c r="K7690" s="1217">
        <v>8688</v>
      </c>
      <c r="L7690" s="1218" t="s">
        <v>615</v>
      </c>
    </row>
    <row r="7691" spans="7:12" ht="15.6" x14ac:dyDescent="0.3">
      <c r="G7691" s="1217">
        <v>8689</v>
      </c>
      <c r="H7691" s="1218" t="s">
        <v>615</v>
      </c>
      <c r="I7691" s="1184"/>
      <c r="K7691" s="1217">
        <v>8689</v>
      </c>
      <c r="L7691" s="1218" t="s">
        <v>615</v>
      </c>
    </row>
    <row r="7692" spans="7:12" ht="15.6" x14ac:dyDescent="0.3">
      <c r="G7692" s="1217">
        <v>8690</v>
      </c>
      <c r="H7692" s="1218" t="s">
        <v>615</v>
      </c>
      <c r="I7692" s="1184"/>
      <c r="K7692" s="1217">
        <v>8690</v>
      </c>
      <c r="L7692" s="1218" t="s">
        <v>615</v>
      </c>
    </row>
    <row r="7693" spans="7:12" ht="15.6" x14ac:dyDescent="0.3">
      <c r="G7693" s="1217">
        <v>8691</v>
      </c>
      <c r="H7693" s="1218" t="s">
        <v>615</v>
      </c>
      <c r="I7693" s="1184"/>
      <c r="K7693" s="1217">
        <v>8691</v>
      </c>
      <c r="L7693" s="1218" t="s">
        <v>615</v>
      </c>
    </row>
    <row r="7694" spans="7:12" ht="15.6" x14ac:dyDescent="0.3">
      <c r="G7694" s="1217">
        <v>8692</v>
      </c>
      <c r="H7694" s="1218" t="s">
        <v>615</v>
      </c>
      <c r="I7694" s="1184"/>
      <c r="K7694" s="1217">
        <v>8692</v>
      </c>
      <c r="L7694" s="1218" t="s">
        <v>615</v>
      </c>
    </row>
    <row r="7695" spans="7:12" ht="15.6" x14ac:dyDescent="0.3">
      <c r="G7695" s="1217">
        <v>8693</v>
      </c>
      <c r="H7695" s="1218" t="s">
        <v>615</v>
      </c>
      <c r="I7695" s="1184"/>
      <c r="K7695" s="1217">
        <v>8693</v>
      </c>
      <c r="L7695" s="1218" t="s">
        <v>615</v>
      </c>
    </row>
    <row r="7696" spans="7:12" ht="15.6" x14ac:dyDescent="0.3">
      <c r="G7696" s="1217">
        <v>8694</v>
      </c>
      <c r="H7696" s="1218" t="s">
        <v>615</v>
      </c>
      <c r="I7696" s="1184"/>
      <c r="K7696" s="1217">
        <v>8694</v>
      </c>
      <c r="L7696" s="1218" t="s">
        <v>615</v>
      </c>
    </row>
    <row r="7697" spans="7:12" ht="15.6" x14ac:dyDescent="0.3">
      <c r="G7697" s="1217">
        <v>8695</v>
      </c>
      <c r="H7697" s="1218" t="s">
        <v>615</v>
      </c>
      <c r="I7697" s="1184"/>
      <c r="K7697" s="1217">
        <v>8695</v>
      </c>
      <c r="L7697" s="1218" t="s">
        <v>615</v>
      </c>
    </row>
    <row r="7698" spans="7:12" ht="15.6" x14ac:dyDescent="0.3">
      <c r="G7698" s="1217">
        <v>8696</v>
      </c>
      <c r="H7698" s="1218" t="s">
        <v>615</v>
      </c>
      <c r="I7698" s="1184"/>
      <c r="K7698" s="1217">
        <v>8696</v>
      </c>
      <c r="L7698" s="1218" t="s">
        <v>615</v>
      </c>
    </row>
    <row r="7699" spans="7:12" ht="15.6" x14ac:dyDescent="0.3">
      <c r="G7699" s="1217">
        <v>8697</v>
      </c>
      <c r="H7699" s="1218" t="s">
        <v>615</v>
      </c>
      <c r="I7699" s="1184"/>
      <c r="K7699" s="1217">
        <v>8697</v>
      </c>
      <c r="L7699" s="1218" t="s">
        <v>615</v>
      </c>
    </row>
    <row r="7700" spans="7:12" ht="15.6" x14ac:dyDescent="0.3">
      <c r="G7700" s="1217">
        <v>8698</v>
      </c>
      <c r="H7700" s="1218" t="s">
        <v>615</v>
      </c>
      <c r="I7700" s="1184"/>
      <c r="K7700" s="1217">
        <v>8698</v>
      </c>
      <c r="L7700" s="1218" t="s">
        <v>615</v>
      </c>
    </row>
    <row r="7701" spans="7:12" ht="15.6" x14ac:dyDescent="0.3">
      <c r="G7701" s="1217">
        <v>8699</v>
      </c>
      <c r="H7701" s="1218" t="s">
        <v>615</v>
      </c>
      <c r="I7701" s="1184"/>
      <c r="K7701" s="1217">
        <v>8699</v>
      </c>
      <c r="L7701" s="1218" t="s">
        <v>615</v>
      </c>
    </row>
    <row r="7702" spans="7:12" ht="15.6" x14ac:dyDescent="0.3">
      <c r="G7702" s="1217">
        <v>8700</v>
      </c>
      <c r="H7702" s="1218" t="s">
        <v>615</v>
      </c>
      <c r="I7702" s="1184"/>
      <c r="K7702" s="1217">
        <v>8700</v>
      </c>
      <c r="L7702" s="1218" t="s">
        <v>615</v>
      </c>
    </row>
    <row r="7703" spans="7:12" ht="15.6" x14ac:dyDescent="0.3">
      <c r="G7703" s="1217">
        <v>8701</v>
      </c>
      <c r="H7703" s="1218" t="s">
        <v>615</v>
      </c>
      <c r="I7703" s="1184"/>
      <c r="K7703" s="1217">
        <v>8701</v>
      </c>
      <c r="L7703" s="1218" t="s">
        <v>615</v>
      </c>
    </row>
    <row r="7704" spans="7:12" ht="15.6" x14ac:dyDescent="0.3">
      <c r="G7704" s="1217">
        <v>8702</v>
      </c>
      <c r="H7704" s="1218" t="s">
        <v>615</v>
      </c>
      <c r="I7704" s="1184"/>
      <c r="K7704" s="1217">
        <v>8702</v>
      </c>
      <c r="L7704" s="1218" t="s">
        <v>615</v>
      </c>
    </row>
    <row r="7705" spans="7:12" ht="15.6" x14ac:dyDescent="0.3">
      <c r="G7705" s="1217">
        <v>8703</v>
      </c>
      <c r="H7705" s="1218" t="s">
        <v>615</v>
      </c>
      <c r="I7705" s="1184"/>
      <c r="K7705" s="1217">
        <v>8703</v>
      </c>
      <c r="L7705" s="1218" t="s">
        <v>615</v>
      </c>
    </row>
    <row r="7706" spans="7:12" ht="15.6" x14ac:dyDescent="0.3">
      <c r="G7706" s="1217">
        <v>8704</v>
      </c>
      <c r="H7706" s="1218" t="s">
        <v>615</v>
      </c>
      <c r="I7706" s="1184"/>
      <c r="K7706" s="1217">
        <v>8704</v>
      </c>
      <c r="L7706" s="1218" t="s">
        <v>615</v>
      </c>
    </row>
    <row r="7707" spans="7:12" ht="15.6" x14ac:dyDescent="0.3">
      <c r="G7707" s="1217">
        <v>8705</v>
      </c>
      <c r="H7707" s="1218" t="s">
        <v>615</v>
      </c>
      <c r="I7707" s="1184"/>
      <c r="K7707" s="1217">
        <v>8705</v>
      </c>
      <c r="L7707" s="1218" t="s">
        <v>615</v>
      </c>
    </row>
    <row r="7708" spans="7:12" ht="15.6" x14ac:dyDescent="0.3">
      <c r="G7708" s="1217">
        <v>8706</v>
      </c>
      <c r="H7708" s="1218" t="s">
        <v>615</v>
      </c>
      <c r="I7708" s="1184"/>
      <c r="K7708" s="1217">
        <v>8706</v>
      </c>
      <c r="L7708" s="1218" t="s">
        <v>615</v>
      </c>
    </row>
    <row r="7709" spans="7:12" ht="15.6" x14ac:dyDescent="0.3">
      <c r="G7709" s="1217">
        <v>8707</v>
      </c>
      <c r="H7709" s="1218" t="s">
        <v>615</v>
      </c>
      <c r="I7709" s="1184"/>
      <c r="K7709" s="1217">
        <v>8707</v>
      </c>
      <c r="L7709" s="1218" t="s">
        <v>615</v>
      </c>
    </row>
    <row r="7710" spans="7:12" ht="15.6" x14ac:dyDescent="0.3">
      <c r="G7710" s="1217">
        <v>8708</v>
      </c>
      <c r="H7710" s="1218" t="s">
        <v>615</v>
      </c>
      <c r="I7710" s="1184"/>
      <c r="K7710" s="1217">
        <v>8708</v>
      </c>
      <c r="L7710" s="1218" t="s">
        <v>615</v>
      </c>
    </row>
    <row r="7711" spans="7:12" ht="15.6" x14ac:dyDescent="0.3">
      <c r="G7711" s="1217">
        <v>8709</v>
      </c>
      <c r="H7711" s="1218" t="s">
        <v>615</v>
      </c>
      <c r="I7711" s="1184"/>
      <c r="K7711" s="1217">
        <v>8709</v>
      </c>
      <c r="L7711" s="1218" t="s">
        <v>615</v>
      </c>
    </row>
    <row r="7712" spans="7:12" ht="15.6" x14ac:dyDescent="0.3">
      <c r="G7712" s="1217">
        <v>8710</v>
      </c>
      <c r="H7712" s="1218" t="s">
        <v>615</v>
      </c>
      <c r="I7712" s="1184"/>
      <c r="K7712" s="1217">
        <v>8710</v>
      </c>
      <c r="L7712" s="1218" t="s">
        <v>615</v>
      </c>
    </row>
    <row r="7713" spans="7:12" ht="15.6" x14ac:dyDescent="0.3">
      <c r="G7713" s="1217">
        <v>8711</v>
      </c>
      <c r="H7713" s="1218" t="s">
        <v>615</v>
      </c>
      <c r="I7713" s="1184"/>
      <c r="K7713" s="1217">
        <v>8711</v>
      </c>
      <c r="L7713" s="1218" t="s">
        <v>615</v>
      </c>
    </row>
    <row r="7714" spans="7:12" ht="15.6" x14ac:dyDescent="0.3">
      <c r="G7714" s="1217">
        <v>8712</v>
      </c>
      <c r="H7714" s="1218" t="s">
        <v>615</v>
      </c>
      <c r="I7714" s="1184"/>
      <c r="K7714" s="1217">
        <v>8712</v>
      </c>
      <c r="L7714" s="1218" t="s">
        <v>615</v>
      </c>
    </row>
    <row r="7715" spans="7:12" ht="15.6" x14ac:dyDescent="0.3">
      <c r="G7715" s="1217">
        <v>8713</v>
      </c>
      <c r="H7715" s="1218" t="s">
        <v>615</v>
      </c>
      <c r="I7715" s="1184"/>
      <c r="K7715" s="1217">
        <v>8713</v>
      </c>
      <c r="L7715" s="1218" t="s">
        <v>615</v>
      </c>
    </row>
    <row r="7716" spans="7:12" ht="15.6" x14ac:dyDescent="0.3">
      <c r="G7716" s="1217">
        <v>8714</v>
      </c>
      <c r="H7716" s="1218" t="s">
        <v>615</v>
      </c>
      <c r="I7716" s="1184"/>
      <c r="K7716" s="1217">
        <v>8714</v>
      </c>
      <c r="L7716" s="1218" t="s">
        <v>615</v>
      </c>
    </row>
    <row r="7717" spans="7:12" ht="15.6" x14ac:dyDescent="0.3">
      <c r="G7717" s="1217">
        <v>8715</v>
      </c>
      <c r="H7717" s="1218" t="s">
        <v>615</v>
      </c>
      <c r="I7717" s="1184"/>
      <c r="K7717" s="1217">
        <v>8715</v>
      </c>
      <c r="L7717" s="1218" t="s">
        <v>615</v>
      </c>
    </row>
    <row r="7718" spans="7:12" ht="15.6" x14ac:dyDescent="0.3">
      <c r="G7718" s="1217">
        <v>8716</v>
      </c>
      <c r="H7718" s="1218" t="s">
        <v>615</v>
      </c>
      <c r="I7718" s="1184"/>
      <c r="K7718" s="1217">
        <v>8716</v>
      </c>
      <c r="L7718" s="1218" t="s">
        <v>615</v>
      </c>
    </row>
    <row r="7719" spans="7:12" ht="15.6" x14ac:dyDescent="0.3">
      <c r="G7719" s="1217">
        <v>8717</v>
      </c>
      <c r="H7719" s="1218" t="s">
        <v>615</v>
      </c>
      <c r="I7719" s="1184"/>
      <c r="K7719" s="1217">
        <v>8717</v>
      </c>
      <c r="L7719" s="1218" t="s">
        <v>615</v>
      </c>
    </row>
    <row r="7720" spans="7:12" ht="15.6" x14ac:dyDescent="0.3">
      <c r="G7720" s="1217">
        <v>8718</v>
      </c>
      <c r="H7720" s="1218" t="s">
        <v>615</v>
      </c>
      <c r="I7720" s="1184"/>
      <c r="K7720" s="1217">
        <v>8718</v>
      </c>
      <c r="L7720" s="1218" t="s">
        <v>615</v>
      </c>
    </row>
    <row r="7721" spans="7:12" ht="15.6" x14ac:dyDescent="0.3">
      <c r="G7721" s="1217">
        <v>8719</v>
      </c>
      <c r="H7721" s="1218" t="s">
        <v>615</v>
      </c>
      <c r="I7721" s="1184"/>
      <c r="K7721" s="1217">
        <v>8719</v>
      </c>
      <c r="L7721" s="1218" t="s">
        <v>615</v>
      </c>
    </row>
    <row r="7722" spans="7:12" ht="15.6" x14ac:dyDescent="0.3">
      <c r="G7722" s="1217">
        <v>8720</v>
      </c>
      <c r="H7722" s="1218" t="s">
        <v>615</v>
      </c>
      <c r="I7722" s="1184"/>
      <c r="K7722" s="1217">
        <v>8720</v>
      </c>
      <c r="L7722" s="1218" t="s">
        <v>615</v>
      </c>
    </row>
    <row r="7723" spans="7:12" ht="15.6" x14ac:dyDescent="0.3">
      <c r="G7723" s="1217">
        <v>8721</v>
      </c>
      <c r="H7723" s="1218" t="s">
        <v>615</v>
      </c>
      <c r="I7723" s="1184"/>
      <c r="K7723" s="1217">
        <v>8721</v>
      </c>
      <c r="L7723" s="1218" t="s">
        <v>615</v>
      </c>
    </row>
    <row r="7724" spans="7:12" ht="15.6" x14ac:dyDescent="0.3">
      <c r="G7724" s="1217">
        <v>8722</v>
      </c>
      <c r="H7724" s="1218" t="s">
        <v>615</v>
      </c>
      <c r="I7724" s="1184"/>
      <c r="K7724" s="1217">
        <v>8722</v>
      </c>
      <c r="L7724" s="1218" t="s">
        <v>615</v>
      </c>
    </row>
    <row r="7725" spans="7:12" ht="15.6" x14ac:dyDescent="0.3">
      <c r="G7725" s="1217">
        <v>8723</v>
      </c>
      <c r="H7725" s="1218" t="s">
        <v>615</v>
      </c>
      <c r="I7725" s="1184"/>
      <c r="K7725" s="1217">
        <v>8723</v>
      </c>
      <c r="L7725" s="1218" t="s">
        <v>615</v>
      </c>
    </row>
    <row r="7726" spans="7:12" ht="15.6" x14ac:dyDescent="0.3">
      <c r="G7726" s="1217">
        <v>8724</v>
      </c>
      <c r="H7726" s="1218" t="s">
        <v>615</v>
      </c>
      <c r="I7726" s="1184"/>
      <c r="K7726" s="1217">
        <v>8724</v>
      </c>
      <c r="L7726" s="1218" t="s">
        <v>615</v>
      </c>
    </row>
    <row r="7727" spans="7:12" ht="15.6" x14ac:dyDescent="0.3">
      <c r="G7727" s="1217">
        <v>8725</v>
      </c>
      <c r="H7727" s="1218" t="s">
        <v>615</v>
      </c>
      <c r="I7727" s="1184"/>
      <c r="K7727" s="1217">
        <v>8725</v>
      </c>
      <c r="L7727" s="1218" t="s">
        <v>615</v>
      </c>
    </row>
    <row r="7728" spans="7:12" ht="15.6" x14ac:dyDescent="0.3">
      <c r="G7728" s="1217">
        <v>8726</v>
      </c>
      <c r="H7728" s="1218" t="s">
        <v>615</v>
      </c>
      <c r="I7728" s="1184"/>
      <c r="K7728" s="1217">
        <v>8726</v>
      </c>
      <c r="L7728" s="1218" t="s">
        <v>615</v>
      </c>
    </row>
    <row r="7729" spans="7:12" ht="15.6" x14ac:dyDescent="0.3">
      <c r="G7729" s="1217">
        <v>8727</v>
      </c>
      <c r="H7729" s="1218" t="s">
        <v>615</v>
      </c>
      <c r="I7729" s="1184"/>
      <c r="K7729" s="1217">
        <v>8727</v>
      </c>
      <c r="L7729" s="1218" t="s">
        <v>615</v>
      </c>
    </row>
    <row r="7730" spans="7:12" ht="15.6" x14ac:dyDescent="0.3">
      <c r="G7730" s="1217">
        <v>8728</v>
      </c>
      <c r="H7730" s="1218" t="s">
        <v>615</v>
      </c>
      <c r="I7730" s="1184"/>
      <c r="K7730" s="1217">
        <v>8728</v>
      </c>
      <c r="L7730" s="1218" t="s">
        <v>615</v>
      </c>
    </row>
    <row r="7731" spans="7:12" ht="15.6" x14ac:dyDescent="0.3">
      <c r="G7731" s="1217">
        <v>8729</v>
      </c>
      <c r="H7731" s="1218" t="s">
        <v>615</v>
      </c>
      <c r="I7731" s="1184"/>
      <c r="K7731" s="1217">
        <v>8729</v>
      </c>
      <c r="L7731" s="1218" t="s">
        <v>615</v>
      </c>
    </row>
    <row r="7732" spans="7:12" ht="15.6" x14ac:dyDescent="0.3">
      <c r="G7732" s="1217">
        <v>8730</v>
      </c>
      <c r="H7732" s="1218" t="s">
        <v>615</v>
      </c>
      <c r="I7732" s="1184"/>
      <c r="K7732" s="1217">
        <v>8730</v>
      </c>
      <c r="L7732" s="1218" t="s">
        <v>615</v>
      </c>
    </row>
    <row r="7733" spans="7:12" ht="15.6" x14ac:dyDescent="0.3">
      <c r="G7733" s="1217">
        <v>8731</v>
      </c>
      <c r="H7733" s="1218" t="s">
        <v>615</v>
      </c>
      <c r="I7733" s="1184"/>
      <c r="K7733" s="1217">
        <v>8731</v>
      </c>
      <c r="L7733" s="1218" t="s">
        <v>615</v>
      </c>
    </row>
    <row r="7734" spans="7:12" ht="15.6" x14ac:dyDescent="0.3">
      <c r="G7734" s="1217">
        <v>8732</v>
      </c>
      <c r="H7734" s="1218" t="s">
        <v>615</v>
      </c>
      <c r="I7734" s="1184"/>
      <c r="K7734" s="1217">
        <v>8732</v>
      </c>
      <c r="L7734" s="1218" t="s">
        <v>615</v>
      </c>
    </row>
    <row r="7735" spans="7:12" ht="15.6" x14ac:dyDescent="0.3">
      <c r="G7735" s="1217">
        <v>8733</v>
      </c>
      <c r="H7735" s="1218" t="s">
        <v>615</v>
      </c>
      <c r="I7735" s="1184"/>
      <c r="K7735" s="1217">
        <v>8733</v>
      </c>
      <c r="L7735" s="1218" t="s">
        <v>615</v>
      </c>
    </row>
    <row r="7736" spans="7:12" ht="15.6" x14ac:dyDescent="0.3">
      <c r="G7736" s="1217">
        <v>8734</v>
      </c>
      <c r="H7736" s="1218" t="s">
        <v>615</v>
      </c>
      <c r="I7736" s="1184"/>
      <c r="K7736" s="1217">
        <v>8734</v>
      </c>
      <c r="L7736" s="1218" t="s">
        <v>615</v>
      </c>
    </row>
    <row r="7737" spans="7:12" ht="15.6" x14ac:dyDescent="0.3">
      <c r="G7737" s="1217">
        <v>8735</v>
      </c>
      <c r="H7737" s="1218" t="s">
        <v>615</v>
      </c>
      <c r="I7737" s="1184"/>
      <c r="K7737" s="1217">
        <v>8735</v>
      </c>
      <c r="L7737" s="1218" t="s">
        <v>615</v>
      </c>
    </row>
    <row r="7738" spans="7:12" ht="15.6" x14ac:dyDescent="0.3">
      <c r="G7738" s="1217">
        <v>8736</v>
      </c>
      <c r="H7738" s="1218" t="s">
        <v>615</v>
      </c>
      <c r="I7738" s="1184"/>
      <c r="K7738" s="1217">
        <v>8736</v>
      </c>
      <c r="L7738" s="1218" t="s">
        <v>615</v>
      </c>
    </row>
    <row r="7739" spans="7:12" ht="15.6" x14ac:dyDescent="0.3">
      <c r="G7739" s="1217">
        <v>8737</v>
      </c>
      <c r="H7739" s="1218" t="s">
        <v>615</v>
      </c>
      <c r="I7739" s="1184"/>
      <c r="K7739" s="1217">
        <v>8737</v>
      </c>
      <c r="L7739" s="1218" t="s">
        <v>615</v>
      </c>
    </row>
    <row r="7740" spans="7:12" ht="15.6" x14ac:dyDescent="0.3">
      <c r="G7740" s="1217">
        <v>8738</v>
      </c>
      <c r="H7740" s="1218" t="s">
        <v>615</v>
      </c>
      <c r="I7740" s="1184"/>
      <c r="K7740" s="1217">
        <v>8738</v>
      </c>
      <c r="L7740" s="1218" t="s">
        <v>615</v>
      </c>
    </row>
    <row r="7741" spans="7:12" ht="15.6" x14ac:dyDescent="0.3">
      <c r="G7741" s="1217">
        <v>8739</v>
      </c>
      <c r="H7741" s="1218" t="s">
        <v>615</v>
      </c>
      <c r="I7741" s="1184"/>
      <c r="K7741" s="1217">
        <v>8739</v>
      </c>
      <c r="L7741" s="1218" t="s">
        <v>615</v>
      </c>
    </row>
    <row r="7742" spans="7:12" ht="15.6" x14ac:dyDescent="0.3">
      <c r="G7742" s="1217">
        <v>8740</v>
      </c>
      <c r="H7742" s="1218" t="s">
        <v>615</v>
      </c>
      <c r="I7742" s="1184"/>
      <c r="K7742" s="1217">
        <v>8740</v>
      </c>
      <c r="L7742" s="1218" t="s">
        <v>615</v>
      </c>
    </row>
    <row r="7743" spans="7:12" ht="15.6" x14ac:dyDescent="0.3">
      <c r="G7743" s="1217">
        <v>8741</v>
      </c>
      <c r="H7743" s="1218" t="s">
        <v>615</v>
      </c>
      <c r="I7743" s="1184"/>
      <c r="K7743" s="1217">
        <v>8741</v>
      </c>
      <c r="L7743" s="1218" t="s">
        <v>615</v>
      </c>
    </row>
    <row r="7744" spans="7:12" ht="15.6" x14ac:dyDescent="0.3">
      <c r="G7744" s="1217">
        <v>8742</v>
      </c>
      <c r="H7744" s="1218" t="s">
        <v>615</v>
      </c>
      <c r="I7744" s="1184"/>
      <c r="K7744" s="1217">
        <v>8742</v>
      </c>
      <c r="L7744" s="1218" t="s">
        <v>615</v>
      </c>
    </row>
    <row r="7745" spans="7:12" ht="15.6" x14ac:dyDescent="0.3">
      <c r="G7745" s="1217">
        <v>8743</v>
      </c>
      <c r="H7745" s="1218" t="s">
        <v>615</v>
      </c>
      <c r="I7745" s="1184"/>
      <c r="K7745" s="1217">
        <v>8743</v>
      </c>
      <c r="L7745" s="1218" t="s">
        <v>615</v>
      </c>
    </row>
    <row r="7746" spans="7:12" ht="15.6" x14ac:dyDescent="0.3">
      <c r="G7746" s="1217">
        <v>8744</v>
      </c>
      <c r="H7746" s="1218" t="s">
        <v>615</v>
      </c>
      <c r="I7746" s="1184"/>
      <c r="K7746" s="1217">
        <v>8744</v>
      </c>
      <c r="L7746" s="1218" t="s">
        <v>615</v>
      </c>
    </row>
    <row r="7747" spans="7:12" ht="15.6" x14ac:dyDescent="0.3">
      <c r="G7747" s="1217">
        <v>8745</v>
      </c>
      <c r="H7747" s="1218" t="s">
        <v>615</v>
      </c>
      <c r="I7747" s="1184"/>
      <c r="K7747" s="1217">
        <v>8745</v>
      </c>
      <c r="L7747" s="1218" t="s">
        <v>615</v>
      </c>
    </row>
    <row r="7748" spans="7:12" ht="15.6" x14ac:dyDescent="0.3">
      <c r="G7748" s="1217">
        <v>8746</v>
      </c>
      <c r="H7748" s="1218" t="s">
        <v>615</v>
      </c>
      <c r="I7748" s="1184"/>
      <c r="K7748" s="1217">
        <v>8746</v>
      </c>
      <c r="L7748" s="1218" t="s">
        <v>615</v>
      </c>
    </row>
    <row r="7749" spans="7:12" ht="15.6" x14ac:dyDescent="0.3">
      <c r="G7749" s="1217">
        <v>8747</v>
      </c>
      <c r="H7749" s="1218" t="s">
        <v>615</v>
      </c>
      <c r="I7749" s="1184"/>
      <c r="K7749" s="1217">
        <v>8747</v>
      </c>
      <c r="L7749" s="1218" t="s">
        <v>615</v>
      </c>
    </row>
    <row r="7750" spans="7:12" ht="15.6" x14ac:dyDescent="0.3">
      <c r="G7750" s="1217">
        <v>8748</v>
      </c>
      <c r="H7750" s="1218" t="s">
        <v>615</v>
      </c>
      <c r="I7750" s="1184"/>
      <c r="K7750" s="1217">
        <v>8748</v>
      </c>
      <c r="L7750" s="1218" t="s">
        <v>615</v>
      </c>
    </row>
    <row r="7751" spans="7:12" ht="15.6" x14ac:dyDescent="0.3">
      <c r="G7751" s="1217">
        <v>8749</v>
      </c>
      <c r="H7751" s="1218" t="s">
        <v>615</v>
      </c>
      <c r="I7751" s="1184"/>
      <c r="K7751" s="1217">
        <v>8749</v>
      </c>
      <c r="L7751" s="1218" t="s">
        <v>615</v>
      </c>
    </row>
    <row r="7752" spans="7:12" ht="15.6" x14ac:dyDescent="0.3">
      <c r="G7752" s="1217">
        <v>8750</v>
      </c>
      <c r="H7752" s="1218" t="s">
        <v>615</v>
      </c>
      <c r="I7752" s="1184"/>
      <c r="K7752" s="1217">
        <v>8750</v>
      </c>
      <c r="L7752" s="1218" t="s">
        <v>615</v>
      </c>
    </row>
    <row r="7753" spans="7:12" ht="15.6" x14ac:dyDescent="0.3">
      <c r="G7753" s="1217">
        <v>8751</v>
      </c>
      <c r="H7753" s="1218" t="s">
        <v>615</v>
      </c>
      <c r="I7753" s="1184"/>
      <c r="K7753" s="1217">
        <v>8751</v>
      </c>
      <c r="L7753" s="1218" t="s">
        <v>615</v>
      </c>
    </row>
    <row r="7754" spans="7:12" ht="15.6" x14ac:dyDescent="0.3">
      <c r="G7754" s="1217">
        <v>8752</v>
      </c>
      <c r="H7754" s="1218" t="s">
        <v>615</v>
      </c>
      <c r="I7754" s="1184"/>
      <c r="K7754" s="1217">
        <v>8752</v>
      </c>
      <c r="L7754" s="1218" t="s">
        <v>615</v>
      </c>
    </row>
    <row r="7755" spans="7:12" ht="15.6" x14ac:dyDescent="0.3">
      <c r="G7755" s="1217">
        <v>8753</v>
      </c>
      <c r="H7755" s="1218" t="s">
        <v>615</v>
      </c>
      <c r="I7755" s="1184"/>
      <c r="K7755" s="1217">
        <v>8753</v>
      </c>
      <c r="L7755" s="1218" t="s">
        <v>615</v>
      </c>
    </row>
    <row r="7756" spans="7:12" ht="15.6" x14ac:dyDescent="0.3">
      <c r="G7756" s="1217">
        <v>8754</v>
      </c>
      <c r="H7756" s="1218" t="s">
        <v>615</v>
      </c>
      <c r="I7756" s="1184"/>
      <c r="K7756" s="1217">
        <v>8754</v>
      </c>
      <c r="L7756" s="1218" t="s">
        <v>615</v>
      </c>
    </row>
    <row r="7757" spans="7:12" ht="15.6" x14ac:dyDescent="0.3">
      <c r="G7757" s="1217">
        <v>8755</v>
      </c>
      <c r="H7757" s="1218" t="s">
        <v>615</v>
      </c>
      <c r="I7757" s="1184"/>
      <c r="K7757" s="1217">
        <v>8755</v>
      </c>
      <c r="L7757" s="1218" t="s">
        <v>615</v>
      </c>
    </row>
    <row r="7758" spans="7:12" ht="15.6" x14ac:dyDescent="0.3">
      <c r="G7758" s="1217">
        <v>8756</v>
      </c>
      <c r="H7758" s="1218" t="s">
        <v>615</v>
      </c>
      <c r="I7758" s="1184"/>
      <c r="K7758" s="1217">
        <v>8756</v>
      </c>
      <c r="L7758" s="1218" t="s">
        <v>615</v>
      </c>
    </row>
    <row r="7759" spans="7:12" ht="15.6" x14ac:dyDescent="0.3">
      <c r="G7759" s="1217">
        <v>8757</v>
      </c>
      <c r="H7759" s="1218" t="s">
        <v>615</v>
      </c>
      <c r="I7759" s="1184"/>
      <c r="K7759" s="1217">
        <v>8757</v>
      </c>
      <c r="L7759" s="1218" t="s">
        <v>615</v>
      </c>
    </row>
    <row r="7760" spans="7:12" ht="15.6" x14ac:dyDescent="0.3">
      <c r="G7760" s="1217">
        <v>8758</v>
      </c>
      <c r="H7760" s="1218" t="s">
        <v>615</v>
      </c>
      <c r="I7760" s="1184"/>
      <c r="K7760" s="1217">
        <v>8758</v>
      </c>
      <c r="L7760" s="1218" t="s">
        <v>615</v>
      </c>
    </row>
    <row r="7761" spans="7:12" ht="15.6" x14ac:dyDescent="0.3">
      <c r="G7761" s="1217">
        <v>8759</v>
      </c>
      <c r="H7761" s="1218" t="s">
        <v>615</v>
      </c>
      <c r="I7761" s="1184"/>
      <c r="K7761" s="1217">
        <v>8759</v>
      </c>
      <c r="L7761" s="1218" t="s">
        <v>615</v>
      </c>
    </row>
    <row r="7762" spans="7:12" ht="15.6" x14ac:dyDescent="0.3">
      <c r="G7762" s="1217">
        <v>8760</v>
      </c>
      <c r="H7762" s="1218" t="s">
        <v>615</v>
      </c>
      <c r="I7762" s="1184"/>
      <c r="K7762" s="1217">
        <v>8760</v>
      </c>
      <c r="L7762" s="1218" t="s">
        <v>615</v>
      </c>
    </row>
    <row r="7763" spans="7:12" ht="15.6" x14ac:dyDescent="0.3">
      <c r="G7763" s="1217">
        <v>8761</v>
      </c>
      <c r="H7763" s="1218" t="s">
        <v>615</v>
      </c>
      <c r="I7763" s="1184"/>
      <c r="K7763" s="1217">
        <v>8761</v>
      </c>
      <c r="L7763" s="1218" t="s">
        <v>615</v>
      </c>
    </row>
    <row r="7764" spans="7:12" ht="15.6" x14ac:dyDescent="0.3">
      <c r="G7764" s="1217">
        <v>8762</v>
      </c>
      <c r="H7764" s="1218" t="s">
        <v>615</v>
      </c>
      <c r="I7764" s="1184"/>
      <c r="K7764" s="1217">
        <v>8762</v>
      </c>
      <c r="L7764" s="1218" t="s">
        <v>615</v>
      </c>
    </row>
    <row r="7765" spans="7:12" ht="15.6" x14ac:dyDescent="0.3">
      <c r="G7765" s="1217">
        <v>8763</v>
      </c>
      <c r="H7765" s="1218" t="s">
        <v>615</v>
      </c>
      <c r="I7765" s="1184"/>
      <c r="K7765" s="1217">
        <v>8763</v>
      </c>
      <c r="L7765" s="1218" t="s">
        <v>615</v>
      </c>
    </row>
    <row r="7766" spans="7:12" ht="15.6" x14ac:dyDescent="0.3">
      <c r="G7766" s="1217">
        <v>8764</v>
      </c>
      <c r="H7766" s="1218" t="s">
        <v>615</v>
      </c>
      <c r="I7766" s="1184"/>
      <c r="K7766" s="1217">
        <v>8764</v>
      </c>
      <c r="L7766" s="1218" t="s">
        <v>615</v>
      </c>
    </row>
    <row r="7767" spans="7:12" ht="15.6" x14ac:dyDescent="0.3">
      <c r="G7767" s="1217">
        <v>8765</v>
      </c>
      <c r="H7767" s="1218" t="s">
        <v>615</v>
      </c>
      <c r="I7767" s="1184"/>
      <c r="K7767" s="1217">
        <v>8765</v>
      </c>
      <c r="L7767" s="1218" t="s">
        <v>615</v>
      </c>
    </row>
    <row r="7768" spans="7:12" ht="15.6" x14ac:dyDescent="0.3">
      <c r="G7768" s="1217">
        <v>8766</v>
      </c>
      <c r="H7768" s="1218" t="s">
        <v>615</v>
      </c>
      <c r="I7768" s="1184"/>
      <c r="K7768" s="1217">
        <v>8766</v>
      </c>
      <c r="L7768" s="1218" t="s">
        <v>615</v>
      </c>
    </row>
    <row r="7769" spans="7:12" ht="15.6" x14ac:dyDescent="0.3">
      <c r="G7769" s="1217">
        <v>8767</v>
      </c>
      <c r="H7769" s="1218" t="s">
        <v>615</v>
      </c>
      <c r="I7769" s="1184"/>
      <c r="K7769" s="1217">
        <v>8767</v>
      </c>
      <c r="L7769" s="1218" t="s">
        <v>615</v>
      </c>
    </row>
    <row r="7770" spans="7:12" ht="15.6" x14ac:dyDescent="0.3">
      <c r="G7770" s="1217">
        <v>8768</v>
      </c>
      <c r="H7770" s="1218" t="s">
        <v>615</v>
      </c>
      <c r="I7770" s="1184"/>
      <c r="K7770" s="1217">
        <v>8768</v>
      </c>
      <c r="L7770" s="1218" t="s">
        <v>615</v>
      </c>
    </row>
    <row r="7771" spans="7:12" ht="15.6" x14ac:dyDescent="0.3">
      <c r="G7771" s="1217">
        <v>8769</v>
      </c>
      <c r="H7771" s="1218" t="s">
        <v>615</v>
      </c>
      <c r="I7771" s="1184"/>
      <c r="K7771" s="1217">
        <v>8769</v>
      </c>
      <c r="L7771" s="1218" t="s">
        <v>615</v>
      </c>
    </row>
    <row r="7772" spans="7:12" ht="15.6" x14ac:dyDescent="0.3">
      <c r="G7772" s="1217">
        <v>8770</v>
      </c>
      <c r="H7772" s="1218" t="s">
        <v>615</v>
      </c>
      <c r="I7772" s="1184"/>
      <c r="K7772" s="1217">
        <v>8770</v>
      </c>
      <c r="L7772" s="1218" t="s">
        <v>615</v>
      </c>
    </row>
    <row r="7773" spans="7:12" ht="15.6" x14ac:dyDescent="0.3">
      <c r="G7773" s="1217">
        <v>8771</v>
      </c>
      <c r="H7773" s="1218" t="s">
        <v>615</v>
      </c>
      <c r="I7773" s="1184"/>
      <c r="K7773" s="1217">
        <v>8771</v>
      </c>
      <c r="L7773" s="1218" t="s">
        <v>615</v>
      </c>
    </row>
    <row r="7774" spans="7:12" ht="15.6" x14ac:dyDescent="0.3">
      <c r="G7774" s="1217">
        <v>8772</v>
      </c>
      <c r="H7774" s="1218" t="s">
        <v>615</v>
      </c>
      <c r="I7774" s="1184"/>
      <c r="K7774" s="1217">
        <v>8772</v>
      </c>
      <c r="L7774" s="1218" t="s">
        <v>615</v>
      </c>
    </row>
    <row r="7775" spans="7:12" ht="15.6" x14ac:dyDescent="0.3">
      <c r="G7775" s="1217">
        <v>8773</v>
      </c>
      <c r="H7775" s="1218" t="s">
        <v>615</v>
      </c>
      <c r="I7775" s="1184"/>
      <c r="K7775" s="1217">
        <v>8773</v>
      </c>
      <c r="L7775" s="1218" t="s">
        <v>615</v>
      </c>
    </row>
    <row r="7776" spans="7:12" ht="15.6" x14ac:dyDescent="0.3">
      <c r="G7776" s="1217">
        <v>8774</v>
      </c>
      <c r="H7776" s="1218" t="s">
        <v>615</v>
      </c>
      <c r="I7776" s="1184"/>
      <c r="K7776" s="1217">
        <v>8774</v>
      </c>
      <c r="L7776" s="1218" t="s">
        <v>615</v>
      </c>
    </row>
    <row r="7777" spans="7:12" ht="15.6" x14ac:dyDescent="0.3">
      <c r="G7777" s="1217">
        <v>8775</v>
      </c>
      <c r="H7777" s="1218" t="s">
        <v>615</v>
      </c>
      <c r="I7777" s="1184"/>
      <c r="K7777" s="1217">
        <v>8775</v>
      </c>
      <c r="L7777" s="1218" t="s">
        <v>615</v>
      </c>
    </row>
    <row r="7778" spans="7:12" ht="15.6" x14ac:dyDescent="0.3">
      <c r="G7778" s="1217">
        <v>8776</v>
      </c>
      <c r="H7778" s="1218" t="s">
        <v>615</v>
      </c>
      <c r="I7778" s="1184"/>
      <c r="K7778" s="1217">
        <v>8776</v>
      </c>
      <c r="L7778" s="1218" t="s">
        <v>615</v>
      </c>
    </row>
    <row r="7779" spans="7:12" ht="15.6" x14ac:dyDescent="0.3">
      <c r="G7779" s="1217">
        <v>8777</v>
      </c>
      <c r="H7779" s="1218" t="s">
        <v>615</v>
      </c>
      <c r="I7779" s="1184"/>
      <c r="K7779" s="1217">
        <v>8777</v>
      </c>
      <c r="L7779" s="1218" t="s">
        <v>615</v>
      </c>
    </row>
    <row r="7780" spans="7:12" ht="15.6" x14ac:dyDescent="0.3">
      <c r="G7780" s="1217">
        <v>8778</v>
      </c>
      <c r="H7780" s="1218" t="s">
        <v>615</v>
      </c>
      <c r="I7780" s="1184"/>
      <c r="K7780" s="1217">
        <v>8778</v>
      </c>
      <c r="L7780" s="1218" t="s">
        <v>615</v>
      </c>
    </row>
    <row r="7781" spans="7:12" ht="15.6" x14ac:dyDescent="0.3">
      <c r="G7781" s="1217">
        <v>8779</v>
      </c>
      <c r="H7781" s="1218" t="s">
        <v>615</v>
      </c>
      <c r="I7781" s="1184"/>
      <c r="K7781" s="1217">
        <v>8779</v>
      </c>
      <c r="L7781" s="1218" t="s">
        <v>615</v>
      </c>
    </row>
    <row r="7782" spans="7:12" ht="15.6" x14ac:dyDescent="0.3">
      <c r="G7782" s="1217">
        <v>8780</v>
      </c>
      <c r="H7782" s="1218" t="s">
        <v>615</v>
      </c>
      <c r="I7782" s="1184"/>
      <c r="K7782" s="1217">
        <v>8780</v>
      </c>
      <c r="L7782" s="1218" t="s">
        <v>615</v>
      </c>
    </row>
    <row r="7783" spans="7:12" ht="15.6" x14ac:dyDescent="0.3">
      <c r="G7783" s="1217">
        <v>8781</v>
      </c>
      <c r="H7783" s="1218" t="s">
        <v>615</v>
      </c>
      <c r="I7783" s="1184"/>
      <c r="K7783" s="1217">
        <v>8781</v>
      </c>
      <c r="L7783" s="1218" t="s">
        <v>615</v>
      </c>
    </row>
    <row r="7784" spans="7:12" ht="15.6" x14ac:dyDescent="0.3">
      <c r="G7784" s="1217">
        <v>8782</v>
      </c>
      <c r="H7784" s="1218" t="s">
        <v>615</v>
      </c>
      <c r="I7784" s="1184"/>
      <c r="K7784" s="1217">
        <v>8782</v>
      </c>
      <c r="L7784" s="1218" t="s">
        <v>615</v>
      </c>
    </row>
    <row r="7785" spans="7:12" ht="15.6" x14ac:dyDescent="0.3">
      <c r="G7785" s="1217">
        <v>8783</v>
      </c>
      <c r="H7785" s="1218" t="s">
        <v>615</v>
      </c>
      <c r="I7785" s="1184"/>
      <c r="K7785" s="1217">
        <v>8783</v>
      </c>
      <c r="L7785" s="1218" t="s">
        <v>615</v>
      </c>
    </row>
    <row r="7786" spans="7:12" ht="15.6" x14ac:dyDescent="0.3">
      <c r="G7786" s="1217">
        <v>8784</v>
      </c>
      <c r="H7786" s="1218" t="s">
        <v>615</v>
      </c>
      <c r="I7786" s="1184"/>
      <c r="K7786" s="1217">
        <v>8784</v>
      </c>
      <c r="L7786" s="1218" t="s">
        <v>615</v>
      </c>
    </row>
    <row r="7787" spans="7:12" ht="15.6" x14ac:dyDescent="0.3">
      <c r="G7787" s="1217">
        <v>8785</v>
      </c>
      <c r="H7787" s="1218" t="s">
        <v>615</v>
      </c>
      <c r="I7787" s="1184"/>
      <c r="K7787" s="1217">
        <v>8785</v>
      </c>
      <c r="L7787" s="1218" t="s">
        <v>615</v>
      </c>
    </row>
    <row r="7788" spans="7:12" ht="15.6" x14ac:dyDescent="0.3">
      <c r="G7788" s="1217">
        <v>8786</v>
      </c>
      <c r="H7788" s="1218" t="s">
        <v>615</v>
      </c>
      <c r="I7788" s="1184"/>
      <c r="K7788" s="1217">
        <v>8786</v>
      </c>
      <c r="L7788" s="1218" t="s">
        <v>615</v>
      </c>
    </row>
    <row r="7789" spans="7:12" ht="15.6" x14ac:dyDescent="0.3">
      <c r="G7789" s="1217">
        <v>8787</v>
      </c>
      <c r="H7789" s="1218" t="s">
        <v>615</v>
      </c>
      <c r="I7789" s="1184"/>
      <c r="K7789" s="1217">
        <v>8787</v>
      </c>
      <c r="L7789" s="1218" t="s">
        <v>615</v>
      </c>
    </row>
    <row r="7790" spans="7:12" ht="15.6" x14ac:dyDescent="0.3">
      <c r="G7790" s="1217">
        <v>8788</v>
      </c>
      <c r="H7790" s="1218" t="s">
        <v>615</v>
      </c>
      <c r="I7790" s="1184"/>
      <c r="K7790" s="1217">
        <v>8788</v>
      </c>
      <c r="L7790" s="1218" t="s">
        <v>615</v>
      </c>
    </row>
    <row r="7791" spans="7:12" ht="15.6" x14ac:dyDescent="0.3">
      <c r="G7791" s="1217">
        <v>8789</v>
      </c>
      <c r="H7791" s="1218" t="s">
        <v>615</v>
      </c>
      <c r="I7791" s="1184"/>
      <c r="K7791" s="1217">
        <v>8789</v>
      </c>
      <c r="L7791" s="1218" t="s">
        <v>615</v>
      </c>
    </row>
    <row r="7792" spans="7:12" ht="15.6" x14ac:dyDescent="0.3">
      <c r="G7792" s="1217">
        <v>8790</v>
      </c>
      <c r="H7792" s="1218" t="s">
        <v>615</v>
      </c>
      <c r="I7792" s="1184"/>
      <c r="K7792" s="1217">
        <v>8790</v>
      </c>
      <c r="L7792" s="1218" t="s">
        <v>615</v>
      </c>
    </row>
    <row r="7793" spans="7:12" ht="15.6" x14ac:dyDescent="0.3">
      <c r="G7793" s="1217">
        <v>8791</v>
      </c>
      <c r="H7793" s="1218" t="s">
        <v>615</v>
      </c>
      <c r="I7793" s="1184"/>
      <c r="K7793" s="1217">
        <v>8791</v>
      </c>
      <c r="L7793" s="1218" t="s">
        <v>615</v>
      </c>
    </row>
    <row r="7794" spans="7:12" ht="15.6" x14ac:dyDescent="0.3">
      <c r="G7794" s="1217">
        <v>8792</v>
      </c>
      <c r="H7794" s="1218" t="s">
        <v>615</v>
      </c>
      <c r="I7794" s="1184"/>
      <c r="K7794" s="1217">
        <v>8792</v>
      </c>
      <c r="L7794" s="1218" t="s">
        <v>615</v>
      </c>
    </row>
    <row r="7795" spans="7:12" ht="15.6" x14ac:dyDescent="0.3">
      <c r="G7795" s="1217">
        <v>8793</v>
      </c>
      <c r="H7795" s="1218" t="s">
        <v>615</v>
      </c>
      <c r="I7795" s="1184"/>
      <c r="K7795" s="1217">
        <v>8793</v>
      </c>
      <c r="L7795" s="1218" t="s">
        <v>615</v>
      </c>
    </row>
    <row r="7796" spans="7:12" ht="15.6" x14ac:dyDescent="0.3">
      <c r="G7796" s="1217">
        <v>8794</v>
      </c>
      <c r="H7796" s="1218" t="s">
        <v>615</v>
      </c>
      <c r="I7796" s="1184"/>
      <c r="K7796" s="1217">
        <v>8794</v>
      </c>
      <c r="L7796" s="1218" t="s">
        <v>615</v>
      </c>
    </row>
    <row r="7797" spans="7:12" ht="15.6" x14ac:dyDescent="0.3">
      <c r="G7797" s="1217">
        <v>8795</v>
      </c>
      <c r="H7797" s="1218" t="s">
        <v>615</v>
      </c>
      <c r="I7797" s="1184"/>
      <c r="K7797" s="1217">
        <v>8795</v>
      </c>
      <c r="L7797" s="1218" t="s">
        <v>615</v>
      </c>
    </row>
    <row r="7798" spans="7:12" ht="15.6" x14ac:dyDescent="0.3">
      <c r="G7798" s="1217">
        <v>8796</v>
      </c>
      <c r="H7798" s="1218" t="s">
        <v>615</v>
      </c>
      <c r="I7798" s="1184"/>
      <c r="K7798" s="1217">
        <v>8796</v>
      </c>
      <c r="L7798" s="1218" t="s">
        <v>615</v>
      </c>
    </row>
    <row r="7799" spans="7:12" ht="15.6" x14ac:dyDescent="0.3">
      <c r="G7799" s="1217">
        <v>8797</v>
      </c>
      <c r="H7799" s="1218" t="s">
        <v>615</v>
      </c>
      <c r="I7799" s="1184"/>
      <c r="K7799" s="1217">
        <v>8797</v>
      </c>
      <c r="L7799" s="1218" t="s">
        <v>615</v>
      </c>
    </row>
    <row r="7800" spans="7:12" ht="15.6" x14ac:dyDescent="0.3">
      <c r="G7800" s="1217">
        <v>8798</v>
      </c>
      <c r="H7800" s="1218" t="s">
        <v>615</v>
      </c>
      <c r="I7800" s="1184"/>
      <c r="K7800" s="1217">
        <v>8798</v>
      </c>
      <c r="L7800" s="1218" t="s">
        <v>615</v>
      </c>
    </row>
    <row r="7801" spans="7:12" ht="15.6" x14ac:dyDescent="0.3">
      <c r="G7801" s="1217">
        <v>8799</v>
      </c>
      <c r="H7801" s="1218" t="s">
        <v>615</v>
      </c>
      <c r="I7801" s="1184"/>
      <c r="K7801" s="1217">
        <v>8799</v>
      </c>
      <c r="L7801" s="1218" t="s">
        <v>615</v>
      </c>
    </row>
    <row r="7802" spans="7:12" ht="15.6" x14ac:dyDescent="0.3">
      <c r="G7802" s="1217">
        <v>8800</v>
      </c>
      <c r="H7802" s="1218" t="s">
        <v>615</v>
      </c>
      <c r="I7802" s="1184"/>
      <c r="K7802" s="1217">
        <v>8800</v>
      </c>
      <c r="L7802" s="1218" t="s">
        <v>615</v>
      </c>
    </row>
    <row r="7803" spans="7:12" ht="15.6" x14ac:dyDescent="0.3">
      <c r="G7803" s="1217">
        <v>8801</v>
      </c>
      <c r="H7803" s="1218" t="s">
        <v>615</v>
      </c>
      <c r="I7803" s="1184"/>
      <c r="K7803" s="1217">
        <v>8801</v>
      </c>
      <c r="L7803" s="1218" t="s">
        <v>615</v>
      </c>
    </row>
    <row r="7804" spans="7:12" ht="15.6" x14ac:dyDescent="0.3">
      <c r="G7804" s="1217">
        <v>8802</v>
      </c>
      <c r="H7804" s="1218" t="s">
        <v>615</v>
      </c>
      <c r="I7804" s="1184"/>
      <c r="K7804" s="1217">
        <v>8802</v>
      </c>
      <c r="L7804" s="1218" t="s">
        <v>615</v>
      </c>
    </row>
    <row r="7805" spans="7:12" ht="15.6" x14ac:dyDescent="0.3">
      <c r="G7805" s="1217">
        <v>8803</v>
      </c>
      <c r="H7805" s="1218" t="s">
        <v>615</v>
      </c>
      <c r="I7805" s="1184"/>
      <c r="K7805" s="1217">
        <v>8803</v>
      </c>
      <c r="L7805" s="1218" t="s">
        <v>615</v>
      </c>
    </row>
    <row r="7806" spans="7:12" ht="15.6" x14ac:dyDescent="0.3">
      <c r="G7806" s="1217">
        <v>8804</v>
      </c>
      <c r="H7806" s="1218" t="s">
        <v>615</v>
      </c>
      <c r="I7806" s="1184"/>
      <c r="K7806" s="1217">
        <v>8804</v>
      </c>
      <c r="L7806" s="1218" t="s">
        <v>615</v>
      </c>
    </row>
    <row r="7807" spans="7:12" ht="15.6" x14ac:dyDescent="0.3">
      <c r="G7807" s="1217">
        <v>8805</v>
      </c>
      <c r="H7807" s="1218" t="s">
        <v>615</v>
      </c>
      <c r="I7807" s="1184"/>
      <c r="K7807" s="1217">
        <v>8805</v>
      </c>
      <c r="L7807" s="1218" t="s">
        <v>615</v>
      </c>
    </row>
    <row r="7808" spans="7:12" ht="15.6" x14ac:dyDescent="0.3">
      <c r="G7808" s="1217">
        <v>8806</v>
      </c>
      <c r="H7808" s="1218" t="s">
        <v>615</v>
      </c>
      <c r="I7808" s="1184"/>
      <c r="K7808" s="1217">
        <v>8806</v>
      </c>
      <c r="L7808" s="1218" t="s">
        <v>615</v>
      </c>
    </row>
    <row r="7809" spans="7:12" ht="15.6" x14ac:dyDescent="0.3">
      <c r="G7809" s="1217">
        <v>8807</v>
      </c>
      <c r="H7809" s="1218" t="s">
        <v>615</v>
      </c>
      <c r="I7809" s="1184"/>
      <c r="K7809" s="1217">
        <v>8807</v>
      </c>
      <c r="L7809" s="1218" t="s">
        <v>615</v>
      </c>
    </row>
    <row r="7810" spans="7:12" ht="15.6" x14ac:dyDescent="0.3">
      <c r="G7810" s="1217">
        <v>8808</v>
      </c>
      <c r="H7810" s="1218" t="s">
        <v>615</v>
      </c>
      <c r="I7810" s="1184"/>
      <c r="K7810" s="1217">
        <v>8808</v>
      </c>
      <c r="L7810" s="1218" t="s">
        <v>615</v>
      </c>
    </row>
    <row r="7811" spans="7:12" ht="15.6" x14ac:dyDescent="0.3">
      <c r="G7811" s="1217">
        <v>8809</v>
      </c>
      <c r="H7811" s="1218" t="s">
        <v>615</v>
      </c>
      <c r="I7811" s="1184"/>
      <c r="K7811" s="1217">
        <v>8809</v>
      </c>
      <c r="L7811" s="1218" t="s">
        <v>615</v>
      </c>
    </row>
    <row r="7812" spans="7:12" ht="15.6" x14ac:dyDescent="0.3">
      <c r="G7812" s="1217">
        <v>8810</v>
      </c>
      <c r="H7812" s="1218" t="s">
        <v>615</v>
      </c>
      <c r="I7812" s="1184"/>
      <c r="K7812" s="1217">
        <v>8810</v>
      </c>
      <c r="L7812" s="1218" t="s">
        <v>615</v>
      </c>
    </row>
    <row r="7813" spans="7:12" ht="15.6" x14ac:dyDescent="0.3">
      <c r="G7813" s="1217">
        <v>8811</v>
      </c>
      <c r="H7813" s="1218" t="s">
        <v>615</v>
      </c>
      <c r="I7813" s="1184"/>
      <c r="K7813" s="1217">
        <v>8811</v>
      </c>
      <c r="L7813" s="1218" t="s">
        <v>615</v>
      </c>
    </row>
    <row r="7814" spans="7:12" ht="15.6" x14ac:dyDescent="0.3">
      <c r="G7814" s="1217">
        <v>8812</v>
      </c>
      <c r="H7814" s="1218" t="s">
        <v>615</v>
      </c>
      <c r="I7814" s="1184"/>
      <c r="K7814" s="1217">
        <v>8812</v>
      </c>
      <c r="L7814" s="1218" t="s">
        <v>615</v>
      </c>
    </row>
    <row r="7815" spans="7:12" ht="15.6" x14ac:dyDescent="0.3">
      <c r="G7815" s="1217">
        <v>8813</v>
      </c>
      <c r="H7815" s="1218" t="s">
        <v>615</v>
      </c>
      <c r="I7815" s="1184"/>
      <c r="K7815" s="1217">
        <v>8813</v>
      </c>
      <c r="L7815" s="1218" t="s">
        <v>615</v>
      </c>
    </row>
    <row r="7816" spans="7:12" ht="15.6" x14ac:dyDescent="0.3">
      <c r="G7816" s="1217">
        <v>8814</v>
      </c>
      <c r="H7816" s="1218" t="s">
        <v>615</v>
      </c>
      <c r="I7816" s="1184"/>
      <c r="K7816" s="1217">
        <v>8814</v>
      </c>
      <c r="L7816" s="1218" t="s">
        <v>615</v>
      </c>
    </row>
    <row r="7817" spans="7:12" ht="15.6" x14ac:dyDescent="0.3">
      <c r="G7817" s="1217">
        <v>8815</v>
      </c>
      <c r="H7817" s="1218" t="s">
        <v>615</v>
      </c>
      <c r="I7817" s="1184"/>
      <c r="K7817" s="1217">
        <v>8815</v>
      </c>
      <c r="L7817" s="1218" t="s">
        <v>615</v>
      </c>
    </row>
    <row r="7818" spans="7:12" ht="15.6" x14ac:dyDescent="0.3">
      <c r="G7818" s="1217">
        <v>8816</v>
      </c>
      <c r="H7818" s="1218" t="s">
        <v>615</v>
      </c>
      <c r="I7818" s="1184"/>
      <c r="K7818" s="1217">
        <v>8816</v>
      </c>
      <c r="L7818" s="1218" t="s">
        <v>615</v>
      </c>
    </row>
    <row r="7819" spans="7:12" ht="15.6" x14ac:dyDescent="0.3">
      <c r="G7819" s="1217">
        <v>8817</v>
      </c>
      <c r="H7819" s="1218" t="s">
        <v>615</v>
      </c>
      <c r="I7819" s="1184"/>
      <c r="K7819" s="1217">
        <v>8817</v>
      </c>
      <c r="L7819" s="1218" t="s">
        <v>615</v>
      </c>
    </row>
    <row r="7820" spans="7:12" ht="15.6" x14ac:dyDescent="0.3">
      <c r="G7820" s="1217">
        <v>8818</v>
      </c>
      <c r="H7820" s="1218" t="s">
        <v>615</v>
      </c>
      <c r="I7820" s="1184"/>
      <c r="K7820" s="1217">
        <v>8818</v>
      </c>
      <c r="L7820" s="1218" t="s">
        <v>615</v>
      </c>
    </row>
    <row r="7821" spans="7:12" ht="15.6" x14ac:dyDescent="0.3">
      <c r="G7821" s="1217">
        <v>8819</v>
      </c>
      <c r="H7821" s="1218" t="s">
        <v>615</v>
      </c>
      <c r="I7821" s="1184"/>
      <c r="K7821" s="1217">
        <v>8819</v>
      </c>
      <c r="L7821" s="1218" t="s">
        <v>615</v>
      </c>
    </row>
    <row r="7822" spans="7:12" ht="15.6" x14ac:dyDescent="0.3">
      <c r="G7822" s="1217">
        <v>8820</v>
      </c>
      <c r="H7822" s="1218" t="s">
        <v>615</v>
      </c>
      <c r="I7822" s="1184"/>
      <c r="K7822" s="1217">
        <v>8820</v>
      </c>
      <c r="L7822" s="1218" t="s">
        <v>615</v>
      </c>
    </row>
    <row r="7823" spans="7:12" ht="15.6" x14ac:dyDescent="0.3">
      <c r="G7823" s="1217">
        <v>8821</v>
      </c>
      <c r="H7823" s="1218" t="s">
        <v>615</v>
      </c>
      <c r="I7823" s="1184"/>
      <c r="K7823" s="1217">
        <v>8821</v>
      </c>
      <c r="L7823" s="1218" t="s">
        <v>615</v>
      </c>
    </row>
    <row r="7824" spans="7:12" ht="15.6" x14ac:dyDescent="0.3">
      <c r="G7824" s="1217">
        <v>8822</v>
      </c>
      <c r="H7824" s="1218" t="s">
        <v>615</v>
      </c>
      <c r="I7824" s="1184"/>
      <c r="K7824" s="1217">
        <v>8822</v>
      </c>
      <c r="L7824" s="1218" t="s">
        <v>615</v>
      </c>
    </row>
    <row r="7825" spans="7:12" ht="15.6" x14ac:dyDescent="0.3">
      <c r="G7825" s="1217">
        <v>8823</v>
      </c>
      <c r="H7825" s="1218" t="s">
        <v>615</v>
      </c>
      <c r="I7825" s="1184"/>
      <c r="K7825" s="1217">
        <v>8823</v>
      </c>
      <c r="L7825" s="1218" t="s">
        <v>615</v>
      </c>
    </row>
    <row r="7826" spans="7:12" ht="15.6" x14ac:dyDescent="0.3">
      <c r="G7826" s="1217">
        <v>8824</v>
      </c>
      <c r="H7826" s="1218" t="s">
        <v>615</v>
      </c>
      <c r="I7826" s="1184"/>
      <c r="K7826" s="1217">
        <v>8824</v>
      </c>
      <c r="L7826" s="1218" t="s">
        <v>615</v>
      </c>
    </row>
    <row r="7827" spans="7:12" ht="15.6" x14ac:dyDescent="0.3">
      <c r="G7827" s="1217">
        <v>8825</v>
      </c>
      <c r="H7827" s="1218" t="s">
        <v>615</v>
      </c>
      <c r="I7827" s="1184"/>
      <c r="K7827" s="1217">
        <v>8825</v>
      </c>
      <c r="L7827" s="1218" t="s">
        <v>615</v>
      </c>
    </row>
    <row r="7828" spans="7:12" ht="15.6" x14ac:dyDescent="0.3">
      <c r="G7828" s="1217">
        <v>8826</v>
      </c>
      <c r="H7828" s="1218" t="s">
        <v>615</v>
      </c>
      <c r="I7828" s="1184"/>
      <c r="K7828" s="1217">
        <v>8826</v>
      </c>
      <c r="L7828" s="1218" t="s">
        <v>615</v>
      </c>
    </row>
    <row r="7829" spans="7:12" ht="15.6" x14ac:dyDescent="0.3">
      <c r="G7829" s="1217">
        <v>8827</v>
      </c>
      <c r="H7829" s="1218" t="s">
        <v>615</v>
      </c>
      <c r="I7829" s="1184"/>
      <c r="K7829" s="1217">
        <v>8827</v>
      </c>
      <c r="L7829" s="1218" t="s">
        <v>615</v>
      </c>
    </row>
    <row r="7830" spans="7:12" ht="15.6" x14ac:dyDescent="0.3">
      <c r="G7830" s="1217">
        <v>8828</v>
      </c>
      <c r="H7830" s="1218" t="s">
        <v>615</v>
      </c>
      <c r="I7830" s="1184"/>
      <c r="K7830" s="1217">
        <v>8828</v>
      </c>
      <c r="L7830" s="1218" t="s">
        <v>615</v>
      </c>
    </row>
    <row r="7831" spans="7:12" ht="15.6" x14ac:dyDescent="0.3">
      <c r="G7831" s="1217">
        <v>8829</v>
      </c>
      <c r="H7831" s="1218" t="s">
        <v>615</v>
      </c>
      <c r="I7831" s="1184"/>
      <c r="K7831" s="1217">
        <v>8829</v>
      </c>
      <c r="L7831" s="1218" t="s">
        <v>615</v>
      </c>
    </row>
    <row r="7832" spans="7:12" ht="15.6" x14ac:dyDescent="0.3">
      <c r="G7832" s="1217">
        <v>8830</v>
      </c>
      <c r="H7832" s="1218" t="s">
        <v>615</v>
      </c>
      <c r="I7832" s="1184"/>
      <c r="K7832" s="1217">
        <v>8830</v>
      </c>
      <c r="L7832" s="1218" t="s">
        <v>615</v>
      </c>
    </row>
    <row r="7833" spans="7:12" ht="15.6" x14ac:dyDescent="0.3">
      <c r="G7833" s="1217">
        <v>8831</v>
      </c>
      <c r="H7833" s="1218" t="s">
        <v>615</v>
      </c>
      <c r="I7833" s="1184"/>
      <c r="K7833" s="1217">
        <v>8831</v>
      </c>
      <c r="L7833" s="1218" t="s">
        <v>615</v>
      </c>
    </row>
    <row r="7834" spans="7:12" ht="15.6" x14ac:dyDescent="0.3">
      <c r="G7834" s="1217">
        <v>8832</v>
      </c>
      <c r="H7834" s="1218" t="s">
        <v>615</v>
      </c>
      <c r="I7834" s="1184"/>
      <c r="K7834" s="1217">
        <v>8832</v>
      </c>
      <c r="L7834" s="1218" t="s">
        <v>615</v>
      </c>
    </row>
    <row r="7835" spans="7:12" ht="15.6" x14ac:dyDescent="0.3">
      <c r="G7835" s="1217">
        <v>8833</v>
      </c>
      <c r="H7835" s="1218" t="s">
        <v>615</v>
      </c>
      <c r="I7835" s="1184"/>
      <c r="K7835" s="1217">
        <v>8833</v>
      </c>
      <c r="L7835" s="1218" t="s">
        <v>615</v>
      </c>
    </row>
    <row r="7836" spans="7:12" ht="15.6" x14ac:dyDescent="0.3">
      <c r="G7836" s="1217">
        <v>8834</v>
      </c>
      <c r="H7836" s="1218" t="s">
        <v>615</v>
      </c>
      <c r="I7836" s="1184"/>
      <c r="K7836" s="1217">
        <v>8834</v>
      </c>
      <c r="L7836" s="1218" t="s">
        <v>615</v>
      </c>
    </row>
    <row r="7837" spans="7:12" ht="15.6" x14ac:dyDescent="0.3">
      <c r="G7837" s="1217">
        <v>8835</v>
      </c>
      <c r="H7837" s="1218" t="s">
        <v>615</v>
      </c>
      <c r="I7837" s="1184"/>
      <c r="K7837" s="1217">
        <v>8835</v>
      </c>
      <c r="L7837" s="1218" t="s">
        <v>615</v>
      </c>
    </row>
    <row r="7838" spans="7:12" ht="15.6" x14ac:dyDescent="0.3">
      <c r="G7838" s="1217">
        <v>8836</v>
      </c>
      <c r="H7838" s="1218" t="s">
        <v>615</v>
      </c>
      <c r="I7838" s="1184"/>
      <c r="K7838" s="1217">
        <v>8836</v>
      </c>
      <c r="L7838" s="1218" t="s">
        <v>615</v>
      </c>
    </row>
    <row r="7839" spans="7:12" ht="15.6" x14ac:dyDescent="0.3">
      <c r="G7839" s="1217">
        <v>8837</v>
      </c>
      <c r="H7839" s="1218" t="s">
        <v>615</v>
      </c>
      <c r="I7839" s="1184"/>
      <c r="K7839" s="1217">
        <v>8837</v>
      </c>
      <c r="L7839" s="1218" t="s">
        <v>615</v>
      </c>
    </row>
    <row r="7840" spans="7:12" ht="15.6" x14ac:dyDescent="0.3">
      <c r="G7840" s="1217">
        <v>8838</v>
      </c>
      <c r="H7840" s="1218" t="s">
        <v>615</v>
      </c>
      <c r="I7840" s="1184"/>
      <c r="K7840" s="1217">
        <v>8838</v>
      </c>
      <c r="L7840" s="1218" t="s">
        <v>615</v>
      </c>
    </row>
    <row r="7841" spans="7:12" ht="15.6" x14ac:dyDescent="0.3">
      <c r="G7841" s="1217">
        <v>8839</v>
      </c>
      <c r="H7841" s="1218" t="s">
        <v>615</v>
      </c>
      <c r="I7841" s="1184"/>
      <c r="K7841" s="1217">
        <v>8839</v>
      </c>
      <c r="L7841" s="1218" t="s">
        <v>615</v>
      </c>
    </row>
    <row r="7842" spans="7:12" ht="15.6" x14ac:dyDescent="0.3">
      <c r="G7842" s="1217">
        <v>8840</v>
      </c>
      <c r="H7842" s="1218" t="s">
        <v>615</v>
      </c>
      <c r="I7842" s="1184"/>
      <c r="K7842" s="1217">
        <v>8840</v>
      </c>
      <c r="L7842" s="1218" t="s">
        <v>615</v>
      </c>
    </row>
    <row r="7843" spans="7:12" ht="15.6" x14ac:dyDescent="0.3">
      <c r="G7843" s="1217">
        <v>8841</v>
      </c>
      <c r="H7843" s="1218" t="s">
        <v>615</v>
      </c>
      <c r="I7843" s="1184"/>
      <c r="K7843" s="1217">
        <v>8841</v>
      </c>
      <c r="L7843" s="1218" t="s">
        <v>615</v>
      </c>
    </row>
    <row r="7844" spans="7:12" ht="15.6" x14ac:dyDescent="0.3">
      <c r="G7844" s="1217">
        <v>8842</v>
      </c>
      <c r="H7844" s="1218" t="s">
        <v>615</v>
      </c>
      <c r="I7844" s="1184"/>
      <c r="K7844" s="1217">
        <v>8842</v>
      </c>
      <c r="L7844" s="1218" t="s">
        <v>615</v>
      </c>
    </row>
    <row r="7845" spans="7:12" ht="15.6" x14ac:dyDescent="0.3">
      <c r="G7845" s="1217">
        <v>8843</v>
      </c>
      <c r="H7845" s="1218" t="s">
        <v>615</v>
      </c>
      <c r="I7845" s="1184"/>
      <c r="K7845" s="1217">
        <v>8843</v>
      </c>
      <c r="L7845" s="1218" t="s">
        <v>615</v>
      </c>
    </row>
    <row r="7846" spans="7:12" ht="15.6" x14ac:dyDescent="0.3">
      <c r="G7846" s="1217">
        <v>8844</v>
      </c>
      <c r="H7846" s="1218" t="s">
        <v>615</v>
      </c>
      <c r="I7846" s="1184"/>
      <c r="K7846" s="1217">
        <v>8844</v>
      </c>
      <c r="L7846" s="1218" t="s">
        <v>615</v>
      </c>
    </row>
    <row r="7847" spans="7:12" ht="15.6" x14ac:dyDescent="0.3">
      <c r="G7847" s="1217">
        <v>8845</v>
      </c>
      <c r="H7847" s="1218" t="s">
        <v>615</v>
      </c>
      <c r="I7847" s="1184"/>
      <c r="K7847" s="1217">
        <v>8845</v>
      </c>
      <c r="L7847" s="1218" t="s">
        <v>615</v>
      </c>
    </row>
    <row r="7848" spans="7:12" ht="15.6" x14ac:dyDescent="0.3">
      <c r="G7848" s="1217">
        <v>8846</v>
      </c>
      <c r="H7848" s="1218" t="s">
        <v>615</v>
      </c>
      <c r="I7848" s="1184"/>
      <c r="K7848" s="1217">
        <v>8846</v>
      </c>
      <c r="L7848" s="1218" t="s">
        <v>615</v>
      </c>
    </row>
    <row r="7849" spans="7:12" ht="15.6" x14ac:dyDescent="0.3">
      <c r="G7849" s="1217">
        <v>8847</v>
      </c>
      <c r="H7849" s="1218" t="s">
        <v>615</v>
      </c>
      <c r="I7849" s="1184"/>
      <c r="K7849" s="1217">
        <v>8847</v>
      </c>
      <c r="L7849" s="1218" t="s">
        <v>615</v>
      </c>
    </row>
    <row r="7850" spans="7:12" ht="15.6" x14ac:dyDescent="0.3">
      <c r="G7850" s="1217">
        <v>8848</v>
      </c>
      <c r="H7850" s="1218" t="s">
        <v>615</v>
      </c>
      <c r="I7850" s="1184"/>
      <c r="K7850" s="1217">
        <v>8848</v>
      </c>
      <c r="L7850" s="1218" t="s">
        <v>615</v>
      </c>
    </row>
    <row r="7851" spans="7:12" ht="15.6" x14ac:dyDescent="0.3">
      <c r="G7851" s="1217">
        <v>8849</v>
      </c>
      <c r="H7851" s="1218" t="s">
        <v>615</v>
      </c>
      <c r="I7851" s="1184"/>
      <c r="K7851" s="1217">
        <v>8849</v>
      </c>
      <c r="L7851" s="1218" t="s">
        <v>615</v>
      </c>
    </row>
    <row r="7852" spans="7:12" ht="15.6" x14ac:dyDescent="0.3">
      <c r="G7852" s="1217">
        <v>8850</v>
      </c>
      <c r="H7852" s="1218" t="s">
        <v>615</v>
      </c>
      <c r="I7852" s="1184"/>
      <c r="K7852" s="1217">
        <v>8850</v>
      </c>
      <c r="L7852" s="1218" t="s">
        <v>615</v>
      </c>
    </row>
    <row r="7853" spans="7:12" ht="15.6" x14ac:dyDescent="0.3">
      <c r="G7853" s="1217">
        <v>8851</v>
      </c>
      <c r="H7853" s="1218" t="s">
        <v>615</v>
      </c>
      <c r="I7853" s="1184"/>
      <c r="K7853" s="1217">
        <v>8851</v>
      </c>
      <c r="L7853" s="1218" t="s">
        <v>615</v>
      </c>
    </row>
    <row r="7854" spans="7:12" ht="15.6" x14ac:dyDescent="0.3">
      <c r="G7854" s="1217">
        <v>8852</v>
      </c>
      <c r="H7854" s="1218" t="s">
        <v>615</v>
      </c>
      <c r="I7854" s="1184"/>
      <c r="K7854" s="1217">
        <v>8852</v>
      </c>
      <c r="L7854" s="1218" t="s">
        <v>615</v>
      </c>
    </row>
    <row r="7855" spans="7:12" ht="15.6" x14ac:dyDescent="0.3">
      <c r="G7855" s="1217">
        <v>8853</v>
      </c>
      <c r="H7855" s="1218" t="s">
        <v>615</v>
      </c>
      <c r="I7855" s="1184"/>
      <c r="K7855" s="1217">
        <v>8853</v>
      </c>
      <c r="L7855" s="1218" t="s">
        <v>615</v>
      </c>
    </row>
    <row r="7856" spans="7:12" ht="15.6" x14ac:dyDescent="0.3">
      <c r="G7856" s="1217">
        <v>8854</v>
      </c>
      <c r="H7856" s="1218" t="s">
        <v>615</v>
      </c>
      <c r="I7856" s="1184"/>
      <c r="K7856" s="1217">
        <v>8854</v>
      </c>
      <c r="L7856" s="1218" t="s">
        <v>615</v>
      </c>
    </row>
    <row r="7857" spans="7:12" ht="15.6" x14ac:dyDescent="0.3">
      <c r="G7857" s="1217">
        <v>8855</v>
      </c>
      <c r="H7857" s="1218" t="s">
        <v>615</v>
      </c>
      <c r="I7857" s="1184"/>
      <c r="K7857" s="1217">
        <v>8855</v>
      </c>
      <c r="L7857" s="1218" t="s">
        <v>615</v>
      </c>
    </row>
    <row r="7858" spans="7:12" ht="15.6" x14ac:dyDescent="0.3">
      <c r="G7858" s="1217">
        <v>8856</v>
      </c>
      <c r="H7858" s="1218" t="s">
        <v>615</v>
      </c>
      <c r="I7858" s="1184"/>
      <c r="K7858" s="1217">
        <v>8856</v>
      </c>
      <c r="L7858" s="1218" t="s">
        <v>615</v>
      </c>
    </row>
    <row r="7859" spans="7:12" ht="15.6" x14ac:dyDescent="0.3">
      <c r="G7859" s="1217">
        <v>8857</v>
      </c>
      <c r="H7859" s="1218" t="s">
        <v>615</v>
      </c>
      <c r="I7859" s="1184"/>
      <c r="K7859" s="1217">
        <v>8857</v>
      </c>
      <c r="L7859" s="1218" t="s">
        <v>615</v>
      </c>
    </row>
    <row r="7860" spans="7:12" ht="15.6" x14ac:dyDescent="0.3">
      <c r="G7860" s="1217">
        <v>8858</v>
      </c>
      <c r="H7860" s="1218" t="s">
        <v>615</v>
      </c>
      <c r="I7860" s="1184"/>
      <c r="K7860" s="1217">
        <v>8858</v>
      </c>
      <c r="L7860" s="1218" t="s">
        <v>615</v>
      </c>
    </row>
    <row r="7861" spans="7:12" ht="15.6" x14ac:dyDescent="0.3">
      <c r="G7861" s="1217">
        <v>8859</v>
      </c>
      <c r="H7861" s="1218" t="s">
        <v>615</v>
      </c>
      <c r="I7861" s="1184"/>
      <c r="K7861" s="1217">
        <v>8859</v>
      </c>
      <c r="L7861" s="1218" t="s">
        <v>615</v>
      </c>
    </row>
    <row r="7862" spans="7:12" ht="15.6" x14ac:dyDescent="0.3">
      <c r="G7862" s="1217">
        <v>8860</v>
      </c>
      <c r="H7862" s="1218" t="s">
        <v>615</v>
      </c>
      <c r="I7862" s="1184"/>
      <c r="K7862" s="1217">
        <v>8860</v>
      </c>
      <c r="L7862" s="1218" t="s">
        <v>615</v>
      </c>
    </row>
    <row r="7863" spans="7:12" ht="15.6" x14ac:dyDescent="0.3">
      <c r="G7863" s="1217">
        <v>8861</v>
      </c>
      <c r="H7863" s="1218" t="s">
        <v>615</v>
      </c>
      <c r="I7863" s="1184"/>
      <c r="K7863" s="1217">
        <v>8861</v>
      </c>
      <c r="L7863" s="1218" t="s">
        <v>615</v>
      </c>
    </row>
    <row r="7864" spans="7:12" ht="15.6" x14ac:dyDescent="0.3">
      <c r="G7864" s="1217">
        <v>8862</v>
      </c>
      <c r="H7864" s="1218" t="s">
        <v>615</v>
      </c>
      <c r="I7864" s="1184"/>
      <c r="K7864" s="1217">
        <v>8862</v>
      </c>
      <c r="L7864" s="1218" t="s">
        <v>615</v>
      </c>
    </row>
    <row r="7865" spans="7:12" ht="15.6" x14ac:dyDescent="0.3">
      <c r="G7865" s="1217">
        <v>8863</v>
      </c>
      <c r="H7865" s="1218" t="s">
        <v>615</v>
      </c>
      <c r="I7865" s="1184"/>
      <c r="K7865" s="1217">
        <v>8863</v>
      </c>
      <c r="L7865" s="1218" t="s">
        <v>615</v>
      </c>
    </row>
    <row r="7866" spans="7:12" ht="15.6" x14ac:dyDescent="0.3">
      <c r="G7866" s="1217">
        <v>8864</v>
      </c>
      <c r="H7866" s="1218" t="s">
        <v>615</v>
      </c>
      <c r="I7866" s="1184"/>
      <c r="K7866" s="1217">
        <v>8864</v>
      </c>
      <c r="L7866" s="1218" t="s">
        <v>615</v>
      </c>
    </row>
    <row r="7867" spans="7:12" ht="15.6" x14ac:dyDescent="0.3">
      <c r="G7867" s="1217">
        <v>8865</v>
      </c>
      <c r="H7867" s="1218" t="s">
        <v>615</v>
      </c>
      <c r="I7867" s="1184"/>
      <c r="K7867" s="1217">
        <v>8865</v>
      </c>
      <c r="L7867" s="1218" t="s">
        <v>615</v>
      </c>
    </row>
    <row r="7868" spans="7:12" ht="15.6" x14ac:dyDescent="0.3">
      <c r="G7868" s="1217">
        <v>8866</v>
      </c>
      <c r="H7868" s="1218" t="s">
        <v>615</v>
      </c>
      <c r="I7868" s="1184"/>
      <c r="K7868" s="1217">
        <v>8866</v>
      </c>
      <c r="L7868" s="1218" t="s">
        <v>615</v>
      </c>
    </row>
    <row r="7869" spans="7:12" ht="15.6" x14ac:dyDescent="0.3">
      <c r="G7869" s="1217">
        <v>8867</v>
      </c>
      <c r="H7869" s="1218" t="s">
        <v>615</v>
      </c>
      <c r="I7869" s="1184"/>
      <c r="K7869" s="1217">
        <v>8867</v>
      </c>
      <c r="L7869" s="1218" t="s">
        <v>615</v>
      </c>
    </row>
    <row r="7870" spans="7:12" ht="15.6" x14ac:dyDescent="0.3">
      <c r="G7870" s="1217">
        <v>8868</v>
      </c>
      <c r="H7870" s="1218" t="s">
        <v>615</v>
      </c>
      <c r="I7870" s="1184"/>
      <c r="K7870" s="1217">
        <v>8868</v>
      </c>
      <c r="L7870" s="1218" t="s">
        <v>615</v>
      </c>
    </row>
    <row r="7871" spans="7:12" ht="15.6" x14ac:dyDescent="0.3">
      <c r="G7871" s="1217">
        <v>8869</v>
      </c>
      <c r="H7871" s="1218" t="s">
        <v>615</v>
      </c>
      <c r="I7871" s="1184"/>
      <c r="K7871" s="1217">
        <v>8869</v>
      </c>
      <c r="L7871" s="1218" t="s">
        <v>615</v>
      </c>
    </row>
    <row r="7872" spans="7:12" ht="15.6" x14ac:dyDescent="0.3">
      <c r="G7872" s="1217">
        <v>8870</v>
      </c>
      <c r="H7872" s="1218" t="s">
        <v>615</v>
      </c>
      <c r="I7872" s="1184"/>
      <c r="K7872" s="1217">
        <v>8870</v>
      </c>
      <c r="L7872" s="1218" t="s">
        <v>615</v>
      </c>
    </row>
    <row r="7873" spans="7:12" ht="15.6" x14ac:dyDescent="0.3">
      <c r="G7873" s="1217">
        <v>8871</v>
      </c>
      <c r="H7873" s="1218" t="s">
        <v>615</v>
      </c>
      <c r="I7873" s="1184"/>
      <c r="K7873" s="1217">
        <v>8871</v>
      </c>
      <c r="L7873" s="1218" t="s">
        <v>615</v>
      </c>
    </row>
    <row r="7874" spans="7:12" ht="15.6" x14ac:dyDescent="0.3">
      <c r="G7874" s="1217">
        <v>8872</v>
      </c>
      <c r="H7874" s="1218" t="s">
        <v>615</v>
      </c>
      <c r="I7874" s="1184"/>
      <c r="K7874" s="1217">
        <v>8872</v>
      </c>
      <c r="L7874" s="1218" t="s">
        <v>615</v>
      </c>
    </row>
    <row r="7875" spans="7:12" ht="15.6" x14ac:dyDescent="0.3">
      <c r="G7875" s="1217">
        <v>8873</v>
      </c>
      <c r="H7875" s="1218" t="s">
        <v>615</v>
      </c>
      <c r="I7875" s="1184"/>
      <c r="K7875" s="1217">
        <v>8873</v>
      </c>
      <c r="L7875" s="1218" t="s">
        <v>615</v>
      </c>
    </row>
    <row r="7876" spans="7:12" ht="15.6" x14ac:dyDescent="0.3">
      <c r="G7876" s="1217">
        <v>8874</v>
      </c>
      <c r="H7876" s="1218" t="s">
        <v>615</v>
      </c>
      <c r="I7876" s="1184"/>
      <c r="K7876" s="1217">
        <v>8874</v>
      </c>
      <c r="L7876" s="1218" t="s">
        <v>615</v>
      </c>
    </row>
    <row r="7877" spans="7:12" ht="15.6" x14ac:dyDescent="0.3">
      <c r="G7877" s="1217">
        <v>8875</v>
      </c>
      <c r="H7877" s="1218" t="s">
        <v>615</v>
      </c>
      <c r="I7877" s="1184"/>
      <c r="K7877" s="1217">
        <v>8875</v>
      </c>
      <c r="L7877" s="1218" t="s">
        <v>615</v>
      </c>
    </row>
    <row r="7878" spans="7:12" ht="15.6" x14ac:dyDescent="0.3">
      <c r="G7878" s="1217">
        <v>8876</v>
      </c>
      <c r="H7878" s="1218" t="s">
        <v>615</v>
      </c>
      <c r="I7878" s="1184"/>
      <c r="K7878" s="1217">
        <v>8876</v>
      </c>
      <c r="L7878" s="1218" t="s">
        <v>615</v>
      </c>
    </row>
    <row r="7879" spans="7:12" ht="15.6" x14ac:dyDescent="0.3">
      <c r="G7879" s="1217">
        <v>8877</v>
      </c>
      <c r="H7879" s="1218" t="s">
        <v>615</v>
      </c>
      <c r="I7879" s="1184"/>
      <c r="K7879" s="1217">
        <v>8877</v>
      </c>
      <c r="L7879" s="1218" t="s">
        <v>615</v>
      </c>
    </row>
    <row r="7880" spans="7:12" ht="15.6" x14ac:dyDescent="0.3">
      <c r="G7880" s="1217">
        <v>8878</v>
      </c>
      <c r="H7880" s="1218" t="s">
        <v>615</v>
      </c>
      <c r="I7880" s="1184"/>
      <c r="K7880" s="1217">
        <v>8878</v>
      </c>
      <c r="L7880" s="1218" t="s">
        <v>615</v>
      </c>
    </row>
    <row r="7881" spans="7:12" ht="15.6" x14ac:dyDescent="0.3">
      <c r="G7881" s="1217">
        <v>8879</v>
      </c>
      <c r="H7881" s="1218" t="s">
        <v>615</v>
      </c>
      <c r="I7881" s="1184"/>
      <c r="K7881" s="1217">
        <v>8879</v>
      </c>
      <c r="L7881" s="1218" t="s">
        <v>615</v>
      </c>
    </row>
    <row r="7882" spans="7:12" ht="15.6" x14ac:dyDescent="0.3">
      <c r="G7882" s="1217">
        <v>8880</v>
      </c>
      <c r="H7882" s="1218" t="s">
        <v>615</v>
      </c>
      <c r="I7882" s="1184"/>
      <c r="K7882" s="1217">
        <v>8880</v>
      </c>
      <c r="L7882" s="1218" t="s">
        <v>615</v>
      </c>
    </row>
    <row r="7883" spans="7:12" ht="15.6" x14ac:dyDescent="0.3">
      <c r="G7883" s="1217">
        <v>8881</v>
      </c>
      <c r="H7883" s="1218" t="s">
        <v>615</v>
      </c>
      <c r="I7883" s="1184"/>
      <c r="K7883" s="1217">
        <v>8881</v>
      </c>
      <c r="L7883" s="1218" t="s">
        <v>615</v>
      </c>
    </row>
    <row r="7884" spans="7:12" ht="15.6" x14ac:dyDescent="0.3">
      <c r="G7884" s="1217">
        <v>8882</v>
      </c>
      <c r="H7884" s="1218" t="s">
        <v>615</v>
      </c>
      <c r="I7884" s="1184"/>
      <c r="K7884" s="1217">
        <v>8882</v>
      </c>
      <c r="L7884" s="1218" t="s">
        <v>615</v>
      </c>
    </row>
    <row r="7885" spans="7:12" ht="15.6" x14ac:dyDescent="0.3">
      <c r="G7885" s="1217">
        <v>8883</v>
      </c>
      <c r="H7885" s="1218" t="s">
        <v>615</v>
      </c>
      <c r="I7885" s="1184"/>
      <c r="K7885" s="1217">
        <v>8883</v>
      </c>
      <c r="L7885" s="1218" t="s">
        <v>615</v>
      </c>
    </row>
    <row r="7886" spans="7:12" ht="15.6" x14ac:dyDescent="0.3">
      <c r="G7886" s="1217">
        <v>8884</v>
      </c>
      <c r="H7886" s="1218" t="s">
        <v>615</v>
      </c>
      <c r="I7886" s="1184"/>
      <c r="K7886" s="1217">
        <v>8884</v>
      </c>
      <c r="L7886" s="1218" t="s">
        <v>615</v>
      </c>
    </row>
    <row r="7887" spans="7:12" ht="15.6" x14ac:dyDescent="0.3">
      <c r="G7887" s="1217">
        <v>8885</v>
      </c>
      <c r="H7887" s="1218" t="s">
        <v>615</v>
      </c>
      <c r="I7887" s="1184"/>
      <c r="K7887" s="1217">
        <v>8885</v>
      </c>
      <c r="L7887" s="1218" t="s">
        <v>615</v>
      </c>
    </row>
    <row r="7888" spans="7:12" ht="15.6" x14ac:dyDescent="0.3">
      <c r="G7888" s="1217">
        <v>8886</v>
      </c>
      <c r="H7888" s="1218" t="s">
        <v>615</v>
      </c>
      <c r="I7888" s="1184"/>
      <c r="K7888" s="1217">
        <v>8886</v>
      </c>
      <c r="L7888" s="1218" t="s">
        <v>615</v>
      </c>
    </row>
    <row r="7889" spans="7:12" ht="15.6" x14ac:dyDescent="0.3">
      <c r="G7889" s="1217">
        <v>8887</v>
      </c>
      <c r="H7889" s="1218" t="s">
        <v>615</v>
      </c>
      <c r="I7889" s="1184"/>
      <c r="K7889" s="1217">
        <v>8887</v>
      </c>
      <c r="L7889" s="1218" t="s">
        <v>615</v>
      </c>
    </row>
    <row r="7890" spans="7:12" ht="15.6" x14ac:dyDescent="0.3">
      <c r="G7890" s="1217">
        <v>8888</v>
      </c>
      <c r="H7890" s="1218" t="s">
        <v>615</v>
      </c>
      <c r="I7890" s="1184"/>
      <c r="K7890" s="1217">
        <v>8888</v>
      </c>
      <c r="L7890" s="1218" t="s">
        <v>615</v>
      </c>
    </row>
    <row r="7891" spans="7:12" ht="15.6" x14ac:dyDescent="0.3">
      <c r="G7891" s="1217">
        <v>8889</v>
      </c>
      <c r="H7891" s="1218" t="s">
        <v>615</v>
      </c>
      <c r="I7891" s="1184"/>
      <c r="K7891" s="1217">
        <v>8889</v>
      </c>
      <c r="L7891" s="1218" t="s">
        <v>615</v>
      </c>
    </row>
    <row r="7892" spans="7:12" ht="15.6" x14ac:dyDescent="0.3">
      <c r="G7892" s="1217">
        <v>8890</v>
      </c>
      <c r="H7892" s="1218" t="s">
        <v>615</v>
      </c>
      <c r="I7892" s="1184"/>
      <c r="K7892" s="1217">
        <v>8890</v>
      </c>
      <c r="L7892" s="1218" t="s">
        <v>615</v>
      </c>
    </row>
    <row r="7893" spans="7:12" ht="15.6" x14ac:dyDescent="0.3">
      <c r="G7893" s="1217">
        <v>8891</v>
      </c>
      <c r="H7893" s="1218" t="s">
        <v>615</v>
      </c>
      <c r="I7893" s="1184"/>
      <c r="K7893" s="1217">
        <v>8891</v>
      </c>
      <c r="L7893" s="1218" t="s">
        <v>615</v>
      </c>
    </row>
    <row r="7894" spans="7:12" ht="15.6" x14ac:dyDescent="0.3">
      <c r="G7894" s="1217">
        <v>8892</v>
      </c>
      <c r="H7894" s="1218" t="s">
        <v>615</v>
      </c>
      <c r="I7894" s="1184"/>
      <c r="K7894" s="1217">
        <v>8892</v>
      </c>
      <c r="L7894" s="1218" t="s">
        <v>615</v>
      </c>
    </row>
    <row r="7895" spans="7:12" ht="15.6" x14ac:dyDescent="0.3">
      <c r="G7895" s="1217">
        <v>8893</v>
      </c>
      <c r="H7895" s="1218" t="s">
        <v>615</v>
      </c>
      <c r="I7895" s="1184"/>
      <c r="K7895" s="1217">
        <v>8893</v>
      </c>
      <c r="L7895" s="1218" t="s">
        <v>615</v>
      </c>
    </row>
    <row r="7896" spans="7:12" ht="15.6" x14ac:dyDescent="0.3">
      <c r="G7896" s="1217">
        <v>8894</v>
      </c>
      <c r="H7896" s="1218" t="s">
        <v>615</v>
      </c>
      <c r="I7896" s="1184"/>
      <c r="K7896" s="1217">
        <v>8894</v>
      </c>
      <c r="L7896" s="1218" t="s">
        <v>615</v>
      </c>
    </row>
    <row r="7897" spans="7:12" ht="15.6" x14ac:dyDescent="0.3">
      <c r="G7897" s="1217">
        <v>8895</v>
      </c>
      <c r="H7897" s="1218" t="s">
        <v>615</v>
      </c>
      <c r="I7897" s="1184"/>
      <c r="K7897" s="1217">
        <v>8895</v>
      </c>
      <c r="L7897" s="1218" t="s">
        <v>615</v>
      </c>
    </row>
    <row r="7898" spans="7:12" ht="15.6" x14ac:dyDescent="0.3">
      <c r="G7898" s="1217">
        <v>8896</v>
      </c>
      <c r="H7898" s="1218" t="s">
        <v>615</v>
      </c>
      <c r="I7898" s="1184"/>
      <c r="K7898" s="1217">
        <v>8896</v>
      </c>
      <c r="L7898" s="1218" t="s">
        <v>615</v>
      </c>
    </row>
    <row r="7899" spans="7:12" ht="15.6" x14ac:dyDescent="0.3">
      <c r="G7899" s="1217">
        <v>8897</v>
      </c>
      <c r="H7899" s="1218" t="s">
        <v>615</v>
      </c>
      <c r="I7899" s="1184"/>
      <c r="K7899" s="1217">
        <v>8897</v>
      </c>
      <c r="L7899" s="1218" t="s">
        <v>615</v>
      </c>
    </row>
    <row r="7900" spans="7:12" ht="15.6" x14ac:dyDescent="0.3">
      <c r="G7900" s="1217">
        <v>8898</v>
      </c>
      <c r="H7900" s="1218" t="s">
        <v>615</v>
      </c>
      <c r="I7900" s="1184"/>
      <c r="K7900" s="1217">
        <v>8898</v>
      </c>
      <c r="L7900" s="1218" t="s">
        <v>615</v>
      </c>
    </row>
    <row r="7901" spans="7:12" ht="15.6" x14ac:dyDescent="0.3">
      <c r="G7901" s="1217">
        <v>8899</v>
      </c>
      <c r="H7901" s="1218" t="s">
        <v>615</v>
      </c>
      <c r="I7901" s="1184"/>
      <c r="K7901" s="1217">
        <v>8899</v>
      </c>
      <c r="L7901" s="1218" t="s">
        <v>615</v>
      </c>
    </row>
    <row r="7902" spans="7:12" ht="15.6" x14ac:dyDescent="0.3">
      <c r="G7902" s="1217">
        <v>8900</v>
      </c>
      <c r="H7902" s="1218" t="s">
        <v>615</v>
      </c>
      <c r="I7902" s="1184"/>
      <c r="K7902" s="1217">
        <v>8900</v>
      </c>
      <c r="L7902" s="1218" t="s">
        <v>615</v>
      </c>
    </row>
    <row r="7903" spans="7:12" ht="15.6" x14ac:dyDescent="0.3">
      <c r="G7903" s="1217">
        <v>8901</v>
      </c>
      <c r="H7903" s="1218" t="s">
        <v>615</v>
      </c>
      <c r="I7903" s="1184"/>
      <c r="K7903" s="1217">
        <v>8901</v>
      </c>
      <c r="L7903" s="1218" t="s">
        <v>615</v>
      </c>
    </row>
    <row r="7904" spans="7:12" ht="15.6" x14ac:dyDescent="0.3">
      <c r="G7904" s="1217">
        <v>8902</v>
      </c>
      <c r="H7904" s="1218" t="s">
        <v>615</v>
      </c>
      <c r="I7904" s="1184"/>
      <c r="K7904" s="1217">
        <v>8902</v>
      </c>
      <c r="L7904" s="1218" t="s">
        <v>615</v>
      </c>
    </row>
    <row r="7905" spans="7:12" ht="15.6" x14ac:dyDescent="0.3">
      <c r="G7905" s="1217">
        <v>8903</v>
      </c>
      <c r="H7905" s="1218" t="s">
        <v>615</v>
      </c>
      <c r="I7905" s="1184"/>
      <c r="K7905" s="1217">
        <v>8903</v>
      </c>
      <c r="L7905" s="1218" t="s">
        <v>615</v>
      </c>
    </row>
    <row r="7906" spans="7:12" ht="15.6" x14ac:dyDescent="0.3">
      <c r="G7906" s="1217">
        <v>8904</v>
      </c>
      <c r="H7906" s="1218" t="s">
        <v>615</v>
      </c>
      <c r="I7906" s="1184"/>
      <c r="K7906" s="1217">
        <v>8904</v>
      </c>
      <c r="L7906" s="1218" t="s">
        <v>615</v>
      </c>
    </row>
    <row r="7907" spans="7:12" ht="15.6" x14ac:dyDescent="0.3">
      <c r="G7907" s="1217">
        <v>8905</v>
      </c>
      <c r="H7907" s="1218" t="s">
        <v>615</v>
      </c>
      <c r="I7907" s="1184"/>
      <c r="K7907" s="1217">
        <v>8905</v>
      </c>
      <c r="L7907" s="1218" t="s">
        <v>615</v>
      </c>
    </row>
    <row r="7908" spans="7:12" ht="15.6" x14ac:dyDescent="0.3">
      <c r="G7908" s="1217">
        <v>8906</v>
      </c>
      <c r="H7908" s="1218" t="s">
        <v>615</v>
      </c>
      <c r="I7908" s="1184"/>
      <c r="K7908" s="1217">
        <v>8906</v>
      </c>
      <c r="L7908" s="1218" t="s">
        <v>615</v>
      </c>
    </row>
    <row r="7909" spans="7:12" ht="15.6" x14ac:dyDescent="0.3">
      <c r="G7909" s="1217">
        <v>8907</v>
      </c>
      <c r="H7909" s="1218" t="s">
        <v>615</v>
      </c>
      <c r="I7909" s="1184"/>
      <c r="K7909" s="1217">
        <v>8907</v>
      </c>
      <c r="L7909" s="1218" t="s">
        <v>615</v>
      </c>
    </row>
    <row r="7910" spans="7:12" ht="15.6" x14ac:dyDescent="0.3">
      <c r="G7910" s="1217">
        <v>8908</v>
      </c>
      <c r="H7910" s="1218" t="s">
        <v>615</v>
      </c>
      <c r="I7910" s="1184"/>
      <c r="K7910" s="1217">
        <v>8908</v>
      </c>
      <c r="L7910" s="1218" t="s">
        <v>615</v>
      </c>
    </row>
    <row r="7911" spans="7:12" ht="15.6" x14ac:dyDescent="0.3">
      <c r="G7911" s="1217">
        <v>8909</v>
      </c>
      <c r="H7911" s="1218" t="s">
        <v>615</v>
      </c>
      <c r="I7911" s="1184"/>
      <c r="K7911" s="1217">
        <v>8909</v>
      </c>
      <c r="L7911" s="1218" t="s">
        <v>615</v>
      </c>
    </row>
    <row r="7912" spans="7:12" ht="15.6" x14ac:dyDescent="0.3">
      <c r="G7912" s="1217">
        <v>8910</v>
      </c>
      <c r="H7912" s="1218" t="s">
        <v>615</v>
      </c>
      <c r="I7912" s="1184"/>
      <c r="K7912" s="1217">
        <v>8910</v>
      </c>
      <c r="L7912" s="1218" t="s">
        <v>615</v>
      </c>
    </row>
    <row r="7913" spans="7:12" ht="15.6" x14ac:dyDescent="0.3">
      <c r="G7913" s="1217">
        <v>8911</v>
      </c>
      <c r="H7913" s="1218" t="s">
        <v>615</v>
      </c>
      <c r="I7913" s="1184"/>
      <c r="K7913" s="1217">
        <v>8911</v>
      </c>
      <c r="L7913" s="1218" t="s">
        <v>615</v>
      </c>
    </row>
    <row r="7914" spans="7:12" ht="15.6" x14ac:dyDescent="0.3">
      <c r="G7914" s="1217">
        <v>8912</v>
      </c>
      <c r="H7914" s="1218" t="s">
        <v>615</v>
      </c>
      <c r="I7914" s="1184"/>
      <c r="K7914" s="1217">
        <v>8912</v>
      </c>
      <c r="L7914" s="1218" t="s">
        <v>615</v>
      </c>
    </row>
    <row r="7915" spans="7:12" ht="15.6" x14ac:dyDescent="0.3">
      <c r="G7915" s="1217">
        <v>8913</v>
      </c>
      <c r="H7915" s="1218" t="s">
        <v>615</v>
      </c>
      <c r="I7915" s="1184"/>
      <c r="K7915" s="1217">
        <v>8913</v>
      </c>
      <c r="L7915" s="1218" t="s">
        <v>615</v>
      </c>
    </row>
    <row r="7916" spans="7:12" ht="15.6" x14ac:dyDescent="0.3">
      <c r="G7916" s="1217">
        <v>8914</v>
      </c>
      <c r="H7916" s="1218" t="s">
        <v>615</v>
      </c>
      <c r="I7916" s="1184"/>
      <c r="K7916" s="1217">
        <v>8914</v>
      </c>
      <c r="L7916" s="1218" t="s">
        <v>615</v>
      </c>
    </row>
    <row r="7917" spans="7:12" ht="15.6" x14ac:dyDescent="0.3">
      <c r="G7917" s="1217">
        <v>8915</v>
      </c>
      <c r="H7917" s="1218" t="s">
        <v>615</v>
      </c>
      <c r="I7917" s="1184"/>
      <c r="K7917" s="1217">
        <v>8915</v>
      </c>
      <c r="L7917" s="1218" t="s">
        <v>615</v>
      </c>
    </row>
    <row r="7918" spans="7:12" ht="15.6" x14ac:dyDescent="0.3">
      <c r="G7918" s="1217">
        <v>8916</v>
      </c>
      <c r="H7918" s="1218" t="s">
        <v>615</v>
      </c>
      <c r="I7918" s="1184"/>
      <c r="K7918" s="1217">
        <v>8916</v>
      </c>
      <c r="L7918" s="1218" t="s">
        <v>615</v>
      </c>
    </row>
    <row r="7919" spans="7:12" ht="15.6" x14ac:dyDescent="0.3">
      <c r="G7919" s="1217">
        <v>8917</v>
      </c>
      <c r="H7919" s="1218" t="s">
        <v>615</v>
      </c>
      <c r="I7919" s="1184"/>
      <c r="K7919" s="1217">
        <v>8917</v>
      </c>
      <c r="L7919" s="1218" t="s">
        <v>615</v>
      </c>
    </row>
    <row r="7920" spans="7:12" ht="15.6" x14ac:dyDescent="0.3">
      <c r="G7920" s="1217">
        <v>8918</v>
      </c>
      <c r="H7920" s="1218" t="s">
        <v>615</v>
      </c>
      <c r="I7920" s="1184"/>
      <c r="K7920" s="1217">
        <v>8918</v>
      </c>
      <c r="L7920" s="1218" t="s">
        <v>615</v>
      </c>
    </row>
    <row r="7921" spans="7:12" ht="15.6" x14ac:dyDescent="0.3">
      <c r="G7921" s="1217">
        <v>8919</v>
      </c>
      <c r="H7921" s="1218" t="s">
        <v>615</v>
      </c>
      <c r="I7921" s="1184"/>
      <c r="K7921" s="1217">
        <v>8919</v>
      </c>
      <c r="L7921" s="1218" t="s">
        <v>615</v>
      </c>
    </row>
    <row r="7922" spans="7:12" ht="15.6" x14ac:dyDescent="0.3">
      <c r="G7922" s="1217">
        <v>8920</v>
      </c>
      <c r="H7922" s="1218" t="s">
        <v>615</v>
      </c>
      <c r="I7922" s="1184"/>
      <c r="K7922" s="1217">
        <v>8920</v>
      </c>
      <c r="L7922" s="1218" t="s">
        <v>615</v>
      </c>
    </row>
    <row r="7923" spans="7:12" ht="15.6" x14ac:dyDescent="0.3">
      <c r="G7923" s="1217">
        <v>8921</v>
      </c>
      <c r="H7923" s="1218" t="s">
        <v>615</v>
      </c>
      <c r="I7923" s="1184"/>
      <c r="K7923" s="1217">
        <v>8921</v>
      </c>
      <c r="L7923" s="1218" t="s">
        <v>615</v>
      </c>
    </row>
    <row r="7924" spans="7:12" ht="15.6" x14ac:dyDescent="0.3">
      <c r="G7924" s="1217">
        <v>8922</v>
      </c>
      <c r="H7924" s="1218" t="s">
        <v>615</v>
      </c>
      <c r="I7924" s="1184"/>
      <c r="K7924" s="1217">
        <v>8922</v>
      </c>
      <c r="L7924" s="1218" t="s">
        <v>615</v>
      </c>
    </row>
    <row r="7925" spans="7:12" ht="15.6" x14ac:dyDescent="0.3">
      <c r="G7925" s="1217">
        <v>8923</v>
      </c>
      <c r="H7925" s="1218" t="s">
        <v>615</v>
      </c>
      <c r="I7925" s="1184"/>
      <c r="K7925" s="1217">
        <v>8923</v>
      </c>
      <c r="L7925" s="1218" t="s">
        <v>615</v>
      </c>
    </row>
    <row r="7926" spans="7:12" ht="15.6" x14ac:dyDescent="0.3">
      <c r="G7926" s="1217">
        <v>8924</v>
      </c>
      <c r="H7926" s="1218" t="s">
        <v>615</v>
      </c>
      <c r="I7926" s="1184"/>
      <c r="K7926" s="1217">
        <v>8924</v>
      </c>
      <c r="L7926" s="1218" t="s">
        <v>615</v>
      </c>
    </row>
    <row r="7927" spans="7:12" ht="15.6" x14ac:dyDescent="0.3">
      <c r="G7927" s="1217">
        <v>8925</v>
      </c>
      <c r="H7927" s="1218" t="s">
        <v>615</v>
      </c>
      <c r="I7927" s="1184"/>
      <c r="K7927" s="1217">
        <v>8925</v>
      </c>
      <c r="L7927" s="1218" t="s">
        <v>615</v>
      </c>
    </row>
    <row r="7928" spans="7:12" ht="15.6" x14ac:dyDescent="0.3">
      <c r="G7928" s="1217">
        <v>8926</v>
      </c>
      <c r="H7928" s="1218" t="s">
        <v>615</v>
      </c>
      <c r="I7928" s="1184"/>
      <c r="K7928" s="1217">
        <v>8926</v>
      </c>
      <c r="L7928" s="1218" t="s">
        <v>615</v>
      </c>
    </row>
    <row r="7929" spans="7:12" ht="15.6" x14ac:dyDescent="0.3">
      <c r="G7929" s="1217">
        <v>8927</v>
      </c>
      <c r="H7929" s="1218" t="s">
        <v>615</v>
      </c>
      <c r="I7929" s="1184"/>
      <c r="K7929" s="1217">
        <v>8927</v>
      </c>
      <c r="L7929" s="1218" t="s">
        <v>615</v>
      </c>
    </row>
    <row r="7930" spans="7:12" ht="15.6" x14ac:dyDescent="0.3">
      <c r="G7930" s="1217">
        <v>8928</v>
      </c>
      <c r="H7930" s="1218" t="s">
        <v>615</v>
      </c>
      <c r="I7930" s="1184"/>
      <c r="K7930" s="1217">
        <v>8928</v>
      </c>
      <c r="L7930" s="1218" t="s">
        <v>615</v>
      </c>
    </row>
    <row r="7931" spans="7:12" ht="15.6" x14ac:dyDescent="0.3">
      <c r="G7931" s="1217">
        <v>8929</v>
      </c>
      <c r="H7931" s="1218" t="s">
        <v>615</v>
      </c>
      <c r="I7931" s="1184"/>
      <c r="K7931" s="1217">
        <v>8929</v>
      </c>
      <c r="L7931" s="1218" t="s">
        <v>615</v>
      </c>
    </row>
    <row r="7932" spans="7:12" ht="15.6" x14ac:dyDescent="0.3">
      <c r="G7932" s="1217">
        <v>8930</v>
      </c>
      <c r="H7932" s="1218" t="s">
        <v>615</v>
      </c>
      <c r="I7932" s="1184"/>
      <c r="K7932" s="1217">
        <v>8930</v>
      </c>
      <c r="L7932" s="1218" t="s">
        <v>615</v>
      </c>
    </row>
    <row r="7933" spans="7:12" ht="15.6" x14ac:dyDescent="0.3">
      <c r="G7933" s="1217">
        <v>8931</v>
      </c>
      <c r="H7933" s="1218" t="s">
        <v>615</v>
      </c>
      <c r="I7933" s="1184"/>
      <c r="K7933" s="1217">
        <v>8931</v>
      </c>
      <c r="L7933" s="1218" t="s">
        <v>615</v>
      </c>
    </row>
    <row r="7934" spans="7:12" ht="15.6" x14ac:dyDescent="0.3">
      <c r="G7934" s="1217">
        <v>8932</v>
      </c>
      <c r="H7934" s="1218" t="s">
        <v>615</v>
      </c>
      <c r="I7934" s="1184"/>
      <c r="K7934" s="1217">
        <v>8932</v>
      </c>
      <c r="L7934" s="1218" t="s">
        <v>615</v>
      </c>
    </row>
    <row r="7935" spans="7:12" ht="15.6" x14ac:dyDescent="0.3">
      <c r="G7935" s="1217">
        <v>8933</v>
      </c>
      <c r="H7935" s="1218" t="s">
        <v>615</v>
      </c>
      <c r="I7935" s="1184"/>
      <c r="K7935" s="1217">
        <v>8933</v>
      </c>
      <c r="L7935" s="1218" t="s">
        <v>615</v>
      </c>
    </row>
    <row r="7936" spans="7:12" ht="15.6" x14ac:dyDescent="0.3">
      <c r="G7936" s="1217">
        <v>8934</v>
      </c>
      <c r="H7936" s="1218" t="s">
        <v>615</v>
      </c>
      <c r="I7936" s="1184"/>
      <c r="K7936" s="1217">
        <v>8934</v>
      </c>
      <c r="L7936" s="1218" t="s">
        <v>615</v>
      </c>
    </row>
    <row r="7937" spans="7:12" ht="15.6" x14ac:dyDescent="0.3">
      <c r="G7937" s="1217">
        <v>8935</v>
      </c>
      <c r="H7937" s="1218" t="s">
        <v>615</v>
      </c>
      <c r="I7937" s="1184"/>
      <c r="K7937" s="1217">
        <v>8935</v>
      </c>
      <c r="L7937" s="1218" t="s">
        <v>615</v>
      </c>
    </row>
    <row r="7938" spans="7:12" ht="15.6" x14ac:dyDescent="0.3">
      <c r="G7938" s="1217">
        <v>8936</v>
      </c>
      <c r="H7938" s="1218" t="s">
        <v>615</v>
      </c>
      <c r="I7938" s="1184"/>
      <c r="K7938" s="1217">
        <v>8936</v>
      </c>
      <c r="L7938" s="1218" t="s">
        <v>615</v>
      </c>
    </row>
    <row r="7939" spans="7:12" ht="15.6" x14ac:dyDescent="0.3">
      <c r="G7939" s="1217">
        <v>8937</v>
      </c>
      <c r="H7939" s="1218" t="s">
        <v>615</v>
      </c>
      <c r="I7939" s="1184"/>
      <c r="K7939" s="1217">
        <v>8937</v>
      </c>
      <c r="L7939" s="1218" t="s">
        <v>615</v>
      </c>
    </row>
    <row r="7940" spans="7:12" ht="15.6" x14ac:dyDescent="0.3">
      <c r="G7940" s="1217">
        <v>8938</v>
      </c>
      <c r="H7940" s="1218" t="s">
        <v>615</v>
      </c>
      <c r="I7940" s="1184"/>
      <c r="K7940" s="1217">
        <v>8938</v>
      </c>
      <c r="L7940" s="1218" t="s">
        <v>615</v>
      </c>
    </row>
    <row r="7941" spans="7:12" ht="15.6" x14ac:dyDescent="0.3">
      <c r="G7941" s="1217">
        <v>8939</v>
      </c>
      <c r="H7941" s="1218" t="s">
        <v>615</v>
      </c>
      <c r="I7941" s="1184"/>
      <c r="K7941" s="1217">
        <v>8939</v>
      </c>
      <c r="L7941" s="1218" t="s">
        <v>615</v>
      </c>
    </row>
    <row r="7942" spans="7:12" ht="15.6" x14ac:dyDescent="0.3">
      <c r="G7942" s="1217">
        <v>8940</v>
      </c>
      <c r="H7942" s="1218" t="s">
        <v>615</v>
      </c>
      <c r="I7942" s="1184"/>
      <c r="K7942" s="1217">
        <v>8940</v>
      </c>
      <c r="L7942" s="1218" t="s">
        <v>615</v>
      </c>
    </row>
    <row r="7943" spans="7:12" ht="15.6" x14ac:dyDescent="0.3">
      <c r="G7943" s="1217">
        <v>8941</v>
      </c>
      <c r="H7943" s="1218" t="s">
        <v>615</v>
      </c>
      <c r="I7943" s="1184"/>
      <c r="K7943" s="1217">
        <v>8941</v>
      </c>
      <c r="L7943" s="1218" t="s">
        <v>615</v>
      </c>
    </row>
    <row r="7944" spans="7:12" ht="15.6" x14ac:dyDescent="0.3">
      <c r="G7944" s="1217">
        <v>8942</v>
      </c>
      <c r="H7944" s="1218" t="s">
        <v>615</v>
      </c>
      <c r="I7944" s="1184"/>
      <c r="K7944" s="1217">
        <v>8942</v>
      </c>
      <c r="L7944" s="1218" t="s">
        <v>615</v>
      </c>
    </row>
    <row r="7945" spans="7:12" ht="15.6" x14ac:dyDescent="0.3">
      <c r="G7945" s="1217">
        <v>8943</v>
      </c>
      <c r="H7945" s="1218" t="s">
        <v>615</v>
      </c>
      <c r="I7945" s="1184"/>
      <c r="K7945" s="1217">
        <v>8943</v>
      </c>
      <c r="L7945" s="1218" t="s">
        <v>615</v>
      </c>
    </row>
    <row r="7946" spans="7:12" ht="15.6" x14ac:dyDescent="0.3">
      <c r="G7946" s="1217">
        <v>8944</v>
      </c>
      <c r="H7946" s="1218" t="s">
        <v>615</v>
      </c>
      <c r="I7946" s="1184"/>
      <c r="K7946" s="1217">
        <v>8944</v>
      </c>
      <c r="L7946" s="1218" t="s">
        <v>615</v>
      </c>
    </row>
    <row r="7947" spans="7:12" ht="15.6" x14ac:dyDescent="0.3">
      <c r="G7947" s="1217">
        <v>8945</v>
      </c>
      <c r="H7947" s="1218" t="s">
        <v>615</v>
      </c>
      <c r="I7947" s="1184"/>
      <c r="K7947" s="1217">
        <v>8945</v>
      </c>
      <c r="L7947" s="1218" t="s">
        <v>615</v>
      </c>
    </row>
    <row r="7948" spans="7:12" ht="15.6" x14ac:dyDescent="0.3">
      <c r="G7948" s="1217">
        <v>8946</v>
      </c>
      <c r="H7948" s="1218" t="s">
        <v>615</v>
      </c>
      <c r="I7948" s="1184"/>
      <c r="K7948" s="1217">
        <v>8946</v>
      </c>
      <c r="L7948" s="1218" t="s">
        <v>615</v>
      </c>
    </row>
    <row r="7949" spans="7:12" ht="15.6" x14ac:dyDescent="0.3">
      <c r="G7949" s="1217">
        <v>8947</v>
      </c>
      <c r="H7949" s="1218" t="s">
        <v>615</v>
      </c>
      <c r="I7949" s="1184"/>
      <c r="K7949" s="1217">
        <v>8947</v>
      </c>
      <c r="L7949" s="1218" t="s">
        <v>615</v>
      </c>
    </row>
    <row r="7950" spans="7:12" ht="15.6" x14ac:dyDescent="0.3">
      <c r="G7950" s="1217">
        <v>8948</v>
      </c>
      <c r="H7950" s="1218" t="s">
        <v>615</v>
      </c>
      <c r="I7950" s="1184"/>
      <c r="K7950" s="1217">
        <v>8948</v>
      </c>
      <c r="L7950" s="1218" t="s">
        <v>615</v>
      </c>
    </row>
    <row r="7951" spans="7:12" ht="15.6" x14ac:dyDescent="0.3">
      <c r="G7951" s="1217">
        <v>8949</v>
      </c>
      <c r="H7951" s="1218" t="s">
        <v>615</v>
      </c>
      <c r="I7951" s="1184"/>
      <c r="K7951" s="1217">
        <v>8949</v>
      </c>
      <c r="L7951" s="1218" t="s">
        <v>615</v>
      </c>
    </row>
    <row r="7952" spans="7:12" ht="15.6" x14ac:dyDescent="0.3">
      <c r="G7952" s="1217">
        <v>8950</v>
      </c>
      <c r="H7952" s="1218" t="s">
        <v>615</v>
      </c>
      <c r="I7952" s="1184"/>
      <c r="K7952" s="1217">
        <v>8950</v>
      </c>
      <c r="L7952" s="1218" t="s">
        <v>615</v>
      </c>
    </row>
    <row r="7953" spans="7:12" ht="15.6" x14ac:dyDescent="0.3">
      <c r="G7953" s="1217">
        <v>8951</v>
      </c>
      <c r="H7953" s="1218" t="s">
        <v>615</v>
      </c>
      <c r="I7953" s="1184"/>
      <c r="K7953" s="1217">
        <v>8951</v>
      </c>
      <c r="L7953" s="1218" t="s">
        <v>615</v>
      </c>
    </row>
    <row r="7954" spans="7:12" ht="15.6" x14ac:dyDescent="0.3">
      <c r="G7954" s="1217">
        <v>8952</v>
      </c>
      <c r="H7954" s="1218" t="s">
        <v>615</v>
      </c>
      <c r="I7954" s="1184"/>
      <c r="K7954" s="1217">
        <v>8952</v>
      </c>
      <c r="L7954" s="1218" t="s">
        <v>615</v>
      </c>
    </row>
    <row r="7955" spans="7:12" ht="15.6" x14ac:dyDescent="0.3">
      <c r="G7955" s="1217">
        <v>8953</v>
      </c>
      <c r="H7955" s="1218" t="s">
        <v>615</v>
      </c>
      <c r="I7955" s="1184"/>
      <c r="K7955" s="1217">
        <v>8953</v>
      </c>
      <c r="L7955" s="1218" t="s">
        <v>615</v>
      </c>
    </row>
    <row r="7956" spans="7:12" ht="15.6" x14ac:dyDescent="0.3">
      <c r="G7956" s="1217">
        <v>8954</v>
      </c>
      <c r="H7956" s="1218" t="s">
        <v>615</v>
      </c>
      <c r="I7956" s="1184"/>
      <c r="K7956" s="1217">
        <v>8954</v>
      </c>
      <c r="L7956" s="1218" t="s">
        <v>615</v>
      </c>
    </row>
    <row r="7957" spans="7:12" ht="15.6" x14ac:dyDescent="0.3">
      <c r="G7957" s="1217">
        <v>8955</v>
      </c>
      <c r="H7957" s="1218" t="s">
        <v>615</v>
      </c>
      <c r="I7957" s="1184"/>
      <c r="K7957" s="1217">
        <v>8955</v>
      </c>
      <c r="L7957" s="1218" t="s">
        <v>615</v>
      </c>
    </row>
    <row r="7958" spans="7:12" ht="15.6" x14ac:dyDescent="0.3">
      <c r="G7958" s="1217">
        <v>8956</v>
      </c>
      <c r="H7958" s="1218" t="s">
        <v>615</v>
      </c>
      <c r="I7958" s="1184"/>
      <c r="K7958" s="1217">
        <v>8956</v>
      </c>
      <c r="L7958" s="1218" t="s">
        <v>615</v>
      </c>
    </row>
    <row r="7959" spans="7:12" ht="15.6" x14ac:dyDescent="0.3">
      <c r="G7959" s="1217">
        <v>8957</v>
      </c>
      <c r="H7959" s="1218" t="s">
        <v>615</v>
      </c>
      <c r="I7959" s="1184"/>
      <c r="K7959" s="1217">
        <v>8957</v>
      </c>
      <c r="L7959" s="1218" t="s">
        <v>615</v>
      </c>
    </row>
    <row r="7960" spans="7:12" ht="15.6" x14ac:dyDescent="0.3">
      <c r="G7960" s="1217">
        <v>8958</v>
      </c>
      <c r="H7960" s="1218" t="s">
        <v>615</v>
      </c>
      <c r="I7960" s="1184"/>
      <c r="K7960" s="1217">
        <v>8958</v>
      </c>
      <c r="L7960" s="1218" t="s">
        <v>615</v>
      </c>
    </row>
    <row r="7961" spans="7:12" ht="15.6" x14ac:dyDescent="0.3">
      <c r="G7961" s="1217">
        <v>8959</v>
      </c>
      <c r="H7961" s="1218" t="s">
        <v>615</v>
      </c>
      <c r="I7961" s="1184"/>
      <c r="K7961" s="1217">
        <v>8959</v>
      </c>
      <c r="L7961" s="1218" t="s">
        <v>615</v>
      </c>
    </row>
    <row r="7962" spans="7:12" ht="15.6" x14ac:dyDescent="0.3">
      <c r="G7962" s="1217">
        <v>8960</v>
      </c>
      <c r="H7962" s="1218" t="s">
        <v>615</v>
      </c>
      <c r="I7962" s="1184"/>
      <c r="K7962" s="1217">
        <v>8960</v>
      </c>
      <c r="L7962" s="1218" t="s">
        <v>615</v>
      </c>
    </row>
    <row r="7963" spans="7:12" ht="15.6" x14ac:dyDescent="0.3">
      <c r="G7963" s="1217">
        <v>8961</v>
      </c>
      <c r="H7963" s="1218" t="s">
        <v>615</v>
      </c>
      <c r="I7963" s="1184"/>
      <c r="K7963" s="1217">
        <v>8961</v>
      </c>
      <c r="L7963" s="1218" t="s">
        <v>615</v>
      </c>
    </row>
    <row r="7964" spans="7:12" ht="15.6" x14ac:dyDescent="0.3">
      <c r="G7964" s="1217">
        <v>8962</v>
      </c>
      <c r="H7964" s="1218" t="s">
        <v>615</v>
      </c>
      <c r="I7964" s="1184"/>
      <c r="K7964" s="1217">
        <v>8962</v>
      </c>
      <c r="L7964" s="1218" t="s">
        <v>615</v>
      </c>
    </row>
    <row r="7965" spans="7:12" ht="15.6" x14ac:dyDescent="0.3">
      <c r="G7965" s="1217">
        <v>8963</v>
      </c>
      <c r="H7965" s="1218" t="s">
        <v>615</v>
      </c>
      <c r="I7965" s="1184"/>
      <c r="K7965" s="1217">
        <v>8963</v>
      </c>
      <c r="L7965" s="1218" t="s">
        <v>615</v>
      </c>
    </row>
    <row r="7966" spans="7:12" ht="15.6" x14ac:dyDescent="0.3">
      <c r="G7966" s="1217">
        <v>8964</v>
      </c>
      <c r="H7966" s="1218" t="s">
        <v>615</v>
      </c>
      <c r="I7966" s="1184"/>
      <c r="K7966" s="1217">
        <v>8964</v>
      </c>
      <c r="L7966" s="1218" t="s">
        <v>615</v>
      </c>
    </row>
    <row r="7967" spans="7:12" ht="15.6" x14ac:dyDescent="0.3">
      <c r="G7967" s="1217">
        <v>8965</v>
      </c>
      <c r="H7967" s="1218" t="s">
        <v>615</v>
      </c>
      <c r="I7967" s="1184"/>
      <c r="K7967" s="1217">
        <v>8965</v>
      </c>
      <c r="L7967" s="1218" t="s">
        <v>615</v>
      </c>
    </row>
    <row r="7968" spans="7:12" ht="15.6" x14ac:dyDescent="0.3">
      <c r="G7968" s="1217">
        <v>8966</v>
      </c>
      <c r="H7968" s="1218" t="s">
        <v>615</v>
      </c>
      <c r="I7968" s="1184"/>
      <c r="K7968" s="1217">
        <v>8966</v>
      </c>
      <c r="L7968" s="1218" t="s">
        <v>615</v>
      </c>
    </row>
    <row r="7969" spans="7:12" ht="15.6" x14ac:dyDescent="0.3">
      <c r="G7969" s="1217">
        <v>8967</v>
      </c>
      <c r="H7969" s="1218" t="s">
        <v>615</v>
      </c>
      <c r="I7969" s="1184"/>
      <c r="K7969" s="1217">
        <v>8967</v>
      </c>
      <c r="L7969" s="1218" t="s">
        <v>615</v>
      </c>
    </row>
    <row r="7970" spans="7:12" ht="15.6" x14ac:dyDescent="0.3">
      <c r="G7970" s="1217">
        <v>8968</v>
      </c>
      <c r="H7970" s="1218" t="s">
        <v>615</v>
      </c>
      <c r="I7970" s="1184"/>
      <c r="K7970" s="1217">
        <v>8968</v>
      </c>
      <c r="L7970" s="1218" t="s">
        <v>615</v>
      </c>
    </row>
    <row r="7971" spans="7:12" ht="15.6" x14ac:dyDescent="0.3">
      <c r="G7971" s="1217">
        <v>8969</v>
      </c>
      <c r="H7971" s="1218" t="s">
        <v>615</v>
      </c>
      <c r="I7971" s="1184"/>
      <c r="K7971" s="1217">
        <v>8969</v>
      </c>
      <c r="L7971" s="1218" t="s">
        <v>615</v>
      </c>
    </row>
    <row r="7972" spans="7:12" ht="15.6" x14ac:dyDescent="0.3">
      <c r="G7972" s="1217">
        <v>8970</v>
      </c>
      <c r="H7972" s="1218" t="s">
        <v>615</v>
      </c>
      <c r="I7972" s="1184"/>
      <c r="K7972" s="1217">
        <v>8970</v>
      </c>
      <c r="L7972" s="1218" t="s">
        <v>615</v>
      </c>
    </row>
    <row r="7973" spans="7:12" ht="15.6" x14ac:dyDescent="0.3">
      <c r="G7973" s="1217">
        <v>8971</v>
      </c>
      <c r="H7973" s="1218" t="s">
        <v>615</v>
      </c>
      <c r="I7973" s="1184"/>
      <c r="K7973" s="1217">
        <v>8971</v>
      </c>
      <c r="L7973" s="1218" t="s">
        <v>615</v>
      </c>
    </row>
    <row r="7974" spans="7:12" ht="15.6" x14ac:dyDescent="0.3">
      <c r="G7974" s="1217">
        <v>8972</v>
      </c>
      <c r="H7974" s="1218" t="s">
        <v>615</v>
      </c>
      <c r="I7974" s="1184"/>
      <c r="K7974" s="1217">
        <v>8972</v>
      </c>
      <c r="L7974" s="1218" t="s">
        <v>615</v>
      </c>
    </row>
    <row r="7975" spans="7:12" ht="15.6" x14ac:dyDescent="0.3">
      <c r="G7975" s="1217">
        <v>8973</v>
      </c>
      <c r="H7975" s="1218" t="s">
        <v>615</v>
      </c>
      <c r="I7975" s="1184"/>
      <c r="K7975" s="1217">
        <v>8973</v>
      </c>
      <c r="L7975" s="1218" t="s">
        <v>615</v>
      </c>
    </row>
    <row r="7976" spans="7:12" ht="15.6" x14ac:dyDescent="0.3">
      <c r="G7976" s="1217">
        <v>8974</v>
      </c>
      <c r="H7976" s="1218" t="s">
        <v>615</v>
      </c>
      <c r="I7976" s="1184"/>
      <c r="K7976" s="1217">
        <v>8974</v>
      </c>
      <c r="L7976" s="1218" t="s">
        <v>615</v>
      </c>
    </row>
    <row r="7977" spans="7:12" ht="15.6" x14ac:dyDescent="0.3">
      <c r="G7977" s="1217">
        <v>8975</v>
      </c>
      <c r="H7977" s="1218" t="s">
        <v>615</v>
      </c>
      <c r="I7977" s="1184"/>
      <c r="K7977" s="1217">
        <v>8975</v>
      </c>
      <c r="L7977" s="1218" t="s">
        <v>615</v>
      </c>
    </row>
    <row r="7978" spans="7:12" ht="15.6" x14ac:dyDescent="0.3">
      <c r="G7978" s="1217">
        <v>8976</v>
      </c>
      <c r="H7978" s="1218" t="s">
        <v>615</v>
      </c>
      <c r="I7978" s="1184"/>
      <c r="K7978" s="1217">
        <v>8976</v>
      </c>
      <c r="L7978" s="1218" t="s">
        <v>615</v>
      </c>
    </row>
    <row r="7979" spans="7:12" ht="15.6" x14ac:dyDescent="0.3">
      <c r="G7979" s="1217">
        <v>8977</v>
      </c>
      <c r="H7979" s="1218" t="s">
        <v>615</v>
      </c>
      <c r="I7979" s="1184"/>
      <c r="K7979" s="1217">
        <v>8977</v>
      </c>
      <c r="L7979" s="1218" t="s">
        <v>615</v>
      </c>
    </row>
    <row r="7980" spans="7:12" ht="15.6" x14ac:dyDescent="0.3">
      <c r="G7980" s="1217">
        <v>8978</v>
      </c>
      <c r="H7980" s="1218" t="s">
        <v>615</v>
      </c>
      <c r="I7980" s="1184"/>
      <c r="K7980" s="1217">
        <v>8978</v>
      </c>
      <c r="L7980" s="1218" t="s">
        <v>615</v>
      </c>
    </row>
    <row r="7981" spans="7:12" ht="15.6" x14ac:dyDescent="0.3">
      <c r="G7981" s="1217">
        <v>8979</v>
      </c>
      <c r="H7981" s="1218" t="s">
        <v>615</v>
      </c>
      <c r="I7981" s="1184"/>
      <c r="K7981" s="1217">
        <v>8979</v>
      </c>
      <c r="L7981" s="1218" t="s">
        <v>615</v>
      </c>
    </row>
    <row r="7982" spans="7:12" ht="15.6" x14ac:dyDescent="0.3">
      <c r="G7982" s="1217">
        <v>8980</v>
      </c>
      <c r="H7982" s="1218" t="s">
        <v>615</v>
      </c>
      <c r="I7982" s="1184"/>
      <c r="K7982" s="1217">
        <v>8980</v>
      </c>
      <c r="L7982" s="1218" t="s">
        <v>615</v>
      </c>
    </row>
    <row r="7983" spans="7:12" ht="15.6" x14ac:dyDescent="0.3">
      <c r="G7983" s="1217">
        <v>8981</v>
      </c>
      <c r="H7983" s="1218" t="s">
        <v>615</v>
      </c>
      <c r="I7983" s="1184"/>
      <c r="K7983" s="1217">
        <v>8981</v>
      </c>
      <c r="L7983" s="1218" t="s">
        <v>615</v>
      </c>
    </row>
    <row r="7984" spans="7:12" ht="15.6" x14ac:dyDescent="0.3">
      <c r="G7984" s="1217">
        <v>8982</v>
      </c>
      <c r="H7984" s="1218" t="s">
        <v>615</v>
      </c>
      <c r="I7984" s="1184"/>
      <c r="K7984" s="1217">
        <v>8982</v>
      </c>
      <c r="L7984" s="1218" t="s">
        <v>615</v>
      </c>
    </row>
    <row r="7985" spans="7:12" ht="15.6" x14ac:dyDescent="0.3">
      <c r="G7985" s="1217">
        <v>8983</v>
      </c>
      <c r="H7985" s="1218" t="s">
        <v>615</v>
      </c>
      <c r="I7985" s="1184"/>
      <c r="K7985" s="1217">
        <v>8983</v>
      </c>
      <c r="L7985" s="1218" t="s">
        <v>615</v>
      </c>
    </row>
    <row r="7986" spans="7:12" ht="15.6" x14ac:dyDescent="0.3">
      <c r="G7986" s="1217">
        <v>8984</v>
      </c>
      <c r="H7986" s="1218" t="s">
        <v>615</v>
      </c>
      <c r="I7986" s="1184"/>
      <c r="K7986" s="1217">
        <v>8984</v>
      </c>
      <c r="L7986" s="1218" t="s">
        <v>615</v>
      </c>
    </row>
    <row r="7987" spans="7:12" ht="15.6" x14ac:dyDescent="0.3">
      <c r="G7987" s="1217">
        <v>8985</v>
      </c>
      <c r="H7987" s="1218" t="s">
        <v>615</v>
      </c>
      <c r="I7987" s="1184"/>
      <c r="K7987" s="1217">
        <v>8985</v>
      </c>
      <c r="L7987" s="1218" t="s">
        <v>615</v>
      </c>
    </row>
    <row r="7988" spans="7:12" ht="15.6" x14ac:dyDescent="0.3">
      <c r="G7988" s="1217">
        <v>8986</v>
      </c>
      <c r="H7988" s="1218" t="s">
        <v>615</v>
      </c>
      <c r="I7988" s="1184"/>
      <c r="K7988" s="1217">
        <v>8986</v>
      </c>
      <c r="L7988" s="1218" t="s">
        <v>615</v>
      </c>
    </row>
    <row r="7989" spans="7:12" ht="15.6" x14ac:dyDescent="0.3">
      <c r="G7989" s="1217">
        <v>8987</v>
      </c>
      <c r="H7989" s="1218" t="s">
        <v>615</v>
      </c>
      <c r="I7989" s="1184"/>
      <c r="K7989" s="1217">
        <v>8987</v>
      </c>
      <c r="L7989" s="1218" t="s">
        <v>615</v>
      </c>
    </row>
    <row r="7990" spans="7:12" ht="15.6" x14ac:dyDescent="0.3">
      <c r="G7990" s="1217">
        <v>8988</v>
      </c>
      <c r="H7990" s="1218" t="s">
        <v>615</v>
      </c>
      <c r="I7990" s="1184"/>
      <c r="K7990" s="1217">
        <v>8988</v>
      </c>
      <c r="L7990" s="1218" t="s">
        <v>615</v>
      </c>
    </row>
    <row r="7991" spans="7:12" ht="15.6" x14ac:dyDescent="0.3">
      <c r="G7991" s="1217">
        <v>8989</v>
      </c>
      <c r="H7991" s="1218" t="s">
        <v>615</v>
      </c>
      <c r="I7991" s="1184"/>
      <c r="K7991" s="1217">
        <v>8989</v>
      </c>
      <c r="L7991" s="1218" t="s">
        <v>615</v>
      </c>
    </row>
    <row r="7992" spans="7:12" ht="15.6" x14ac:dyDescent="0.3">
      <c r="G7992" s="1217">
        <v>8990</v>
      </c>
      <c r="H7992" s="1218" t="s">
        <v>615</v>
      </c>
      <c r="I7992" s="1184"/>
      <c r="K7992" s="1217">
        <v>8990</v>
      </c>
      <c r="L7992" s="1218" t="s">
        <v>615</v>
      </c>
    </row>
    <row r="7993" spans="7:12" ht="15.6" x14ac:dyDescent="0.3">
      <c r="G7993" s="1217">
        <v>8991</v>
      </c>
      <c r="H7993" s="1218" t="s">
        <v>615</v>
      </c>
      <c r="I7993" s="1184"/>
      <c r="K7993" s="1217">
        <v>8991</v>
      </c>
      <c r="L7993" s="1218" t="s">
        <v>615</v>
      </c>
    </row>
    <row r="7994" spans="7:12" ht="15.6" x14ac:dyDescent="0.3">
      <c r="G7994" s="1217">
        <v>8992</v>
      </c>
      <c r="H7994" s="1218" t="s">
        <v>615</v>
      </c>
      <c r="I7994" s="1184"/>
      <c r="K7994" s="1217">
        <v>8992</v>
      </c>
      <c r="L7994" s="1218" t="s">
        <v>615</v>
      </c>
    </row>
    <row r="7995" spans="7:12" ht="15.6" x14ac:dyDescent="0.3">
      <c r="G7995" s="1217">
        <v>8993</v>
      </c>
      <c r="H7995" s="1218" t="s">
        <v>615</v>
      </c>
      <c r="I7995" s="1184"/>
      <c r="K7995" s="1217">
        <v>8993</v>
      </c>
      <c r="L7995" s="1218" t="s">
        <v>615</v>
      </c>
    </row>
    <row r="7996" spans="7:12" ht="15.6" x14ac:dyDescent="0.3">
      <c r="G7996" s="1217">
        <v>8994</v>
      </c>
      <c r="H7996" s="1218" t="s">
        <v>615</v>
      </c>
      <c r="I7996" s="1184"/>
      <c r="K7996" s="1217">
        <v>8994</v>
      </c>
      <c r="L7996" s="1218" t="s">
        <v>615</v>
      </c>
    </row>
    <row r="7997" spans="7:12" ht="15.6" x14ac:dyDescent="0.3">
      <c r="G7997" s="1217">
        <v>8995</v>
      </c>
      <c r="H7997" s="1218" t="s">
        <v>615</v>
      </c>
      <c r="I7997" s="1184"/>
      <c r="K7997" s="1217">
        <v>8995</v>
      </c>
      <c r="L7997" s="1218" t="s">
        <v>615</v>
      </c>
    </row>
    <row r="7998" spans="7:12" ht="15.6" x14ac:dyDescent="0.3">
      <c r="G7998" s="1217">
        <v>8996</v>
      </c>
      <c r="H7998" s="1218" t="s">
        <v>615</v>
      </c>
      <c r="I7998" s="1184"/>
      <c r="K7998" s="1217">
        <v>8996</v>
      </c>
      <c r="L7998" s="1218" t="s">
        <v>615</v>
      </c>
    </row>
    <row r="7999" spans="7:12" ht="15.6" x14ac:dyDescent="0.3">
      <c r="G7999" s="1217">
        <v>8997</v>
      </c>
      <c r="H7999" s="1218" t="s">
        <v>615</v>
      </c>
      <c r="I7999" s="1184"/>
      <c r="K7999" s="1217">
        <v>8997</v>
      </c>
      <c r="L7999" s="1218" t="s">
        <v>615</v>
      </c>
    </row>
    <row r="8000" spans="7:12" ht="15.6" x14ac:dyDescent="0.3">
      <c r="G8000" s="1217">
        <v>8998</v>
      </c>
      <c r="H8000" s="1218" t="s">
        <v>615</v>
      </c>
      <c r="I8000" s="1184"/>
      <c r="K8000" s="1217">
        <v>8998</v>
      </c>
      <c r="L8000" s="1218" t="s">
        <v>615</v>
      </c>
    </row>
    <row r="8001" spans="7:12" ht="15.6" x14ac:dyDescent="0.3">
      <c r="G8001" s="1217">
        <v>8999</v>
      </c>
      <c r="H8001" s="1218" t="s">
        <v>615</v>
      </c>
      <c r="I8001" s="1184"/>
      <c r="K8001" s="1217">
        <v>8999</v>
      </c>
      <c r="L8001" s="1218" t="s">
        <v>615</v>
      </c>
    </row>
    <row r="8002" spans="7:12" ht="28.8" x14ac:dyDescent="0.3">
      <c r="G8002" s="1217">
        <v>9000</v>
      </c>
      <c r="H8002" s="1218" t="s">
        <v>1718</v>
      </c>
      <c r="I8002" s="1184"/>
      <c r="K8002" s="1217">
        <v>9000</v>
      </c>
      <c r="L8002" s="1218" t="s">
        <v>1718</v>
      </c>
    </row>
    <row r="8003" spans="7:12" ht="28.8" x14ac:dyDescent="0.3">
      <c r="G8003" s="1217">
        <v>9001</v>
      </c>
      <c r="H8003" s="1218" t="s">
        <v>1718</v>
      </c>
      <c r="I8003" s="1184"/>
      <c r="K8003" s="1217">
        <v>9001</v>
      </c>
      <c r="L8003" s="1218" t="s">
        <v>1718</v>
      </c>
    </row>
    <row r="8004" spans="7:12" ht="28.8" x14ac:dyDescent="0.3">
      <c r="G8004" s="1217">
        <v>9002</v>
      </c>
      <c r="H8004" s="1218" t="s">
        <v>1718</v>
      </c>
      <c r="I8004" s="1184"/>
      <c r="K8004" s="1217">
        <v>9002</v>
      </c>
      <c r="L8004" s="1218" t="s">
        <v>1718</v>
      </c>
    </row>
    <row r="8005" spans="7:12" ht="28.8" x14ac:dyDescent="0.3">
      <c r="G8005" s="1217">
        <v>9003</v>
      </c>
      <c r="H8005" s="1218" t="s">
        <v>1718</v>
      </c>
      <c r="I8005" s="1184"/>
      <c r="K8005" s="1217">
        <v>9003</v>
      </c>
      <c r="L8005" s="1218" t="s">
        <v>1718</v>
      </c>
    </row>
    <row r="8006" spans="7:12" ht="28.8" x14ac:dyDescent="0.3">
      <c r="G8006" s="1217">
        <v>9004</v>
      </c>
      <c r="H8006" s="1218" t="s">
        <v>1718</v>
      </c>
      <c r="I8006" s="1184"/>
      <c r="K8006" s="1217">
        <v>9004</v>
      </c>
      <c r="L8006" s="1218" t="s">
        <v>1718</v>
      </c>
    </row>
    <row r="8007" spans="7:12" ht="28.8" x14ac:dyDescent="0.3">
      <c r="G8007" s="1217">
        <v>9005</v>
      </c>
      <c r="H8007" s="1218" t="s">
        <v>1718</v>
      </c>
      <c r="I8007" s="1184"/>
      <c r="K8007" s="1217">
        <v>9005</v>
      </c>
      <c r="L8007" s="1218" t="s">
        <v>1718</v>
      </c>
    </row>
    <row r="8008" spans="7:12" ht="28.8" x14ac:dyDescent="0.3">
      <c r="G8008" s="1217">
        <v>9006</v>
      </c>
      <c r="H8008" s="1218" t="s">
        <v>1718</v>
      </c>
      <c r="I8008" s="1184"/>
      <c r="K8008" s="1217">
        <v>9006</v>
      </c>
      <c r="L8008" s="1218" t="s">
        <v>1718</v>
      </c>
    </row>
    <row r="8009" spans="7:12" ht="28.8" x14ac:dyDescent="0.3">
      <c r="G8009" s="1217">
        <v>9007</v>
      </c>
      <c r="H8009" s="1218" t="s">
        <v>1718</v>
      </c>
      <c r="I8009" s="1184"/>
      <c r="K8009" s="1217">
        <v>9007</v>
      </c>
      <c r="L8009" s="1218" t="s">
        <v>1718</v>
      </c>
    </row>
    <row r="8010" spans="7:12" ht="28.8" x14ac:dyDescent="0.3">
      <c r="G8010" s="1217">
        <v>9008</v>
      </c>
      <c r="H8010" s="1218" t="s">
        <v>1718</v>
      </c>
      <c r="I8010" s="1184"/>
      <c r="K8010" s="1217">
        <v>9008</v>
      </c>
      <c r="L8010" s="1218" t="s">
        <v>1718</v>
      </c>
    </row>
    <row r="8011" spans="7:12" ht="28.8" x14ac:dyDescent="0.3">
      <c r="G8011" s="1217">
        <v>9009</v>
      </c>
      <c r="H8011" s="1218" t="s">
        <v>1718</v>
      </c>
      <c r="I8011" s="1184"/>
      <c r="K8011" s="1217">
        <v>9009</v>
      </c>
      <c r="L8011" s="1218" t="s">
        <v>1718</v>
      </c>
    </row>
    <row r="8012" spans="7:12" ht="28.8" x14ac:dyDescent="0.3">
      <c r="G8012" s="1217">
        <v>9010</v>
      </c>
      <c r="H8012" s="1218" t="s">
        <v>1718</v>
      </c>
      <c r="I8012" s="1184"/>
      <c r="K8012" s="1217">
        <v>9010</v>
      </c>
      <c r="L8012" s="1218" t="s">
        <v>1718</v>
      </c>
    </row>
    <row r="8013" spans="7:12" ht="28.8" x14ac:dyDescent="0.3">
      <c r="G8013" s="1217">
        <v>9011</v>
      </c>
      <c r="H8013" s="1218" t="s">
        <v>1718</v>
      </c>
      <c r="I8013" s="1184"/>
      <c r="K8013" s="1217">
        <v>9011</v>
      </c>
      <c r="L8013" s="1218" t="s">
        <v>1718</v>
      </c>
    </row>
    <row r="8014" spans="7:12" ht="28.8" x14ac:dyDescent="0.3">
      <c r="G8014" s="1217">
        <v>9012</v>
      </c>
      <c r="H8014" s="1218" t="s">
        <v>1718</v>
      </c>
      <c r="I8014" s="1184"/>
      <c r="K8014" s="1217">
        <v>9012</v>
      </c>
      <c r="L8014" s="1218" t="s">
        <v>1718</v>
      </c>
    </row>
    <row r="8015" spans="7:12" ht="28.8" x14ac:dyDescent="0.3">
      <c r="G8015" s="1217">
        <v>9013</v>
      </c>
      <c r="H8015" s="1218" t="s">
        <v>1718</v>
      </c>
      <c r="I8015" s="1184"/>
      <c r="K8015" s="1217">
        <v>9013</v>
      </c>
      <c r="L8015" s="1218" t="s">
        <v>1718</v>
      </c>
    </row>
    <row r="8016" spans="7:12" ht="28.8" x14ac:dyDescent="0.3">
      <c r="G8016" s="1217">
        <v>9014</v>
      </c>
      <c r="H8016" s="1218" t="s">
        <v>1718</v>
      </c>
      <c r="I8016" s="1184"/>
      <c r="K8016" s="1217">
        <v>9014</v>
      </c>
      <c r="L8016" s="1218" t="s">
        <v>1718</v>
      </c>
    </row>
    <row r="8017" spans="7:12" ht="28.8" x14ac:dyDescent="0.3">
      <c r="G8017" s="1217">
        <v>9015</v>
      </c>
      <c r="H8017" s="1218" t="s">
        <v>1718</v>
      </c>
      <c r="I8017" s="1184"/>
      <c r="K8017" s="1217">
        <v>9015</v>
      </c>
      <c r="L8017" s="1218" t="s">
        <v>1718</v>
      </c>
    </row>
    <row r="8018" spans="7:12" ht="28.8" x14ac:dyDescent="0.3">
      <c r="G8018" s="1217">
        <v>9016</v>
      </c>
      <c r="H8018" s="1218" t="s">
        <v>1718</v>
      </c>
      <c r="I8018" s="1184"/>
      <c r="K8018" s="1217">
        <v>9016</v>
      </c>
      <c r="L8018" s="1218" t="s">
        <v>1718</v>
      </c>
    </row>
    <row r="8019" spans="7:12" ht="28.8" x14ac:dyDescent="0.3">
      <c r="G8019" s="1217">
        <v>9017</v>
      </c>
      <c r="H8019" s="1218" t="s">
        <v>1718</v>
      </c>
      <c r="I8019" s="1184"/>
      <c r="K8019" s="1217">
        <v>9017</v>
      </c>
      <c r="L8019" s="1218" t="s">
        <v>1718</v>
      </c>
    </row>
    <row r="8020" spans="7:12" ht="28.8" x14ac:dyDescent="0.3">
      <c r="G8020" s="1217">
        <v>9018</v>
      </c>
      <c r="H8020" s="1218" t="s">
        <v>1718</v>
      </c>
      <c r="I8020" s="1184"/>
      <c r="K8020" s="1217">
        <v>9018</v>
      </c>
      <c r="L8020" s="1218" t="s">
        <v>1718</v>
      </c>
    </row>
    <row r="8021" spans="7:12" ht="28.8" x14ac:dyDescent="0.3">
      <c r="G8021" s="1217">
        <v>9019</v>
      </c>
      <c r="H8021" s="1218" t="s">
        <v>1718</v>
      </c>
      <c r="I8021" s="1184"/>
      <c r="K8021" s="1217">
        <v>9019</v>
      </c>
      <c r="L8021" s="1218" t="s">
        <v>1718</v>
      </c>
    </row>
    <row r="8022" spans="7:12" ht="28.8" x14ac:dyDescent="0.3">
      <c r="G8022" s="1217">
        <v>9020</v>
      </c>
      <c r="H8022" s="1218" t="s">
        <v>1718</v>
      </c>
      <c r="I8022" s="1184"/>
      <c r="K8022" s="1217">
        <v>9020</v>
      </c>
      <c r="L8022" s="1218" t="s">
        <v>1718</v>
      </c>
    </row>
    <row r="8023" spans="7:12" ht="28.8" x14ac:dyDescent="0.3">
      <c r="G8023" s="1217">
        <v>9021</v>
      </c>
      <c r="H8023" s="1218" t="s">
        <v>1718</v>
      </c>
      <c r="I8023" s="1184"/>
      <c r="K8023" s="1217">
        <v>9021</v>
      </c>
      <c r="L8023" s="1218" t="s">
        <v>1718</v>
      </c>
    </row>
    <row r="8024" spans="7:12" ht="28.8" x14ac:dyDescent="0.3">
      <c r="G8024" s="1217">
        <v>9022</v>
      </c>
      <c r="H8024" s="1218" t="s">
        <v>1718</v>
      </c>
      <c r="I8024" s="1184"/>
      <c r="K8024" s="1217">
        <v>9022</v>
      </c>
      <c r="L8024" s="1218" t="s">
        <v>1718</v>
      </c>
    </row>
    <row r="8025" spans="7:12" ht="28.8" x14ac:dyDescent="0.3">
      <c r="G8025" s="1217">
        <v>9023</v>
      </c>
      <c r="H8025" s="1218" t="s">
        <v>1718</v>
      </c>
      <c r="I8025" s="1184"/>
      <c r="K8025" s="1217">
        <v>9023</v>
      </c>
      <c r="L8025" s="1218" t="s">
        <v>1718</v>
      </c>
    </row>
    <row r="8026" spans="7:12" ht="28.8" x14ac:dyDescent="0.3">
      <c r="G8026" s="1217">
        <v>9024</v>
      </c>
      <c r="H8026" s="1218" t="s">
        <v>1718</v>
      </c>
      <c r="I8026" s="1184"/>
      <c r="K8026" s="1217">
        <v>9024</v>
      </c>
      <c r="L8026" s="1218" t="s">
        <v>1718</v>
      </c>
    </row>
    <row r="8027" spans="7:12" ht="28.8" x14ac:dyDescent="0.3">
      <c r="G8027" s="1217">
        <v>9025</v>
      </c>
      <c r="H8027" s="1218" t="s">
        <v>1718</v>
      </c>
      <c r="I8027" s="1184"/>
      <c r="K8027" s="1217">
        <v>9025</v>
      </c>
      <c r="L8027" s="1218" t="s">
        <v>1718</v>
      </c>
    </row>
    <row r="8028" spans="7:12" ht="28.8" x14ac:dyDescent="0.3">
      <c r="G8028" s="1217">
        <v>9026</v>
      </c>
      <c r="H8028" s="1218" t="s">
        <v>1718</v>
      </c>
      <c r="I8028" s="1184"/>
      <c r="K8028" s="1217">
        <v>9026</v>
      </c>
      <c r="L8028" s="1218" t="s">
        <v>1718</v>
      </c>
    </row>
    <row r="8029" spans="7:12" ht="28.8" x14ac:dyDescent="0.3">
      <c r="G8029" s="1217">
        <v>9027</v>
      </c>
      <c r="H8029" s="1218" t="s">
        <v>1718</v>
      </c>
      <c r="I8029" s="1184"/>
      <c r="K8029" s="1217">
        <v>9027</v>
      </c>
      <c r="L8029" s="1218" t="s">
        <v>1718</v>
      </c>
    </row>
    <row r="8030" spans="7:12" ht="28.8" x14ac:dyDescent="0.3">
      <c r="G8030" s="1217">
        <v>9028</v>
      </c>
      <c r="H8030" s="1218" t="s">
        <v>1718</v>
      </c>
      <c r="I8030" s="1184"/>
      <c r="K8030" s="1217">
        <v>9028</v>
      </c>
      <c r="L8030" s="1218" t="s">
        <v>1718</v>
      </c>
    </row>
    <row r="8031" spans="7:12" ht="28.8" x14ac:dyDescent="0.3">
      <c r="G8031" s="1217">
        <v>9029</v>
      </c>
      <c r="H8031" s="1218" t="s">
        <v>1718</v>
      </c>
      <c r="I8031" s="1184"/>
      <c r="K8031" s="1217">
        <v>9029</v>
      </c>
      <c r="L8031" s="1218" t="s">
        <v>1718</v>
      </c>
    </row>
    <row r="8032" spans="7:12" ht="28.8" x14ac:dyDescent="0.3">
      <c r="G8032" s="1217">
        <v>9030</v>
      </c>
      <c r="H8032" s="1218" t="s">
        <v>1718</v>
      </c>
      <c r="I8032" s="1184"/>
      <c r="K8032" s="1217">
        <v>9030</v>
      </c>
      <c r="L8032" s="1218" t="s">
        <v>1718</v>
      </c>
    </row>
    <row r="8033" spans="7:12" ht="28.8" x14ac:dyDescent="0.3">
      <c r="G8033" s="1217">
        <v>9031</v>
      </c>
      <c r="H8033" s="1218" t="s">
        <v>1718</v>
      </c>
      <c r="I8033" s="1184"/>
      <c r="K8033" s="1217">
        <v>9031</v>
      </c>
      <c r="L8033" s="1218" t="s">
        <v>1718</v>
      </c>
    </row>
    <row r="8034" spans="7:12" ht="28.8" x14ac:dyDescent="0.3">
      <c r="G8034" s="1217">
        <v>9032</v>
      </c>
      <c r="H8034" s="1218" t="s">
        <v>1718</v>
      </c>
      <c r="I8034" s="1184"/>
      <c r="K8034" s="1217">
        <v>9032</v>
      </c>
      <c r="L8034" s="1218" t="s">
        <v>1718</v>
      </c>
    </row>
    <row r="8035" spans="7:12" ht="28.8" x14ac:dyDescent="0.3">
      <c r="G8035" s="1217">
        <v>9033</v>
      </c>
      <c r="H8035" s="1218" t="s">
        <v>1718</v>
      </c>
      <c r="I8035" s="1184"/>
      <c r="K8035" s="1217">
        <v>9033</v>
      </c>
      <c r="L8035" s="1218" t="s">
        <v>1718</v>
      </c>
    </row>
    <row r="8036" spans="7:12" ht="28.8" x14ac:dyDescent="0.3">
      <c r="G8036" s="1217">
        <v>9034</v>
      </c>
      <c r="H8036" s="1218" t="s">
        <v>1718</v>
      </c>
      <c r="I8036" s="1184"/>
      <c r="K8036" s="1217">
        <v>9034</v>
      </c>
      <c r="L8036" s="1218" t="s">
        <v>1718</v>
      </c>
    </row>
    <row r="8037" spans="7:12" ht="28.8" x14ac:dyDescent="0.3">
      <c r="G8037" s="1217">
        <v>9035</v>
      </c>
      <c r="H8037" s="1218" t="s">
        <v>1718</v>
      </c>
      <c r="I8037" s="1184"/>
      <c r="K8037" s="1217">
        <v>9035</v>
      </c>
      <c r="L8037" s="1218" t="s">
        <v>1718</v>
      </c>
    </row>
    <row r="8038" spans="7:12" ht="28.8" x14ac:dyDescent="0.3">
      <c r="G8038" s="1217">
        <v>9036</v>
      </c>
      <c r="H8038" s="1218" t="s">
        <v>1718</v>
      </c>
      <c r="I8038" s="1184"/>
      <c r="K8038" s="1217">
        <v>9036</v>
      </c>
      <c r="L8038" s="1218" t="s">
        <v>1718</v>
      </c>
    </row>
    <row r="8039" spans="7:12" ht="28.8" x14ac:dyDescent="0.3">
      <c r="G8039" s="1217">
        <v>9037</v>
      </c>
      <c r="H8039" s="1218" t="s">
        <v>1718</v>
      </c>
      <c r="I8039" s="1184"/>
      <c r="K8039" s="1217">
        <v>9037</v>
      </c>
      <c r="L8039" s="1218" t="s">
        <v>1718</v>
      </c>
    </row>
    <row r="8040" spans="7:12" ht="28.8" x14ac:dyDescent="0.3">
      <c r="G8040" s="1217">
        <v>9038</v>
      </c>
      <c r="H8040" s="1218" t="s">
        <v>1718</v>
      </c>
      <c r="I8040" s="1184"/>
      <c r="K8040" s="1217">
        <v>9038</v>
      </c>
      <c r="L8040" s="1218" t="s">
        <v>1718</v>
      </c>
    </row>
    <row r="8041" spans="7:12" ht="28.8" x14ac:dyDescent="0.3">
      <c r="G8041" s="1217">
        <v>9039</v>
      </c>
      <c r="H8041" s="1218" t="s">
        <v>1718</v>
      </c>
      <c r="I8041" s="1184"/>
      <c r="K8041" s="1217">
        <v>9039</v>
      </c>
      <c r="L8041" s="1218" t="s">
        <v>1718</v>
      </c>
    </row>
    <row r="8042" spans="7:12" ht="28.8" x14ac:dyDescent="0.3">
      <c r="G8042" s="1217">
        <v>9040</v>
      </c>
      <c r="H8042" s="1218" t="s">
        <v>1718</v>
      </c>
      <c r="I8042" s="1184"/>
      <c r="K8042" s="1217">
        <v>9040</v>
      </c>
      <c r="L8042" s="1218" t="s">
        <v>1718</v>
      </c>
    </row>
    <row r="8043" spans="7:12" ht="28.8" x14ac:dyDescent="0.3">
      <c r="G8043" s="1217">
        <v>9041</v>
      </c>
      <c r="H8043" s="1218" t="s">
        <v>1718</v>
      </c>
      <c r="I8043" s="1184"/>
      <c r="K8043" s="1217">
        <v>9041</v>
      </c>
      <c r="L8043" s="1218" t="s">
        <v>1718</v>
      </c>
    </row>
    <row r="8044" spans="7:12" ht="28.8" x14ac:dyDescent="0.3">
      <c r="G8044" s="1217">
        <v>9042</v>
      </c>
      <c r="H8044" s="1218" t="s">
        <v>1718</v>
      </c>
      <c r="I8044" s="1184"/>
      <c r="K8044" s="1217">
        <v>9042</v>
      </c>
      <c r="L8044" s="1218" t="s">
        <v>1718</v>
      </c>
    </row>
    <row r="8045" spans="7:12" ht="28.8" x14ac:dyDescent="0.3">
      <c r="G8045" s="1217">
        <v>9043</v>
      </c>
      <c r="H8045" s="1218" t="s">
        <v>1718</v>
      </c>
      <c r="I8045" s="1184"/>
      <c r="K8045" s="1217">
        <v>9043</v>
      </c>
      <c r="L8045" s="1218" t="s">
        <v>1718</v>
      </c>
    </row>
    <row r="8046" spans="7:12" ht="28.8" x14ac:dyDescent="0.3">
      <c r="G8046" s="1217">
        <v>9044</v>
      </c>
      <c r="H8046" s="1218" t="s">
        <v>1718</v>
      </c>
      <c r="I8046" s="1184"/>
      <c r="K8046" s="1217">
        <v>9044</v>
      </c>
      <c r="L8046" s="1218" t="s">
        <v>1718</v>
      </c>
    </row>
    <row r="8047" spans="7:12" ht="28.8" x14ac:dyDescent="0.3">
      <c r="G8047" s="1217">
        <v>9045</v>
      </c>
      <c r="H8047" s="1218" t="s">
        <v>1718</v>
      </c>
      <c r="I8047" s="1184"/>
      <c r="K8047" s="1217">
        <v>9045</v>
      </c>
      <c r="L8047" s="1218" t="s">
        <v>1718</v>
      </c>
    </row>
    <row r="8048" spans="7:12" ht="28.8" x14ac:dyDescent="0.3">
      <c r="G8048" s="1217">
        <v>9046</v>
      </c>
      <c r="H8048" s="1218" t="s">
        <v>1718</v>
      </c>
      <c r="I8048" s="1184"/>
      <c r="K8048" s="1217">
        <v>9046</v>
      </c>
      <c r="L8048" s="1218" t="s">
        <v>1718</v>
      </c>
    </row>
    <row r="8049" spans="7:12" ht="28.8" x14ac:dyDescent="0.3">
      <c r="G8049" s="1217">
        <v>9047</v>
      </c>
      <c r="H8049" s="1218" t="s">
        <v>1718</v>
      </c>
      <c r="I8049" s="1184"/>
      <c r="K8049" s="1217">
        <v>9047</v>
      </c>
      <c r="L8049" s="1218" t="s">
        <v>1718</v>
      </c>
    </row>
    <row r="8050" spans="7:12" ht="28.8" x14ac:dyDescent="0.3">
      <c r="G8050" s="1217">
        <v>9048</v>
      </c>
      <c r="H8050" s="1218" t="s">
        <v>1718</v>
      </c>
      <c r="I8050" s="1184"/>
      <c r="K8050" s="1217">
        <v>9048</v>
      </c>
      <c r="L8050" s="1218" t="s">
        <v>1718</v>
      </c>
    </row>
    <row r="8051" spans="7:12" ht="28.8" x14ac:dyDescent="0.3">
      <c r="G8051" s="1217">
        <v>9049</v>
      </c>
      <c r="H8051" s="1218" t="s">
        <v>1718</v>
      </c>
      <c r="I8051" s="1184"/>
      <c r="K8051" s="1217">
        <v>9049</v>
      </c>
      <c r="L8051" s="1218" t="s">
        <v>1718</v>
      </c>
    </row>
    <row r="8052" spans="7:12" ht="28.8" x14ac:dyDescent="0.3">
      <c r="G8052" s="1217">
        <v>9050</v>
      </c>
      <c r="H8052" s="1218" t="s">
        <v>1718</v>
      </c>
      <c r="I8052" s="1184"/>
      <c r="K8052" s="1217">
        <v>9050</v>
      </c>
      <c r="L8052" s="1218" t="s">
        <v>1718</v>
      </c>
    </row>
    <row r="8053" spans="7:12" ht="28.8" x14ac:dyDescent="0.3">
      <c r="G8053" s="1217">
        <v>9051</v>
      </c>
      <c r="H8053" s="1218" t="s">
        <v>1718</v>
      </c>
      <c r="I8053" s="1184"/>
      <c r="K8053" s="1217">
        <v>9051</v>
      </c>
      <c r="L8053" s="1218" t="s">
        <v>1718</v>
      </c>
    </row>
    <row r="8054" spans="7:12" ht="28.8" x14ac:dyDescent="0.3">
      <c r="G8054" s="1217">
        <v>9052</v>
      </c>
      <c r="H8054" s="1218" t="s">
        <v>1718</v>
      </c>
      <c r="I8054" s="1184"/>
      <c r="K8054" s="1217">
        <v>9052</v>
      </c>
      <c r="L8054" s="1218" t="s">
        <v>1718</v>
      </c>
    </row>
    <row r="8055" spans="7:12" ht="28.8" x14ac:dyDescent="0.3">
      <c r="G8055" s="1217">
        <v>9053</v>
      </c>
      <c r="H8055" s="1218" t="s">
        <v>1718</v>
      </c>
      <c r="I8055" s="1184"/>
      <c r="K8055" s="1217">
        <v>9053</v>
      </c>
      <c r="L8055" s="1218" t="s">
        <v>1718</v>
      </c>
    </row>
    <row r="8056" spans="7:12" ht="28.8" x14ac:dyDescent="0.3">
      <c r="G8056" s="1217">
        <v>9054</v>
      </c>
      <c r="H8056" s="1218" t="s">
        <v>1718</v>
      </c>
      <c r="I8056" s="1184"/>
      <c r="K8056" s="1217">
        <v>9054</v>
      </c>
      <c r="L8056" s="1218" t="s">
        <v>1718</v>
      </c>
    </row>
    <row r="8057" spans="7:12" ht="28.8" x14ac:dyDescent="0.3">
      <c r="G8057" s="1217">
        <v>9055</v>
      </c>
      <c r="H8057" s="1218" t="s">
        <v>1718</v>
      </c>
      <c r="I8057" s="1184"/>
      <c r="K8057" s="1217">
        <v>9055</v>
      </c>
      <c r="L8057" s="1218" t="s">
        <v>1718</v>
      </c>
    </row>
    <row r="8058" spans="7:12" ht="28.8" x14ac:dyDescent="0.3">
      <c r="G8058" s="1217">
        <v>9056</v>
      </c>
      <c r="H8058" s="1218" t="s">
        <v>1718</v>
      </c>
      <c r="I8058" s="1184"/>
      <c r="K8058" s="1217">
        <v>9056</v>
      </c>
      <c r="L8058" s="1218" t="s">
        <v>1718</v>
      </c>
    </row>
    <row r="8059" spans="7:12" ht="28.8" x14ac:dyDescent="0.3">
      <c r="G8059" s="1217">
        <v>9057</v>
      </c>
      <c r="H8059" s="1218" t="s">
        <v>1718</v>
      </c>
      <c r="I8059" s="1184"/>
      <c r="K8059" s="1217">
        <v>9057</v>
      </c>
      <c r="L8059" s="1218" t="s">
        <v>1718</v>
      </c>
    </row>
    <row r="8060" spans="7:12" ht="28.8" x14ac:dyDescent="0.3">
      <c r="G8060" s="1217">
        <v>9058</v>
      </c>
      <c r="H8060" s="1218" t="s">
        <v>1718</v>
      </c>
      <c r="I8060" s="1184"/>
      <c r="K8060" s="1217">
        <v>9058</v>
      </c>
      <c r="L8060" s="1218" t="s">
        <v>1718</v>
      </c>
    </row>
    <row r="8061" spans="7:12" ht="28.8" x14ac:dyDescent="0.3">
      <c r="G8061" s="1217">
        <v>9059</v>
      </c>
      <c r="H8061" s="1218" t="s">
        <v>1718</v>
      </c>
      <c r="I8061" s="1184"/>
      <c r="K8061" s="1217">
        <v>9059</v>
      </c>
      <c r="L8061" s="1218" t="s">
        <v>1718</v>
      </c>
    </row>
    <row r="8062" spans="7:12" ht="28.8" x14ac:dyDescent="0.3">
      <c r="G8062" s="1217">
        <v>9060</v>
      </c>
      <c r="H8062" s="1218" t="s">
        <v>1718</v>
      </c>
      <c r="I8062" s="1184"/>
      <c r="K8062" s="1217">
        <v>9060</v>
      </c>
      <c r="L8062" s="1218" t="s">
        <v>1718</v>
      </c>
    </row>
    <row r="8063" spans="7:12" ht="28.8" x14ac:dyDescent="0.3">
      <c r="G8063" s="1217">
        <v>9061</v>
      </c>
      <c r="H8063" s="1218" t="s">
        <v>1718</v>
      </c>
      <c r="I8063" s="1184"/>
      <c r="K8063" s="1217">
        <v>9061</v>
      </c>
      <c r="L8063" s="1218" t="s">
        <v>1718</v>
      </c>
    </row>
    <row r="8064" spans="7:12" ht="28.8" x14ac:dyDescent="0.3">
      <c r="G8064" s="1217">
        <v>9062</v>
      </c>
      <c r="H8064" s="1218" t="s">
        <v>1718</v>
      </c>
      <c r="I8064" s="1184"/>
      <c r="K8064" s="1217">
        <v>9062</v>
      </c>
      <c r="L8064" s="1218" t="s">
        <v>1718</v>
      </c>
    </row>
    <row r="8065" spans="7:12" ht="28.8" x14ac:dyDescent="0.3">
      <c r="G8065" s="1217">
        <v>9063</v>
      </c>
      <c r="H8065" s="1218" t="s">
        <v>1718</v>
      </c>
      <c r="I8065" s="1184"/>
      <c r="K8065" s="1217">
        <v>9063</v>
      </c>
      <c r="L8065" s="1218" t="s">
        <v>1718</v>
      </c>
    </row>
    <row r="8066" spans="7:12" ht="28.8" x14ac:dyDescent="0.3">
      <c r="G8066" s="1217">
        <v>9064</v>
      </c>
      <c r="H8066" s="1218" t="s">
        <v>1718</v>
      </c>
      <c r="I8066" s="1184"/>
      <c r="K8066" s="1217">
        <v>9064</v>
      </c>
      <c r="L8066" s="1218" t="s">
        <v>1718</v>
      </c>
    </row>
    <row r="8067" spans="7:12" ht="28.8" x14ac:dyDescent="0.3">
      <c r="G8067" s="1217">
        <v>9065</v>
      </c>
      <c r="H8067" s="1218" t="s">
        <v>1718</v>
      </c>
      <c r="I8067" s="1184"/>
      <c r="K8067" s="1217">
        <v>9065</v>
      </c>
      <c r="L8067" s="1218" t="s">
        <v>1718</v>
      </c>
    </row>
    <row r="8068" spans="7:12" ht="28.8" x14ac:dyDescent="0.3">
      <c r="G8068" s="1217">
        <v>9066</v>
      </c>
      <c r="H8068" s="1218" t="s">
        <v>1718</v>
      </c>
      <c r="I8068" s="1184"/>
      <c r="K8068" s="1217">
        <v>9066</v>
      </c>
      <c r="L8068" s="1218" t="s">
        <v>1718</v>
      </c>
    </row>
    <row r="8069" spans="7:12" ht="28.8" x14ac:dyDescent="0.3">
      <c r="G8069" s="1217">
        <v>9067</v>
      </c>
      <c r="H8069" s="1218" t="s">
        <v>1718</v>
      </c>
      <c r="I8069" s="1184"/>
      <c r="K8069" s="1217">
        <v>9067</v>
      </c>
      <c r="L8069" s="1218" t="s">
        <v>1718</v>
      </c>
    </row>
    <row r="8070" spans="7:12" ht="28.8" x14ac:dyDescent="0.3">
      <c r="G8070" s="1217">
        <v>9068</v>
      </c>
      <c r="H8070" s="1218" t="s">
        <v>1718</v>
      </c>
      <c r="I8070" s="1184"/>
      <c r="K8070" s="1217">
        <v>9068</v>
      </c>
      <c r="L8070" s="1218" t="s">
        <v>1718</v>
      </c>
    </row>
    <row r="8071" spans="7:12" ht="28.8" x14ac:dyDescent="0.3">
      <c r="G8071" s="1217">
        <v>9069</v>
      </c>
      <c r="H8071" s="1218" t="s">
        <v>1718</v>
      </c>
      <c r="I8071" s="1184"/>
      <c r="K8071" s="1217">
        <v>9069</v>
      </c>
      <c r="L8071" s="1218" t="s">
        <v>1718</v>
      </c>
    </row>
    <row r="8072" spans="7:12" ht="28.8" x14ac:dyDescent="0.3">
      <c r="G8072" s="1217">
        <v>9070</v>
      </c>
      <c r="H8072" s="1218" t="s">
        <v>1718</v>
      </c>
      <c r="I8072" s="1184"/>
      <c r="K8072" s="1217">
        <v>9070</v>
      </c>
      <c r="L8072" s="1218" t="s">
        <v>1718</v>
      </c>
    </row>
    <row r="8073" spans="7:12" ht="28.8" x14ac:dyDescent="0.3">
      <c r="G8073" s="1217">
        <v>9071</v>
      </c>
      <c r="H8073" s="1218" t="s">
        <v>1718</v>
      </c>
      <c r="I8073" s="1184"/>
      <c r="K8073" s="1217">
        <v>9071</v>
      </c>
      <c r="L8073" s="1218" t="s">
        <v>1718</v>
      </c>
    </row>
    <row r="8074" spans="7:12" ht="28.8" x14ac:dyDescent="0.3">
      <c r="G8074" s="1217">
        <v>9072</v>
      </c>
      <c r="H8074" s="1218" t="s">
        <v>1718</v>
      </c>
      <c r="I8074" s="1184"/>
      <c r="K8074" s="1217">
        <v>9072</v>
      </c>
      <c r="L8074" s="1218" t="s">
        <v>1718</v>
      </c>
    </row>
    <row r="8075" spans="7:12" ht="28.8" x14ac:dyDescent="0.3">
      <c r="G8075" s="1217">
        <v>9073</v>
      </c>
      <c r="H8075" s="1218" t="s">
        <v>1718</v>
      </c>
      <c r="I8075" s="1184"/>
      <c r="K8075" s="1217">
        <v>9073</v>
      </c>
      <c r="L8075" s="1218" t="s">
        <v>1718</v>
      </c>
    </row>
    <row r="8076" spans="7:12" ht="28.8" x14ac:dyDescent="0.3">
      <c r="G8076" s="1217">
        <v>9074</v>
      </c>
      <c r="H8076" s="1218" t="s">
        <v>1718</v>
      </c>
      <c r="I8076" s="1184"/>
      <c r="K8076" s="1217">
        <v>9074</v>
      </c>
      <c r="L8076" s="1218" t="s">
        <v>1718</v>
      </c>
    </row>
    <row r="8077" spans="7:12" ht="28.8" x14ac:dyDescent="0.3">
      <c r="G8077" s="1217">
        <v>9075</v>
      </c>
      <c r="H8077" s="1218" t="s">
        <v>1718</v>
      </c>
      <c r="I8077" s="1184"/>
      <c r="K8077" s="1217">
        <v>9075</v>
      </c>
      <c r="L8077" s="1218" t="s">
        <v>1718</v>
      </c>
    </row>
    <row r="8078" spans="7:12" ht="28.8" x14ac:dyDescent="0.3">
      <c r="G8078" s="1217">
        <v>9076</v>
      </c>
      <c r="H8078" s="1218" t="s">
        <v>1718</v>
      </c>
      <c r="I8078" s="1184"/>
      <c r="K8078" s="1217">
        <v>9076</v>
      </c>
      <c r="L8078" s="1218" t="s">
        <v>1718</v>
      </c>
    </row>
    <row r="8079" spans="7:12" ht="28.8" x14ac:dyDescent="0.3">
      <c r="G8079" s="1217">
        <v>9077</v>
      </c>
      <c r="H8079" s="1218" t="s">
        <v>1718</v>
      </c>
      <c r="I8079" s="1184"/>
      <c r="K8079" s="1217">
        <v>9077</v>
      </c>
      <c r="L8079" s="1218" t="s">
        <v>1718</v>
      </c>
    </row>
    <row r="8080" spans="7:12" ht="28.8" x14ac:dyDescent="0.3">
      <c r="G8080" s="1217">
        <v>9078</v>
      </c>
      <c r="H8080" s="1218" t="s">
        <v>1718</v>
      </c>
      <c r="I8080" s="1184"/>
      <c r="K8080" s="1217">
        <v>9078</v>
      </c>
      <c r="L8080" s="1218" t="s">
        <v>1718</v>
      </c>
    </row>
    <row r="8081" spans="7:12" ht="28.8" x14ac:dyDescent="0.3">
      <c r="G8081" s="1217">
        <v>9079</v>
      </c>
      <c r="H8081" s="1218" t="s">
        <v>1718</v>
      </c>
      <c r="I8081" s="1184"/>
      <c r="K8081" s="1217">
        <v>9079</v>
      </c>
      <c r="L8081" s="1218" t="s">
        <v>1718</v>
      </c>
    </row>
    <row r="8082" spans="7:12" ht="28.8" x14ac:dyDescent="0.3">
      <c r="G8082" s="1217">
        <v>9080</v>
      </c>
      <c r="H8082" s="1218" t="s">
        <v>1718</v>
      </c>
      <c r="I8082" s="1184"/>
      <c r="K8082" s="1217">
        <v>9080</v>
      </c>
      <c r="L8082" s="1218" t="s">
        <v>1718</v>
      </c>
    </row>
    <row r="8083" spans="7:12" ht="28.8" x14ac:dyDescent="0.3">
      <c r="G8083" s="1217">
        <v>9081</v>
      </c>
      <c r="H8083" s="1218" t="s">
        <v>1718</v>
      </c>
      <c r="I8083" s="1184"/>
      <c r="K8083" s="1217">
        <v>9081</v>
      </c>
      <c r="L8083" s="1218" t="s">
        <v>1718</v>
      </c>
    </row>
    <row r="8084" spans="7:12" ht="28.8" x14ac:dyDescent="0.3">
      <c r="G8084" s="1217">
        <v>9082</v>
      </c>
      <c r="H8084" s="1218" t="s">
        <v>1718</v>
      </c>
      <c r="I8084" s="1184"/>
      <c r="K8084" s="1217">
        <v>9082</v>
      </c>
      <c r="L8084" s="1218" t="s">
        <v>1718</v>
      </c>
    </row>
    <row r="8085" spans="7:12" ht="28.8" x14ac:dyDescent="0.3">
      <c r="G8085" s="1217">
        <v>9083</v>
      </c>
      <c r="H8085" s="1218" t="s">
        <v>1718</v>
      </c>
      <c r="I8085" s="1184"/>
      <c r="K8085" s="1217">
        <v>9083</v>
      </c>
      <c r="L8085" s="1218" t="s">
        <v>1718</v>
      </c>
    </row>
    <row r="8086" spans="7:12" ht="28.8" x14ac:dyDescent="0.3">
      <c r="G8086" s="1217">
        <v>9084</v>
      </c>
      <c r="H8086" s="1218" t="s">
        <v>1718</v>
      </c>
      <c r="I8086" s="1184"/>
      <c r="K8086" s="1217">
        <v>9084</v>
      </c>
      <c r="L8086" s="1218" t="s">
        <v>1718</v>
      </c>
    </row>
    <row r="8087" spans="7:12" ht="28.8" x14ac:dyDescent="0.3">
      <c r="G8087" s="1217">
        <v>9085</v>
      </c>
      <c r="H8087" s="1218" t="s">
        <v>1718</v>
      </c>
      <c r="I8087" s="1184"/>
      <c r="K8087" s="1217">
        <v>9085</v>
      </c>
      <c r="L8087" s="1218" t="s">
        <v>1718</v>
      </c>
    </row>
    <row r="8088" spans="7:12" ht="28.8" x14ac:dyDescent="0.3">
      <c r="G8088" s="1217">
        <v>9086</v>
      </c>
      <c r="H8088" s="1218" t="s">
        <v>1718</v>
      </c>
      <c r="I8088" s="1184"/>
      <c r="K8088" s="1217">
        <v>9086</v>
      </c>
      <c r="L8088" s="1218" t="s">
        <v>1718</v>
      </c>
    </row>
    <row r="8089" spans="7:12" ht="28.8" x14ac:dyDescent="0.3">
      <c r="G8089" s="1217">
        <v>9087</v>
      </c>
      <c r="H8089" s="1218" t="s">
        <v>1718</v>
      </c>
      <c r="I8089" s="1184"/>
      <c r="K8089" s="1217">
        <v>9087</v>
      </c>
      <c r="L8089" s="1218" t="s">
        <v>1718</v>
      </c>
    </row>
    <row r="8090" spans="7:12" ht="28.8" x14ac:dyDescent="0.3">
      <c r="G8090" s="1217">
        <v>9088</v>
      </c>
      <c r="H8090" s="1218" t="s">
        <v>1718</v>
      </c>
      <c r="I8090" s="1184"/>
      <c r="K8090" s="1217">
        <v>9088</v>
      </c>
      <c r="L8090" s="1218" t="s">
        <v>1718</v>
      </c>
    </row>
    <row r="8091" spans="7:12" ht="28.8" x14ac:dyDescent="0.3">
      <c r="G8091" s="1217">
        <v>9089</v>
      </c>
      <c r="H8091" s="1218" t="s">
        <v>1718</v>
      </c>
      <c r="I8091" s="1184"/>
      <c r="K8091" s="1217">
        <v>9089</v>
      </c>
      <c r="L8091" s="1218" t="s">
        <v>1718</v>
      </c>
    </row>
    <row r="8092" spans="7:12" ht="28.8" x14ac:dyDescent="0.3">
      <c r="G8092" s="1217">
        <v>9090</v>
      </c>
      <c r="H8092" s="1218" t="s">
        <v>1718</v>
      </c>
      <c r="I8092" s="1184"/>
      <c r="K8092" s="1217">
        <v>9090</v>
      </c>
      <c r="L8092" s="1218" t="s">
        <v>1718</v>
      </c>
    </row>
    <row r="8093" spans="7:12" ht="28.8" x14ac:dyDescent="0.3">
      <c r="G8093" s="1217">
        <v>9091</v>
      </c>
      <c r="H8093" s="1218" t="s">
        <v>1718</v>
      </c>
      <c r="I8093" s="1184"/>
      <c r="K8093" s="1217">
        <v>9091</v>
      </c>
      <c r="L8093" s="1218" t="s">
        <v>1718</v>
      </c>
    </row>
    <row r="8094" spans="7:12" ht="28.8" x14ac:dyDescent="0.3">
      <c r="G8094" s="1217">
        <v>9092</v>
      </c>
      <c r="H8094" s="1218" t="s">
        <v>1718</v>
      </c>
      <c r="I8094" s="1184"/>
      <c r="K8094" s="1217">
        <v>9092</v>
      </c>
      <c r="L8094" s="1218" t="s">
        <v>1718</v>
      </c>
    </row>
    <row r="8095" spans="7:12" ht="28.8" x14ac:dyDescent="0.3">
      <c r="G8095" s="1217">
        <v>9093</v>
      </c>
      <c r="H8095" s="1218" t="s">
        <v>1718</v>
      </c>
      <c r="I8095" s="1184"/>
      <c r="K8095" s="1217">
        <v>9093</v>
      </c>
      <c r="L8095" s="1218" t="s">
        <v>1718</v>
      </c>
    </row>
    <row r="8096" spans="7:12" ht="28.8" x14ac:dyDescent="0.3">
      <c r="G8096" s="1217">
        <v>9094</v>
      </c>
      <c r="H8096" s="1218" t="s">
        <v>1718</v>
      </c>
      <c r="I8096" s="1184"/>
      <c r="K8096" s="1217">
        <v>9094</v>
      </c>
      <c r="L8096" s="1218" t="s">
        <v>1718</v>
      </c>
    </row>
    <row r="8097" spans="7:12" ht="28.8" x14ac:dyDescent="0.3">
      <c r="G8097" s="1217">
        <v>9095</v>
      </c>
      <c r="H8097" s="1218" t="s">
        <v>1718</v>
      </c>
      <c r="I8097" s="1184"/>
      <c r="K8097" s="1217">
        <v>9095</v>
      </c>
      <c r="L8097" s="1218" t="s">
        <v>1718</v>
      </c>
    </row>
    <row r="8098" spans="7:12" ht="28.8" x14ac:dyDescent="0.3">
      <c r="G8098" s="1217">
        <v>9096</v>
      </c>
      <c r="H8098" s="1218" t="s">
        <v>1718</v>
      </c>
      <c r="I8098" s="1184"/>
      <c r="K8098" s="1217">
        <v>9096</v>
      </c>
      <c r="L8098" s="1218" t="s">
        <v>1718</v>
      </c>
    </row>
    <row r="8099" spans="7:12" ht="28.8" x14ac:dyDescent="0.3">
      <c r="G8099" s="1217">
        <v>9097</v>
      </c>
      <c r="H8099" s="1218" t="s">
        <v>1718</v>
      </c>
      <c r="I8099" s="1184"/>
      <c r="K8099" s="1217">
        <v>9097</v>
      </c>
      <c r="L8099" s="1218" t="s">
        <v>1718</v>
      </c>
    </row>
    <row r="8100" spans="7:12" ht="28.8" x14ac:dyDescent="0.3">
      <c r="G8100" s="1217">
        <v>9098</v>
      </c>
      <c r="H8100" s="1218" t="s">
        <v>1718</v>
      </c>
      <c r="I8100" s="1184"/>
      <c r="K8100" s="1217">
        <v>9098</v>
      </c>
      <c r="L8100" s="1218" t="s">
        <v>1718</v>
      </c>
    </row>
    <row r="8101" spans="7:12" ht="28.8" x14ac:dyDescent="0.3">
      <c r="G8101" s="1217">
        <v>9099</v>
      </c>
      <c r="H8101" s="1218" t="s">
        <v>1718</v>
      </c>
      <c r="I8101" s="1184"/>
      <c r="K8101" s="1217">
        <v>9099</v>
      </c>
      <c r="L8101" s="1218" t="s">
        <v>1718</v>
      </c>
    </row>
    <row r="8102" spans="7:12" ht="28.8" x14ac:dyDescent="0.3">
      <c r="G8102" s="1217">
        <v>9100</v>
      </c>
      <c r="H8102" s="1218" t="s">
        <v>1718</v>
      </c>
      <c r="I8102" s="1184"/>
      <c r="K8102" s="1217">
        <v>9100</v>
      </c>
      <c r="L8102" s="1218" t="s">
        <v>1718</v>
      </c>
    </row>
    <row r="8103" spans="7:12" ht="28.8" x14ac:dyDescent="0.3">
      <c r="G8103" s="1217">
        <v>9101</v>
      </c>
      <c r="H8103" s="1218" t="s">
        <v>1718</v>
      </c>
      <c r="I8103" s="1184"/>
      <c r="K8103" s="1217">
        <v>9101</v>
      </c>
      <c r="L8103" s="1218" t="s">
        <v>1718</v>
      </c>
    </row>
    <row r="8104" spans="7:12" ht="28.8" x14ac:dyDescent="0.3">
      <c r="G8104" s="1217">
        <v>9102</v>
      </c>
      <c r="H8104" s="1218" t="s">
        <v>1718</v>
      </c>
      <c r="I8104" s="1184"/>
      <c r="K8104" s="1217">
        <v>9102</v>
      </c>
      <c r="L8104" s="1218" t="s">
        <v>1718</v>
      </c>
    </row>
    <row r="8105" spans="7:12" ht="28.8" x14ac:dyDescent="0.3">
      <c r="G8105" s="1217">
        <v>9103</v>
      </c>
      <c r="H8105" s="1218" t="s">
        <v>1718</v>
      </c>
      <c r="I8105" s="1184"/>
      <c r="K8105" s="1217">
        <v>9103</v>
      </c>
      <c r="L8105" s="1218" t="s">
        <v>1718</v>
      </c>
    </row>
    <row r="8106" spans="7:12" ht="28.8" x14ac:dyDescent="0.3">
      <c r="G8106" s="1217">
        <v>9104</v>
      </c>
      <c r="H8106" s="1218" t="s">
        <v>1718</v>
      </c>
      <c r="I8106" s="1184"/>
      <c r="K8106" s="1217">
        <v>9104</v>
      </c>
      <c r="L8106" s="1218" t="s">
        <v>1718</v>
      </c>
    </row>
    <row r="8107" spans="7:12" ht="28.8" x14ac:dyDescent="0.3">
      <c r="G8107" s="1217">
        <v>9105</v>
      </c>
      <c r="H8107" s="1218" t="s">
        <v>1718</v>
      </c>
      <c r="I8107" s="1184"/>
      <c r="K8107" s="1217">
        <v>9105</v>
      </c>
      <c r="L8107" s="1218" t="s">
        <v>1718</v>
      </c>
    </row>
    <row r="8108" spans="7:12" ht="28.8" x14ac:dyDescent="0.3">
      <c r="G8108" s="1217">
        <v>9106</v>
      </c>
      <c r="H8108" s="1218" t="s">
        <v>1718</v>
      </c>
      <c r="I8108" s="1184"/>
      <c r="K8108" s="1217">
        <v>9106</v>
      </c>
      <c r="L8108" s="1218" t="s">
        <v>1718</v>
      </c>
    </row>
    <row r="8109" spans="7:12" ht="28.8" x14ac:dyDescent="0.3">
      <c r="G8109" s="1217">
        <v>9107</v>
      </c>
      <c r="H8109" s="1218" t="s">
        <v>1718</v>
      </c>
      <c r="I8109" s="1184"/>
      <c r="K8109" s="1217">
        <v>9107</v>
      </c>
      <c r="L8109" s="1218" t="s">
        <v>1718</v>
      </c>
    </row>
    <row r="8110" spans="7:12" ht="28.8" x14ac:dyDescent="0.3">
      <c r="G8110" s="1217">
        <v>9108</v>
      </c>
      <c r="H8110" s="1218" t="s">
        <v>1718</v>
      </c>
      <c r="I8110" s="1184"/>
      <c r="K8110" s="1217">
        <v>9108</v>
      </c>
      <c r="L8110" s="1218" t="s">
        <v>1718</v>
      </c>
    </row>
    <row r="8111" spans="7:12" ht="28.8" x14ac:dyDescent="0.3">
      <c r="G8111" s="1217">
        <v>9109</v>
      </c>
      <c r="H8111" s="1218" t="s">
        <v>1718</v>
      </c>
      <c r="I8111" s="1184"/>
      <c r="K8111" s="1217">
        <v>9109</v>
      </c>
      <c r="L8111" s="1218" t="s">
        <v>1718</v>
      </c>
    </row>
    <row r="8112" spans="7:12" ht="28.8" x14ac:dyDescent="0.3">
      <c r="G8112" s="1217">
        <v>9110</v>
      </c>
      <c r="H8112" s="1218" t="s">
        <v>1718</v>
      </c>
      <c r="I8112" s="1184"/>
      <c r="K8112" s="1217">
        <v>9110</v>
      </c>
      <c r="L8112" s="1218" t="s">
        <v>1718</v>
      </c>
    </row>
    <row r="8113" spans="7:12" ht="28.8" x14ac:dyDescent="0.3">
      <c r="G8113" s="1217">
        <v>9111</v>
      </c>
      <c r="H8113" s="1218" t="s">
        <v>1718</v>
      </c>
      <c r="I8113" s="1184"/>
      <c r="K8113" s="1217">
        <v>9111</v>
      </c>
      <c r="L8113" s="1218" t="s">
        <v>1718</v>
      </c>
    </row>
    <row r="8114" spans="7:12" ht="28.8" x14ac:dyDescent="0.3">
      <c r="G8114" s="1217">
        <v>9112</v>
      </c>
      <c r="H8114" s="1218" t="s">
        <v>1718</v>
      </c>
      <c r="I8114" s="1184"/>
      <c r="K8114" s="1217">
        <v>9112</v>
      </c>
      <c r="L8114" s="1218" t="s">
        <v>1718</v>
      </c>
    </row>
    <row r="8115" spans="7:12" ht="28.8" x14ac:dyDescent="0.3">
      <c r="G8115" s="1217">
        <v>9113</v>
      </c>
      <c r="H8115" s="1218" t="s">
        <v>1718</v>
      </c>
      <c r="I8115" s="1184"/>
      <c r="K8115" s="1217">
        <v>9113</v>
      </c>
      <c r="L8115" s="1218" t="s">
        <v>1718</v>
      </c>
    </row>
    <row r="8116" spans="7:12" ht="28.8" x14ac:dyDescent="0.3">
      <c r="G8116" s="1217">
        <v>9114</v>
      </c>
      <c r="H8116" s="1218" t="s">
        <v>1718</v>
      </c>
      <c r="I8116" s="1184"/>
      <c r="K8116" s="1217">
        <v>9114</v>
      </c>
      <c r="L8116" s="1218" t="s">
        <v>1718</v>
      </c>
    </row>
    <row r="8117" spans="7:12" ht="28.8" x14ac:dyDescent="0.3">
      <c r="G8117" s="1217">
        <v>9115</v>
      </c>
      <c r="H8117" s="1218" t="s">
        <v>1718</v>
      </c>
      <c r="I8117" s="1184"/>
      <c r="K8117" s="1217">
        <v>9115</v>
      </c>
      <c r="L8117" s="1218" t="s">
        <v>1718</v>
      </c>
    </row>
    <row r="8118" spans="7:12" ht="28.8" x14ac:dyDescent="0.3">
      <c r="G8118" s="1217">
        <v>9116</v>
      </c>
      <c r="H8118" s="1218" t="s">
        <v>1718</v>
      </c>
      <c r="I8118" s="1184"/>
      <c r="K8118" s="1217">
        <v>9116</v>
      </c>
      <c r="L8118" s="1218" t="s">
        <v>1718</v>
      </c>
    </row>
    <row r="8119" spans="7:12" ht="28.8" x14ac:dyDescent="0.3">
      <c r="G8119" s="1217">
        <v>9117</v>
      </c>
      <c r="H8119" s="1218" t="s">
        <v>1718</v>
      </c>
      <c r="I8119" s="1184"/>
      <c r="K8119" s="1217">
        <v>9117</v>
      </c>
      <c r="L8119" s="1218" t="s">
        <v>1718</v>
      </c>
    </row>
    <row r="8120" spans="7:12" ht="28.8" x14ac:dyDescent="0.3">
      <c r="G8120" s="1217">
        <v>9118</v>
      </c>
      <c r="H8120" s="1218" t="s">
        <v>1718</v>
      </c>
      <c r="I8120" s="1184"/>
      <c r="K8120" s="1217">
        <v>9118</v>
      </c>
      <c r="L8120" s="1218" t="s">
        <v>1718</v>
      </c>
    </row>
    <row r="8121" spans="7:12" ht="28.8" x14ac:dyDescent="0.3">
      <c r="G8121" s="1217">
        <v>9119</v>
      </c>
      <c r="H8121" s="1218" t="s">
        <v>1718</v>
      </c>
      <c r="I8121" s="1184"/>
      <c r="K8121" s="1217">
        <v>9119</v>
      </c>
      <c r="L8121" s="1218" t="s">
        <v>1718</v>
      </c>
    </row>
    <row r="8122" spans="7:12" ht="28.8" x14ac:dyDescent="0.3">
      <c r="G8122" s="1217">
        <v>9120</v>
      </c>
      <c r="H8122" s="1218" t="s">
        <v>1718</v>
      </c>
      <c r="I8122" s="1184"/>
      <c r="K8122" s="1217">
        <v>9120</v>
      </c>
      <c r="L8122" s="1218" t="s">
        <v>1718</v>
      </c>
    </row>
    <row r="8123" spans="7:12" ht="28.8" x14ac:dyDescent="0.3">
      <c r="G8123" s="1217">
        <v>9121</v>
      </c>
      <c r="H8123" s="1218" t="s">
        <v>1718</v>
      </c>
      <c r="I8123" s="1184"/>
      <c r="K8123" s="1217">
        <v>9121</v>
      </c>
      <c r="L8123" s="1218" t="s">
        <v>1718</v>
      </c>
    </row>
    <row r="8124" spans="7:12" ht="28.8" x14ac:dyDescent="0.3">
      <c r="G8124" s="1217">
        <v>9122</v>
      </c>
      <c r="H8124" s="1218" t="s">
        <v>1718</v>
      </c>
      <c r="I8124" s="1184"/>
      <c r="K8124" s="1217">
        <v>9122</v>
      </c>
      <c r="L8124" s="1218" t="s">
        <v>1718</v>
      </c>
    </row>
    <row r="8125" spans="7:12" ht="28.8" x14ac:dyDescent="0.3">
      <c r="G8125" s="1217">
        <v>9123</v>
      </c>
      <c r="H8125" s="1218" t="s">
        <v>1718</v>
      </c>
      <c r="I8125" s="1184"/>
      <c r="K8125" s="1217">
        <v>9123</v>
      </c>
      <c r="L8125" s="1218" t="s">
        <v>1718</v>
      </c>
    </row>
    <row r="8126" spans="7:12" ht="28.8" x14ac:dyDescent="0.3">
      <c r="G8126" s="1217">
        <v>9124</v>
      </c>
      <c r="H8126" s="1218" t="s">
        <v>1718</v>
      </c>
      <c r="I8126" s="1184"/>
      <c r="K8126" s="1217">
        <v>9124</v>
      </c>
      <c r="L8126" s="1218" t="s">
        <v>1718</v>
      </c>
    </row>
    <row r="8127" spans="7:12" ht="28.8" x14ac:dyDescent="0.3">
      <c r="G8127" s="1217">
        <v>9125</v>
      </c>
      <c r="H8127" s="1218" t="s">
        <v>1718</v>
      </c>
      <c r="I8127" s="1184"/>
      <c r="K8127" s="1217">
        <v>9125</v>
      </c>
      <c r="L8127" s="1218" t="s">
        <v>1718</v>
      </c>
    </row>
    <row r="8128" spans="7:12" ht="28.8" x14ac:dyDescent="0.3">
      <c r="G8128" s="1217">
        <v>9126</v>
      </c>
      <c r="H8128" s="1218" t="s">
        <v>1718</v>
      </c>
      <c r="I8128" s="1184"/>
      <c r="K8128" s="1217">
        <v>9126</v>
      </c>
      <c r="L8128" s="1218" t="s">
        <v>1718</v>
      </c>
    </row>
    <row r="8129" spans="7:12" ht="28.8" x14ac:dyDescent="0.3">
      <c r="G8129" s="1217">
        <v>9127</v>
      </c>
      <c r="H8129" s="1218" t="s">
        <v>1718</v>
      </c>
      <c r="I8129" s="1184"/>
      <c r="K8129" s="1217">
        <v>9127</v>
      </c>
      <c r="L8129" s="1218" t="s">
        <v>1718</v>
      </c>
    </row>
    <row r="8130" spans="7:12" ht="28.8" x14ac:dyDescent="0.3">
      <c r="G8130" s="1217">
        <v>9128</v>
      </c>
      <c r="H8130" s="1218" t="s">
        <v>1718</v>
      </c>
      <c r="I8130" s="1184"/>
      <c r="K8130" s="1217">
        <v>9128</v>
      </c>
      <c r="L8130" s="1218" t="s">
        <v>1718</v>
      </c>
    </row>
    <row r="8131" spans="7:12" ht="28.8" x14ac:dyDescent="0.3">
      <c r="G8131" s="1217">
        <v>9129</v>
      </c>
      <c r="H8131" s="1218" t="s">
        <v>1718</v>
      </c>
      <c r="I8131" s="1184"/>
      <c r="K8131" s="1217">
        <v>9129</v>
      </c>
      <c r="L8131" s="1218" t="s">
        <v>1718</v>
      </c>
    </row>
    <row r="8132" spans="7:12" ht="28.8" x14ac:dyDescent="0.3">
      <c r="G8132" s="1217">
        <v>9130</v>
      </c>
      <c r="H8132" s="1218" t="s">
        <v>1718</v>
      </c>
      <c r="I8132" s="1184"/>
      <c r="K8132" s="1217">
        <v>9130</v>
      </c>
      <c r="L8132" s="1218" t="s">
        <v>1718</v>
      </c>
    </row>
    <row r="8133" spans="7:12" ht="28.8" x14ac:dyDescent="0.3">
      <c r="G8133" s="1217">
        <v>9131</v>
      </c>
      <c r="H8133" s="1218" t="s">
        <v>1718</v>
      </c>
      <c r="I8133" s="1184"/>
      <c r="K8133" s="1217">
        <v>9131</v>
      </c>
      <c r="L8133" s="1218" t="s">
        <v>1718</v>
      </c>
    </row>
    <row r="8134" spans="7:12" ht="28.8" x14ac:dyDescent="0.3">
      <c r="G8134" s="1217">
        <v>9132</v>
      </c>
      <c r="H8134" s="1218" t="s">
        <v>1718</v>
      </c>
      <c r="I8134" s="1184"/>
      <c r="K8134" s="1217">
        <v>9132</v>
      </c>
      <c r="L8134" s="1218" t="s">
        <v>1718</v>
      </c>
    </row>
    <row r="8135" spans="7:12" ht="28.8" x14ac:dyDescent="0.3">
      <c r="G8135" s="1217">
        <v>9133</v>
      </c>
      <c r="H8135" s="1218" t="s">
        <v>1718</v>
      </c>
      <c r="I8135" s="1184"/>
      <c r="K8135" s="1217">
        <v>9133</v>
      </c>
      <c r="L8135" s="1218" t="s">
        <v>1718</v>
      </c>
    </row>
    <row r="8136" spans="7:12" ht="28.8" x14ac:dyDescent="0.3">
      <c r="G8136" s="1217">
        <v>9134</v>
      </c>
      <c r="H8136" s="1218" t="s">
        <v>1718</v>
      </c>
      <c r="I8136" s="1184"/>
      <c r="K8136" s="1217">
        <v>9134</v>
      </c>
      <c r="L8136" s="1218" t="s">
        <v>1718</v>
      </c>
    </row>
    <row r="8137" spans="7:12" ht="28.8" x14ac:dyDescent="0.3">
      <c r="G8137" s="1217">
        <v>9135</v>
      </c>
      <c r="H8137" s="1218" t="s">
        <v>1718</v>
      </c>
      <c r="I8137" s="1184"/>
      <c r="K8137" s="1217">
        <v>9135</v>
      </c>
      <c r="L8137" s="1218" t="s">
        <v>1718</v>
      </c>
    </row>
    <row r="8138" spans="7:12" ht="28.8" x14ac:dyDescent="0.3">
      <c r="G8138" s="1217">
        <v>9136</v>
      </c>
      <c r="H8138" s="1218" t="s">
        <v>1718</v>
      </c>
      <c r="I8138" s="1184"/>
      <c r="K8138" s="1217">
        <v>9136</v>
      </c>
      <c r="L8138" s="1218" t="s">
        <v>1718</v>
      </c>
    </row>
    <row r="8139" spans="7:12" ht="28.8" x14ac:dyDescent="0.3">
      <c r="G8139" s="1217">
        <v>9137</v>
      </c>
      <c r="H8139" s="1218" t="s">
        <v>1718</v>
      </c>
      <c r="I8139" s="1184"/>
      <c r="K8139" s="1217">
        <v>9137</v>
      </c>
      <c r="L8139" s="1218" t="s">
        <v>1718</v>
      </c>
    </row>
    <row r="8140" spans="7:12" ht="28.8" x14ac:dyDescent="0.3">
      <c r="G8140" s="1217">
        <v>9138</v>
      </c>
      <c r="H8140" s="1218" t="s">
        <v>1718</v>
      </c>
      <c r="I8140" s="1184"/>
      <c r="K8140" s="1217">
        <v>9138</v>
      </c>
      <c r="L8140" s="1218" t="s">
        <v>1718</v>
      </c>
    </row>
    <row r="8141" spans="7:12" ht="28.8" x14ac:dyDescent="0.3">
      <c r="G8141" s="1217">
        <v>9139</v>
      </c>
      <c r="H8141" s="1218" t="s">
        <v>1718</v>
      </c>
      <c r="I8141" s="1184"/>
      <c r="K8141" s="1217">
        <v>9139</v>
      </c>
      <c r="L8141" s="1218" t="s">
        <v>1718</v>
      </c>
    </row>
    <row r="8142" spans="7:12" ht="28.8" x14ac:dyDescent="0.3">
      <c r="G8142" s="1217">
        <v>9140</v>
      </c>
      <c r="H8142" s="1218" t="s">
        <v>1718</v>
      </c>
      <c r="I8142" s="1184"/>
      <c r="K8142" s="1217">
        <v>9140</v>
      </c>
      <c r="L8142" s="1218" t="s">
        <v>1718</v>
      </c>
    </row>
    <row r="8143" spans="7:12" ht="28.8" x14ac:dyDescent="0.3">
      <c r="G8143" s="1217">
        <v>9141</v>
      </c>
      <c r="H8143" s="1218" t="s">
        <v>1718</v>
      </c>
      <c r="I8143" s="1184"/>
      <c r="K8143" s="1217">
        <v>9141</v>
      </c>
      <c r="L8143" s="1218" t="s">
        <v>1718</v>
      </c>
    </row>
    <row r="8144" spans="7:12" ht="28.8" x14ac:dyDescent="0.3">
      <c r="G8144" s="1217">
        <v>9142</v>
      </c>
      <c r="H8144" s="1218" t="s">
        <v>1718</v>
      </c>
      <c r="I8144" s="1184"/>
      <c r="K8144" s="1217">
        <v>9142</v>
      </c>
      <c r="L8144" s="1218" t="s">
        <v>1718</v>
      </c>
    </row>
    <row r="8145" spans="7:12" ht="28.8" x14ac:dyDescent="0.3">
      <c r="G8145" s="1217">
        <v>9143</v>
      </c>
      <c r="H8145" s="1218" t="s">
        <v>1718</v>
      </c>
      <c r="I8145" s="1184"/>
      <c r="K8145" s="1217">
        <v>9143</v>
      </c>
      <c r="L8145" s="1218" t="s">
        <v>1718</v>
      </c>
    </row>
    <row r="8146" spans="7:12" ht="28.8" x14ac:dyDescent="0.3">
      <c r="G8146" s="1217">
        <v>9144</v>
      </c>
      <c r="H8146" s="1218" t="s">
        <v>1718</v>
      </c>
      <c r="I8146" s="1184"/>
      <c r="K8146" s="1217">
        <v>9144</v>
      </c>
      <c r="L8146" s="1218" t="s">
        <v>1718</v>
      </c>
    </row>
    <row r="8147" spans="7:12" ht="28.8" x14ac:dyDescent="0.3">
      <c r="G8147" s="1217">
        <v>9145</v>
      </c>
      <c r="H8147" s="1218" t="s">
        <v>1718</v>
      </c>
      <c r="I8147" s="1184"/>
      <c r="K8147" s="1217">
        <v>9145</v>
      </c>
      <c r="L8147" s="1218" t="s">
        <v>1718</v>
      </c>
    </row>
    <row r="8148" spans="7:12" ht="28.8" x14ac:dyDescent="0.3">
      <c r="G8148" s="1217">
        <v>9146</v>
      </c>
      <c r="H8148" s="1218" t="s">
        <v>1718</v>
      </c>
      <c r="I8148" s="1184"/>
      <c r="K8148" s="1217">
        <v>9146</v>
      </c>
      <c r="L8148" s="1218" t="s">
        <v>1718</v>
      </c>
    </row>
    <row r="8149" spans="7:12" ht="28.8" x14ac:dyDescent="0.3">
      <c r="G8149" s="1217">
        <v>9147</v>
      </c>
      <c r="H8149" s="1218" t="s">
        <v>1718</v>
      </c>
      <c r="I8149" s="1184"/>
      <c r="K8149" s="1217">
        <v>9147</v>
      </c>
      <c r="L8149" s="1218" t="s">
        <v>1718</v>
      </c>
    </row>
    <row r="8150" spans="7:12" ht="28.8" x14ac:dyDescent="0.3">
      <c r="G8150" s="1217">
        <v>9148</v>
      </c>
      <c r="H8150" s="1218" t="s">
        <v>1718</v>
      </c>
      <c r="I8150" s="1184"/>
      <c r="K8150" s="1217">
        <v>9148</v>
      </c>
      <c r="L8150" s="1218" t="s">
        <v>1718</v>
      </c>
    </row>
    <row r="8151" spans="7:12" ht="28.8" x14ac:dyDescent="0.3">
      <c r="G8151" s="1217">
        <v>9149</v>
      </c>
      <c r="H8151" s="1218" t="s">
        <v>1718</v>
      </c>
      <c r="I8151" s="1184"/>
      <c r="K8151" s="1217">
        <v>9149</v>
      </c>
      <c r="L8151" s="1218" t="s">
        <v>1718</v>
      </c>
    </row>
    <row r="8152" spans="7:12" ht="28.8" x14ac:dyDescent="0.3">
      <c r="G8152" s="1217">
        <v>9150</v>
      </c>
      <c r="H8152" s="1218" t="s">
        <v>1718</v>
      </c>
      <c r="I8152" s="1184"/>
      <c r="K8152" s="1217">
        <v>9150</v>
      </c>
      <c r="L8152" s="1218" t="s">
        <v>1718</v>
      </c>
    </row>
    <row r="8153" spans="7:12" ht="28.8" x14ac:dyDescent="0.3">
      <c r="G8153" s="1217">
        <v>9151</v>
      </c>
      <c r="H8153" s="1218" t="s">
        <v>1718</v>
      </c>
      <c r="I8153" s="1184"/>
      <c r="K8153" s="1217">
        <v>9151</v>
      </c>
      <c r="L8153" s="1218" t="s">
        <v>1718</v>
      </c>
    </row>
    <row r="8154" spans="7:12" ht="28.8" x14ac:dyDescent="0.3">
      <c r="G8154" s="1217">
        <v>9152</v>
      </c>
      <c r="H8154" s="1218" t="s">
        <v>1718</v>
      </c>
      <c r="I8154" s="1184"/>
      <c r="K8154" s="1217">
        <v>9152</v>
      </c>
      <c r="L8154" s="1218" t="s">
        <v>1718</v>
      </c>
    </row>
    <row r="8155" spans="7:12" ht="28.8" x14ac:dyDescent="0.3">
      <c r="G8155" s="1217">
        <v>9153</v>
      </c>
      <c r="H8155" s="1218" t="s">
        <v>1718</v>
      </c>
      <c r="I8155" s="1184"/>
      <c r="K8155" s="1217">
        <v>9153</v>
      </c>
      <c r="L8155" s="1218" t="s">
        <v>1718</v>
      </c>
    </row>
    <row r="8156" spans="7:12" ht="28.8" x14ac:dyDescent="0.3">
      <c r="G8156" s="1217">
        <v>9154</v>
      </c>
      <c r="H8156" s="1218" t="s">
        <v>1718</v>
      </c>
      <c r="I8156" s="1184"/>
      <c r="K8156" s="1217">
        <v>9154</v>
      </c>
      <c r="L8156" s="1218" t="s">
        <v>1718</v>
      </c>
    </row>
    <row r="8157" spans="7:12" ht="28.8" x14ac:dyDescent="0.3">
      <c r="G8157" s="1217">
        <v>9155</v>
      </c>
      <c r="H8157" s="1218" t="s">
        <v>1718</v>
      </c>
      <c r="I8157" s="1184"/>
      <c r="K8157" s="1217">
        <v>9155</v>
      </c>
      <c r="L8157" s="1218" t="s">
        <v>1718</v>
      </c>
    </row>
    <row r="8158" spans="7:12" ht="28.8" x14ac:dyDescent="0.3">
      <c r="G8158" s="1217">
        <v>9156</v>
      </c>
      <c r="H8158" s="1218" t="s">
        <v>1718</v>
      </c>
      <c r="I8158" s="1184"/>
      <c r="K8158" s="1217">
        <v>9156</v>
      </c>
      <c r="L8158" s="1218" t="s">
        <v>1718</v>
      </c>
    </row>
    <row r="8159" spans="7:12" ht="28.8" x14ac:dyDescent="0.3">
      <c r="G8159" s="1217">
        <v>9157</v>
      </c>
      <c r="H8159" s="1218" t="s">
        <v>1718</v>
      </c>
      <c r="I8159" s="1184"/>
      <c r="K8159" s="1217">
        <v>9157</v>
      </c>
      <c r="L8159" s="1218" t="s">
        <v>1718</v>
      </c>
    </row>
    <row r="8160" spans="7:12" ht="28.8" x14ac:dyDescent="0.3">
      <c r="G8160" s="1217">
        <v>9158</v>
      </c>
      <c r="H8160" s="1218" t="s">
        <v>1718</v>
      </c>
      <c r="I8160" s="1184"/>
      <c r="K8160" s="1217">
        <v>9158</v>
      </c>
      <c r="L8160" s="1218" t="s">
        <v>1718</v>
      </c>
    </row>
    <row r="8161" spans="7:12" ht="28.8" x14ac:dyDescent="0.3">
      <c r="G8161" s="1217">
        <v>9159</v>
      </c>
      <c r="H8161" s="1218" t="s">
        <v>1718</v>
      </c>
      <c r="I8161" s="1184"/>
      <c r="K8161" s="1217">
        <v>9159</v>
      </c>
      <c r="L8161" s="1218" t="s">
        <v>1718</v>
      </c>
    </row>
    <row r="8162" spans="7:12" ht="28.8" x14ac:dyDescent="0.3">
      <c r="G8162" s="1217">
        <v>9160</v>
      </c>
      <c r="H8162" s="1218" t="s">
        <v>1718</v>
      </c>
      <c r="I8162" s="1184"/>
      <c r="K8162" s="1217">
        <v>9160</v>
      </c>
      <c r="L8162" s="1218" t="s">
        <v>1718</v>
      </c>
    </row>
    <row r="8163" spans="7:12" ht="28.8" x14ac:dyDescent="0.3">
      <c r="G8163" s="1217">
        <v>9161</v>
      </c>
      <c r="H8163" s="1218" t="s">
        <v>1718</v>
      </c>
      <c r="I8163" s="1184"/>
      <c r="K8163" s="1217">
        <v>9161</v>
      </c>
      <c r="L8163" s="1218" t="s">
        <v>1718</v>
      </c>
    </row>
    <row r="8164" spans="7:12" ht="28.8" x14ac:dyDescent="0.3">
      <c r="G8164" s="1217">
        <v>9162</v>
      </c>
      <c r="H8164" s="1218" t="s">
        <v>1718</v>
      </c>
      <c r="I8164" s="1184"/>
      <c r="K8164" s="1217">
        <v>9162</v>
      </c>
      <c r="L8164" s="1218" t="s">
        <v>1718</v>
      </c>
    </row>
    <row r="8165" spans="7:12" ht="28.8" x14ac:dyDescent="0.3">
      <c r="G8165" s="1217">
        <v>9163</v>
      </c>
      <c r="H8165" s="1218" t="s">
        <v>1718</v>
      </c>
      <c r="I8165" s="1184"/>
      <c r="K8165" s="1217">
        <v>9163</v>
      </c>
      <c r="L8165" s="1218" t="s">
        <v>1718</v>
      </c>
    </row>
    <row r="8166" spans="7:12" ht="28.8" x14ac:dyDescent="0.3">
      <c r="G8166" s="1217">
        <v>9164</v>
      </c>
      <c r="H8166" s="1218" t="s">
        <v>1718</v>
      </c>
      <c r="I8166" s="1184"/>
      <c r="K8166" s="1217">
        <v>9164</v>
      </c>
      <c r="L8166" s="1218" t="s">
        <v>1718</v>
      </c>
    </row>
    <row r="8167" spans="7:12" ht="28.8" x14ac:dyDescent="0.3">
      <c r="G8167" s="1217">
        <v>9165</v>
      </c>
      <c r="H8167" s="1218" t="s">
        <v>1718</v>
      </c>
      <c r="I8167" s="1184"/>
      <c r="K8167" s="1217">
        <v>9165</v>
      </c>
      <c r="L8167" s="1218" t="s">
        <v>1718</v>
      </c>
    </row>
    <row r="8168" spans="7:12" ht="28.8" x14ac:dyDescent="0.3">
      <c r="G8168" s="1217">
        <v>9166</v>
      </c>
      <c r="H8168" s="1218" t="s">
        <v>1718</v>
      </c>
      <c r="I8168" s="1184"/>
      <c r="K8168" s="1217">
        <v>9166</v>
      </c>
      <c r="L8168" s="1218" t="s">
        <v>1718</v>
      </c>
    </row>
    <row r="8169" spans="7:12" ht="28.8" x14ac:dyDescent="0.3">
      <c r="G8169" s="1217">
        <v>9167</v>
      </c>
      <c r="H8169" s="1218" t="s">
        <v>1718</v>
      </c>
      <c r="I8169" s="1184"/>
      <c r="K8169" s="1217">
        <v>9167</v>
      </c>
      <c r="L8169" s="1218" t="s">
        <v>1718</v>
      </c>
    </row>
    <row r="8170" spans="7:12" ht="28.8" x14ac:dyDescent="0.3">
      <c r="G8170" s="1217">
        <v>9168</v>
      </c>
      <c r="H8170" s="1218" t="s">
        <v>1718</v>
      </c>
      <c r="I8170" s="1184"/>
      <c r="K8170" s="1217">
        <v>9168</v>
      </c>
      <c r="L8170" s="1218" t="s">
        <v>1718</v>
      </c>
    </row>
    <row r="8171" spans="7:12" ht="28.8" x14ac:dyDescent="0.3">
      <c r="G8171" s="1217">
        <v>9169</v>
      </c>
      <c r="H8171" s="1218" t="s">
        <v>1718</v>
      </c>
      <c r="I8171" s="1184"/>
      <c r="K8171" s="1217">
        <v>9169</v>
      </c>
      <c r="L8171" s="1218" t="s">
        <v>1718</v>
      </c>
    </row>
    <row r="8172" spans="7:12" ht="28.8" x14ac:dyDescent="0.3">
      <c r="G8172" s="1217">
        <v>9170</v>
      </c>
      <c r="H8172" s="1218" t="s">
        <v>1718</v>
      </c>
      <c r="I8172" s="1184"/>
      <c r="K8172" s="1217">
        <v>9170</v>
      </c>
      <c r="L8172" s="1218" t="s">
        <v>1718</v>
      </c>
    </row>
    <row r="8173" spans="7:12" ht="28.8" x14ac:dyDescent="0.3">
      <c r="G8173" s="1217">
        <v>9171</v>
      </c>
      <c r="H8173" s="1218" t="s">
        <v>1718</v>
      </c>
      <c r="I8173" s="1184"/>
      <c r="K8173" s="1217">
        <v>9171</v>
      </c>
      <c r="L8173" s="1218" t="s">
        <v>1718</v>
      </c>
    </row>
    <row r="8174" spans="7:12" ht="28.8" x14ac:dyDescent="0.3">
      <c r="G8174" s="1217">
        <v>9172</v>
      </c>
      <c r="H8174" s="1218" t="s">
        <v>1718</v>
      </c>
      <c r="I8174" s="1184"/>
      <c r="K8174" s="1217">
        <v>9172</v>
      </c>
      <c r="L8174" s="1218" t="s">
        <v>1718</v>
      </c>
    </row>
    <row r="8175" spans="7:12" ht="28.8" x14ac:dyDescent="0.3">
      <c r="G8175" s="1217">
        <v>9173</v>
      </c>
      <c r="H8175" s="1218" t="s">
        <v>1718</v>
      </c>
      <c r="I8175" s="1184"/>
      <c r="K8175" s="1217">
        <v>9173</v>
      </c>
      <c r="L8175" s="1218" t="s">
        <v>1718</v>
      </c>
    </row>
    <row r="8176" spans="7:12" ht="28.8" x14ac:dyDescent="0.3">
      <c r="G8176" s="1217">
        <v>9174</v>
      </c>
      <c r="H8176" s="1218" t="s">
        <v>1718</v>
      </c>
      <c r="I8176" s="1184"/>
      <c r="K8176" s="1217">
        <v>9174</v>
      </c>
      <c r="L8176" s="1218" t="s">
        <v>1718</v>
      </c>
    </row>
    <row r="8177" spans="7:12" ht="28.8" x14ac:dyDescent="0.3">
      <c r="G8177" s="1217">
        <v>9175</v>
      </c>
      <c r="H8177" s="1218" t="s">
        <v>1718</v>
      </c>
      <c r="I8177" s="1184"/>
      <c r="K8177" s="1217">
        <v>9175</v>
      </c>
      <c r="L8177" s="1218" t="s">
        <v>1718</v>
      </c>
    </row>
    <row r="8178" spans="7:12" ht="28.8" x14ac:dyDescent="0.3">
      <c r="G8178" s="1217">
        <v>9176</v>
      </c>
      <c r="H8178" s="1218" t="s">
        <v>1718</v>
      </c>
      <c r="I8178" s="1184"/>
      <c r="K8178" s="1217">
        <v>9176</v>
      </c>
      <c r="L8178" s="1218" t="s">
        <v>1718</v>
      </c>
    </row>
    <row r="8179" spans="7:12" ht="28.8" x14ac:dyDescent="0.3">
      <c r="G8179" s="1217">
        <v>9177</v>
      </c>
      <c r="H8179" s="1218" t="s">
        <v>1718</v>
      </c>
      <c r="I8179" s="1184"/>
      <c r="K8179" s="1217">
        <v>9177</v>
      </c>
      <c r="L8179" s="1218" t="s">
        <v>1718</v>
      </c>
    </row>
    <row r="8180" spans="7:12" ht="28.8" x14ac:dyDescent="0.3">
      <c r="G8180" s="1217">
        <v>9178</v>
      </c>
      <c r="H8180" s="1218" t="s">
        <v>1718</v>
      </c>
      <c r="I8180" s="1184"/>
      <c r="K8180" s="1217">
        <v>9178</v>
      </c>
      <c r="L8180" s="1218" t="s">
        <v>1718</v>
      </c>
    </row>
    <row r="8181" spans="7:12" ht="28.8" x14ac:dyDescent="0.3">
      <c r="G8181" s="1217">
        <v>9179</v>
      </c>
      <c r="H8181" s="1218" t="s">
        <v>1718</v>
      </c>
      <c r="I8181" s="1184"/>
      <c r="K8181" s="1217">
        <v>9179</v>
      </c>
      <c r="L8181" s="1218" t="s">
        <v>1718</v>
      </c>
    </row>
    <row r="8182" spans="7:12" ht="28.8" x14ac:dyDescent="0.3">
      <c r="G8182" s="1217">
        <v>9180</v>
      </c>
      <c r="H8182" s="1218" t="s">
        <v>1718</v>
      </c>
      <c r="I8182" s="1184"/>
      <c r="K8182" s="1217">
        <v>9180</v>
      </c>
      <c r="L8182" s="1218" t="s">
        <v>1718</v>
      </c>
    </row>
    <row r="8183" spans="7:12" ht="28.8" x14ac:dyDescent="0.3">
      <c r="G8183" s="1217">
        <v>9181</v>
      </c>
      <c r="H8183" s="1218" t="s">
        <v>1718</v>
      </c>
      <c r="I8183" s="1184"/>
      <c r="K8183" s="1217">
        <v>9181</v>
      </c>
      <c r="L8183" s="1218" t="s">
        <v>1718</v>
      </c>
    </row>
    <row r="8184" spans="7:12" ht="28.8" x14ac:dyDescent="0.3">
      <c r="G8184" s="1217">
        <v>9182</v>
      </c>
      <c r="H8184" s="1218" t="s">
        <v>1718</v>
      </c>
      <c r="I8184" s="1184"/>
      <c r="K8184" s="1217">
        <v>9182</v>
      </c>
      <c r="L8184" s="1218" t="s">
        <v>1718</v>
      </c>
    </row>
    <row r="8185" spans="7:12" ht="28.8" x14ac:dyDescent="0.3">
      <c r="G8185" s="1217">
        <v>9183</v>
      </c>
      <c r="H8185" s="1218" t="s">
        <v>1718</v>
      </c>
      <c r="I8185" s="1184"/>
      <c r="K8185" s="1217">
        <v>9183</v>
      </c>
      <c r="L8185" s="1218" t="s">
        <v>1718</v>
      </c>
    </row>
    <row r="8186" spans="7:12" ht="28.8" x14ac:dyDescent="0.3">
      <c r="G8186" s="1217">
        <v>9184</v>
      </c>
      <c r="H8186" s="1218" t="s">
        <v>1718</v>
      </c>
      <c r="I8186" s="1184"/>
      <c r="K8186" s="1217">
        <v>9184</v>
      </c>
      <c r="L8186" s="1218" t="s">
        <v>1718</v>
      </c>
    </row>
    <row r="8187" spans="7:12" ht="28.8" x14ac:dyDescent="0.3">
      <c r="G8187" s="1217">
        <v>9185</v>
      </c>
      <c r="H8187" s="1218" t="s">
        <v>1718</v>
      </c>
      <c r="I8187" s="1184"/>
      <c r="K8187" s="1217">
        <v>9185</v>
      </c>
      <c r="L8187" s="1218" t="s">
        <v>1718</v>
      </c>
    </row>
    <row r="8188" spans="7:12" ht="28.8" x14ac:dyDescent="0.3">
      <c r="G8188" s="1217">
        <v>9186</v>
      </c>
      <c r="H8188" s="1218" t="s">
        <v>1718</v>
      </c>
      <c r="I8188" s="1184"/>
      <c r="K8188" s="1217">
        <v>9186</v>
      </c>
      <c r="L8188" s="1218" t="s">
        <v>1718</v>
      </c>
    </row>
    <row r="8189" spans="7:12" ht="28.8" x14ac:dyDescent="0.3">
      <c r="G8189" s="1217">
        <v>9187</v>
      </c>
      <c r="H8189" s="1218" t="s">
        <v>1718</v>
      </c>
      <c r="I8189" s="1184"/>
      <c r="K8189" s="1217">
        <v>9187</v>
      </c>
      <c r="L8189" s="1218" t="s">
        <v>1718</v>
      </c>
    </row>
    <row r="8190" spans="7:12" ht="28.8" x14ac:dyDescent="0.3">
      <c r="G8190" s="1217">
        <v>9188</v>
      </c>
      <c r="H8190" s="1218" t="s">
        <v>1718</v>
      </c>
      <c r="I8190" s="1184"/>
      <c r="K8190" s="1217">
        <v>9188</v>
      </c>
      <c r="L8190" s="1218" t="s">
        <v>1718</v>
      </c>
    </row>
    <row r="8191" spans="7:12" ht="28.8" x14ac:dyDescent="0.3">
      <c r="G8191" s="1217">
        <v>9189</v>
      </c>
      <c r="H8191" s="1218" t="s">
        <v>1718</v>
      </c>
      <c r="I8191" s="1184"/>
      <c r="K8191" s="1217">
        <v>9189</v>
      </c>
      <c r="L8191" s="1218" t="s">
        <v>1718</v>
      </c>
    </row>
    <row r="8192" spans="7:12" ht="28.8" x14ac:dyDescent="0.3">
      <c r="G8192" s="1217">
        <v>9190</v>
      </c>
      <c r="H8192" s="1218" t="s">
        <v>1718</v>
      </c>
      <c r="I8192" s="1184"/>
      <c r="K8192" s="1217">
        <v>9190</v>
      </c>
      <c r="L8192" s="1218" t="s">
        <v>1718</v>
      </c>
    </row>
    <row r="8193" spans="7:12" ht="28.8" x14ac:dyDescent="0.3">
      <c r="G8193" s="1217">
        <v>9191</v>
      </c>
      <c r="H8193" s="1218" t="s">
        <v>1718</v>
      </c>
      <c r="I8193" s="1184"/>
      <c r="K8193" s="1217">
        <v>9191</v>
      </c>
      <c r="L8193" s="1218" t="s">
        <v>1718</v>
      </c>
    </row>
    <row r="8194" spans="7:12" ht="28.8" x14ac:dyDescent="0.3">
      <c r="G8194" s="1217">
        <v>9192</v>
      </c>
      <c r="H8194" s="1218" t="s">
        <v>1718</v>
      </c>
      <c r="I8194" s="1184"/>
      <c r="K8194" s="1217">
        <v>9192</v>
      </c>
      <c r="L8194" s="1218" t="s">
        <v>1718</v>
      </c>
    </row>
    <row r="8195" spans="7:12" ht="28.8" x14ac:dyDescent="0.3">
      <c r="G8195" s="1217">
        <v>9193</v>
      </c>
      <c r="H8195" s="1218" t="s">
        <v>1718</v>
      </c>
      <c r="I8195" s="1184"/>
      <c r="K8195" s="1217">
        <v>9193</v>
      </c>
      <c r="L8195" s="1218" t="s">
        <v>1718</v>
      </c>
    </row>
    <row r="8196" spans="7:12" ht="28.8" x14ac:dyDescent="0.3">
      <c r="G8196" s="1217">
        <v>9194</v>
      </c>
      <c r="H8196" s="1218" t="s">
        <v>1718</v>
      </c>
      <c r="I8196" s="1184"/>
      <c r="K8196" s="1217">
        <v>9194</v>
      </c>
      <c r="L8196" s="1218" t="s">
        <v>1718</v>
      </c>
    </row>
    <row r="8197" spans="7:12" ht="28.8" x14ac:dyDescent="0.3">
      <c r="G8197" s="1217">
        <v>9195</v>
      </c>
      <c r="H8197" s="1218" t="s">
        <v>1718</v>
      </c>
      <c r="I8197" s="1184"/>
      <c r="K8197" s="1217">
        <v>9195</v>
      </c>
      <c r="L8197" s="1218" t="s">
        <v>1718</v>
      </c>
    </row>
    <row r="8198" spans="7:12" ht="28.8" x14ac:dyDescent="0.3">
      <c r="G8198" s="1217">
        <v>9196</v>
      </c>
      <c r="H8198" s="1218" t="s">
        <v>1718</v>
      </c>
      <c r="I8198" s="1184"/>
      <c r="K8198" s="1217">
        <v>9196</v>
      </c>
      <c r="L8198" s="1218" t="s">
        <v>1718</v>
      </c>
    </row>
    <row r="8199" spans="7:12" ht="28.8" x14ac:dyDescent="0.3">
      <c r="G8199" s="1217">
        <v>9197</v>
      </c>
      <c r="H8199" s="1218" t="s">
        <v>1718</v>
      </c>
      <c r="I8199" s="1184"/>
      <c r="K8199" s="1217">
        <v>9197</v>
      </c>
      <c r="L8199" s="1218" t="s">
        <v>1718</v>
      </c>
    </row>
    <row r="8200" spans="7:12" ht="28.8" x14ac:dyDescent="0.3">
      <c r="G8200" s="1217">
        <v>9198</v>
      </c>
      <c r="H8200" s="1218" t="s">
        <v>1718</v>
      </c>
      <c r="I8200" s="1184"/>
      <c r="K8200" s="1217">
        <v>9198</v>
      </c>
      <c r="L8200" s="1218" t="s">
        <v>1718</v>
      </c>
    </row>
    <row r="8201" spans="7:12" ht="28.8" x14ac:dyDescent="0.3">
      <c r="G8201" s="1217">
        <v>9199</v>
      </c>
      <c r="H8201" s="1218" t="s">
        <v>1718</v>
      </c>
      <c r="I8201" s="1184"/>
      <c r="K8201" s="1217">
        <v>9199</v>
      </c>
      <c r="L8201" s="1218" t="s">
        <v>1718</v>
      </c>
    </row>
    <row r="8202" spans="7:12" ht="28.8" x14ac:dyDescent="0.3">
      <c r="G8202" s="1217">
        <v>9200</v>
      </c>
      <c r="H8202" s="1218" t="s">
        <v>1718</v>
      </c>
      <c r="I8202" s="1184"/>
      <c r="K8202" s="1217">
        <v>9200</v>
      </c>
      <c r="L8202" s="1218" t="s">
        <v>1718</v>
      </c>
    </row>
    <row r="8203" spans="7:12" ht="28.8" x14ac:dyDescent="0.3">
      <c r="G8203" s="1217">
        <v>9201</v>
      </c>
      <c r="H8203" s="1218" t="s">
        <v>1718</v>
      </c>
      <c r="I8203" s="1184"/>
      <c r="K8203" s="1217">
        <v>9201</v>
      </c>
      <c r="L8203" s="1218" t="s">
        <v>1718</v>
      </c>
    </row>
    <row r="8204" spans="7:12" ht="28.8" x14ac:dyDescent="0.3">
      <c r="G8204" s="1217">
        <v>9202</v>
      </c>
      <c r="H8204" s="1218" t="s">
        <v>1718</v>
      </c>
      <c r="I8204" s="1184"/>
      <c r="K8204" s="1217">
        <v>9202</v>
      </c>
      <c r="L8204" s="1218" t="s">
        <v>1718</v>
      </c>
    </row>
    <row r="8205" spans="7:12" ht="28.8" x14ac:dyDescent="0.3">
      <c r="G8205" s="1217">
        <v>9203</v>
      </c>
      <c r="H8205" s="1218" t="s">
        <v>1718</v>
      </c>
      <c r="I8205" s="1184"/>
      <c r="K8205" s="1217">
        <v>9203</v>
      </c>
      <c r="L8205" s="1218" t="s">
        <v>1718</v>
      </c>
    </row>
    <row r="8206" spans="7:12" ht="28.8" x14ac:dyDescent="0.3">
      <c r="G8206" s="1217">
        <v>9204</v>
      </c>
      <c r="H8206" s="1218" t="s">
        <v>1718</v>
      </c>
      <c r="I8206" s="1184"/>
      <c r="K8206" s="1217">
        <v>9204</v>
      </c>
      <c r="L8206" s="1218" t="s">
        <v>1718</v>
      </c>
    </row>
    <row r="8207" spans="7:12" ht="28.8" x14ac:dyDescent="0.3">
      <c r="G8207" s="1217">
        <v>9205</v>
      </c>
      <c r="H8207" s="1218" t="s">
        <v>1718</v>
      </c>
      <c r="I8207" s="1184"/>
      <c r="K8207" s="1217">
        <v>9205</v>
      </c>
      <c r="L8207" s="1218" t="s">
        <v>1718</v>
      </c>
    </row>
    <row r="8208" spans="7:12" ht="28.8" x14ac:dyDescent="0.3">
      <c r="G8208" s="1217">
        <v>9206</v>
      </c>
      <c r="H8208" s="1218" t="s">
        <v>1718</v>
      </c>
      <c r="I8208" s="1184"/>
      <c r="K8208" s="1217">
        <v>9206</v>
      </c>
      <c r="L8208" s="1218" t="s">
        <v>1718</v>
      </c>
    </row>
    <row r="8209" spans="7:12" ht="28.8" x14ac:dyDescent="0.3">
      <c r="G8209" s="1217">
        <v>9207</v>
      </c>
      <c r="H8209" s="1218" t="s">
        <v>1718</v>
      </c>
      <c r="I8209" s="1184"/>
      <c r="K8209" s="1217">
        <v>9207</v>
      </c>
      <c r="L8209" s="1218" t="s">
        <v>1718</v>
      </c>
    </row>
    <row r="8210" spans="7:12" ht="28.8" x14ac:dyDescent="0.3">
      <c r="G8210" s="1217">
        <v>9208</v>
      </c>
      <c r="H8210" s="1218" t="s">
        <v>1718</v>
      </c>
      <c r="I8210" s="1184"/>
      <c r="K8210" s="1217">
        <v>9208</v>
      </c>
      <c r="L8210" s="1218" t="s">
        <v>1718</v>
      </c>
    </row>
    <row r="8211" spans="7:12" ht="28.8" x14ac:dyDescent="0.3">
      <c r="G8211" s="1217">
        <v>9209</v>
      </c>
      <c r="H8211" s="1218" t="s">
        <v>1718</v>
      </c>
      <c r="I8211" s="1184"/>
      <c r="K8211" s="1217">
        <v>9209</v>
      </c>
      <c r="L8211" s="1218" t="s">
        <v>1718</v>
      </c>
    </row>
    <row r="8212" spans="7:12" ht="28.8" x14ac:dyDescent="0.3">
      <c r="G8212" s="1217">
        <v>9210</v>
      </c>
      <c r="H8212" s="1218" t="s">
        <v>1718</v>
      </c>
      <c r="I8212" s="1184"/>
      <c r="K8212" s="1217">
        <v>9210</v>
      </c>
      <c r="L8212" s="1218" t="s">
        <v>1718</v>
      </c>
    </row>
    <row r="8213" spans="7:12" ht="28.8" x14ac:dyDescent="0.3">
      <c r="G8213" s="1217">
        <v>9211</v>
      </c>
      <c r="H8213" s="1218" t="s">
        <v>1718</v>
      </c>
      <c r="I8213" s="1184"/>
      <c r="K8213" s="1217">
        <v>9211</v>
      </c>
      <c r="L8213" s="1218" t="s">
        <v>1718</v>
      </c>
    </row>
    <row r="8214" spans="7:12" ht="28.8" x14ac:dyDescent="0.3">
      <c r="G8214" s="1217">
        <v>9212</v>
      </c>
      <c r="H8214" s="1218" t="s">
        <v>1718</v>
      </c>
      <c r="I8214" s="1184"/>
      <c r="K8214" s="1217">
        <v>9212</v>
      </c>
      <c r="L8214" s="1218" t="s">
        <v>1718</v>
      </c>
    </row>
    <row r="8215" spans="7:12" ht="28.8" x14ac:dyDescent="0.3">
      <c r="G8215" s="1217">
        <v>9213</v>
      </c>
      <c r="H8215" s="1218" t="s">
        <v>1718</v>
      </c>
      <c r="I8215" s="1184"/>
      <c r="K8215" s="1217">
        <v>9213</v>
      </c>
      <c r="L8215" s="1218" t="s">
        <v>1718</v>
      </c>
    </row>
    <row r="8216" spans="7:12" ht="28.8" x14ac:dyDescent="0.3">
      <c r="G8216" s="1217">
        <v>9214</v>
      </c>
      <c r="H8216" s="1218" t="s">
        <v>1718</v>
      </c>
      <c r="I8216" s="1184"/>
      <c r="K8216" s="1217">
        <v>9214</v>
      </c>
      <c r="L8216" s="1218" t="s">
        <v>1718</v>
      </c>
    </row>
    <row r="8217" spans="7:12" ht="28.8" x14ac:dyDescent="0.3">
      <c r="G8217" s="1217">
        <v>9215</v>
      </c>
      <c r="H8217" s="1218" t="s">
        <v>1718</v>
      </c>
      <c r="I8217" s="1184"/>
      <c r="K8217" s="1217">
        <v>9215</v>
      </c>
      <c r="L8217" s="1218" t="s">
        <v>1718</v>
      </c>
    </row>
    <row r="8218" spans="7:12" ht="28.8" x14ac:dyDescent="0.3">
      <c r="G8218" s="1217">
        <v>9216</v>
      </c>
      <c r="H8218" s="1218" t="s">
        <v>1718</v>
      </c>
      <c r="I8218" s="1184"/>
      <c r="K8218" s="1217">
        <v>9216</v>
      </c>
      <c r="L8218" s="1218" t="s">
        <v>1718</v>
      </c>
    </row>
    <row r="8219" spans="7:12" ht="28.8" x14ac:dyDescent="0.3">
      <c r="G8219" s="1217">
        <v>9217</v>
      </c>
      <c r="H8219" s="1218" t="s">
        <v>1718</v>
      </c>
      <c r="I8219" s="1184"/>
      <c r="K8219" s="1217">
        <v>9217</v>
      </c>
      <c r="L8219" s="1218" t="s">
        <v>1718</v>
      </c>
    </row>
    <row r="8220" spans="7:12" ht="28.8" x14ac:dyDescent="0.3">
      <c r="G8220" s="1217">
        <v>9218</v>
      </c>
      <c r="H8220" s="1218" t="s">
        <v>1718</v>
      </c>
      <c r="I8220" s="1184"/>
      <c r="K8220" s="1217">
        <v>9218</v>
      </c>
      <c r="L8220" s="1218" t="s">
        <v>1718</v>
      </c>
    </row>
    <row r="8221" spans="7:12" ht="28.8" x14ac:dyDescent="0.3">
      <c r="G8221" s="1217">
        <v>9219</v>
      </c>
      <c r="H8221" s="1218" t="s">
        <v>1718</v>
      </c>
      <c r="I8221" s="1184"/>
      <c r="K8221" s="1217">
        <v>9219</v>
      </c>
      <c r="L8221" s="1218" t="s">
        <v>1718</v>
      </c>
    </row>
    <row r="8222" spans="7:12" ht="28.8" x14ac:dyDescent="0.3">
      <c r="G8222" s="1217">
        <v>9220</v>
      </c>
      <c r="H8222" s="1218" t="s">
        <v>1718</v>
      </c>
      <c r="I8222" s="1184"/>
      <c r="K8222" s="1217">
        <v>9220</v>
      </c>
      <c r="L8222" s="1218" t="s">
        <v>1718</v>
      </c>
    </row>
    <row r="8223" spans="7:12" ht="28.8" x14ac:dyDescent="0.3">
      <c r="G8223" s="1217">
        <v>9221</v>
      </c>
      <c r="H8223" s="1218" t="s">
        <v>1718</v>
      </c>
      <c r="I8223" s="1184"/>
      <c r="K8223" s="1217">
        <v>9221</v>
      </c>
      <c r="L8223" s="1218" t="s">
        <v>1718</v>
      </c>
    </row>
    <row r="8224" spans="7:12" ht="28.8" x14ac:dyDescent="0.3">
      <c r="G8224" s="1217">
        <v>9222</v>
      </c>
      <c r="H8224" s="1218" t="s">
        <v>1718</v>
      </c>
      <c r="I8224" s="1184"/>
      <c r="K8224" s="1217">
        <v>9222</v>
      </c>
      <c r="L8224" s="1218" t="s">
        <v>1718</v>
      </c>
    </row>
    <row r="8225" spans="7:12" ht="28.8" x14ac:dyDescent="0.3">
      <c r="G8225" s="1217">
        <v>9223</v>
      </c>
      <c r="H8225" s="1218" t="s">
        <v>1718</v>
      </c>
      <c r="I8225" s="1184"/>
      <c r="K8225" s="1217">
        <v>9223</v>
      </c>
      <c r="L8225" s="1218" t="s">
        <v>1718</v>
      </c>
    </row>
    <row r="8226" spans="7:12" ht="28.8" x14ac:dyDescent="0.3">
      <c r="G8226" s="1217">
        <v>9224</v>
      </c>
      <c r="H8226" s="1218" t="s">
        <v>1718</v>
      </c>
      <c r="I8226" s="1184"/>
      <c r="K8226" s="1217">
        <v>9224</v>
      </c>
      <c r="L8226" s="1218" t="s">
        <v>1718</v>
      </c>
    </row>
    <row r="8227" spans="7:12" ht="28.8" x14ac:dyDescent="0.3">
      <c r="G8227" s="1217">
        <v>9225</v>
      </c>
      <c r="H8227" s="1218" t="s">
        <v>1718</v>
      </c>
      <c r="I8227" s="1184"/>
      <c r="K8227" s="1217">
        <v>9225</v>
      </c>
      <c r="L8227" s="1218" t="s">
        <v>1718</v>
      </c>
    </row>
    <row r="8228" spans="7:12" ht="28.8" x14ac:dyDescent="0.3">
      <c r="G8228" s="1217">
        <v>9226</v>
      </c>
      <c r="H8228" s="1218" t="s">
        <v>1718</v>
      </c>
      <c r="I8228" s="1184"/>
      <c r="K8228" s="1217">
        <v>9226</v>
      </c>
      <c r="L8228" s="1218" t="s">
        <v>1718</v>
      </c>
    </row>
    <row r="8229" spans="7:12" ht="28.8" x14ac:dyDescent="0.3">
      <c r="G8229" s="1217">
        <v>9227</v>
      </c>
      <c r="H8229" s="1218" t="s">
        <v>1718</v>
      </c>
      <c r="I8229" s="1184"/>
      <c r="K8229" s="1217">
        <v>9227</v>
      </c>
      <c r="L8229" s="1218" t="s">
        <v>1718</v>
      </c>
    </row>
    <row r="8230" spans="7:12" ht="28.8" x14ac:dyDescent="0.3">
      <c r="G8230" s="1217">
        <v>9228</v>
      </c>
      <c r="H8230" s="1218" t="s">
        <v>1718</v>
      </c>
      <c r="I8230" s="1184"/>
      <c r="K8230" s="1217">
        <v>9228</v>
      </c>
      <c r="L8230" s="1218" t="s">
        <v>1718</v>
      </c>
    </row>
    <row r="8231" spans="7:12" ht="28.8" x14ac:dyDescent="0.3">
      <c r="G8231" s="1217">
        <v>9229</v>
      </c>
      <c r="H8231" s="1218" t="s">
        <v>1718</v>
      </c>
      <c r="I8231" s="1184"/>
      <c r="K8231" s="1217">
        <v>9229</v>
      </c>
      <c r="L8231" s="1218" t="s">
        <v>1718</v>
      </c>
    </row>
    <row r="8232" spans="7:12" ht="28.8" x14ac:dyDescent="0.3">
      <c r="G8232" s="1217">
        <v>9230</v>
      </c>
      <c r="H8232" s="1218" t="s">
        <v>1718</v>
      </c>
      <c r="I8232" s="1184"/>
      <c r="K8232" s="1217">
        <v>9230</v>
      </c>
      <c r="L8232" s="1218" t="s">
        <v>1718</v>
      </c>
    </row>
    <row r="8233" spans="7:12" ht="28.8" x14ac:dyDescent="0.3">
      <c r="G8233" s="1217">
        <v>9231</v>
      </c>
      <c r="H8233" s="1218" t="s">
        <v>1718</v>
      </c>
      <c r="I8233" s="1184"/>
      <c r="K8233" s="1217">
        <v>9231</v>
      </c>
      <c r="L8233" s="1218" t="s">
        <v>1718</v>
      </c>
    </row>
    <row r="8234" spans="7:12" ht="28.8" x14ac:dyDescent="0.3">
      <c r="G8234" s="1217">
        <v>9232</v>
      </c>
      <c r="H8234" s="1218" t="s">
        <v>1718</v>
      </c>
      <c r="I8234" s="1184"/>
      <c r="K8234" s="1217">
        <v>9232</v>
      </c>
      <c r="L8234" s="1218" t="s">
        <v>1718</v>
      </c>
    </row>
    <row r="8235" spans="7:12" ht="28.8" x14ac:dyDescent="0.3">
      <c r="G8235" s="1217">
        <v>9233</v>
      </c>
      <c r="H8235" s="1218" t="s">
        <v>1718</v>
      </c>
      <c r="I8235" s="1184"/>
      <c r="K8235" s="1217">
        <v>9233</v>
      </c>
      <c r="L8235" s="1218" t="s">
        <v>1718</v>
      </c>
    </row>
    <row r="8236" spans="7:12" ht="28.8" x14ac:dyDescent="0.3">
      <c r="G8236" s="1217">
        <v>9234</v>
      </c>
      <c r="H8236" s="1218" t="s">
        <v>1718</v>
      </c>
      <c r="I8236" s="1184"/>
      <c r="K8236" s="1217">
        <v>9234</v>
      </c>
      <c r="L8236" s="1218" t="s">
        <v>1718</v>
      </c>
    </row>
    <row r="8237" spans="7:12" ht="28.8" x14ac:dyDescent="0.3">
      <c r="G8237" s="1217">
        <v>9235</v>
      </c>
      <c r="H8237" s="1218" t="s">
        <v>1718</v>
      </c>
      <c r="I8237" s="1184"/>
      <c r="K8237" s="1217">
        <v>9235</v>
      </c>
      <c r="L8237" s="1218" t="s">
        <v>1718</v>
      </c>
    </row>
    <row r="8238" spans="7:12" ht="28.8" x14ac:dyDescent="0.3">
      <c r="G8238" s="1217">
        <v>9236</v>
      </c>
      <c r="H8238" s="1218" t="s">
        <v>1718</v>
      </c>
      <c r="I8238" s="1184"/>
      <c r="K8238" s="1217">
        <v>9236</v>
      </c>
      <c r="L8238" s="1218" t="s">
        <v>1718</v>
      </c>
    </row>
    <row r="8239" spans="7:12" ht="28.8" x14ac:dyDescent="0.3">
      <c r="G8239" s="1217">
        <v>9237</v>
      </c>
      <c r="H8239" s="1218" t="s">
        <v>1718</v>
      </c>
      <c r="I8239" s="1184"/>
      <c r="K8239" s="1217">
        <v>9237</v>
      </c>
      <c r="L8239" s="1218" t="s">
        <v>1718</v>
      </c>
    </row>
    <row r="8240" spans="7:12" ht="28.8" x14ac:dyDescent="0.3">
      <c r="G8240" s="1217">
        <v>9238</v>
      </c>
      <c r="H8240" s="1218" t="s">
        <v>1718</v>
      </c>
      <c r="I8240" s="1184"/>
      <c r="K8240" s="1217">
        <v>9238</v>
      </c>
      <c r="L8240" s="1218" t="s">
        <v>1718</v>
      </c>
    </row>
    <row r="8241" spans="7:12" ht="28.8" x14ac:dyDescent="0.3">
      <c r="G8241" s="1217">
        <v>9239</v>
      </c>
      <c r="H8241" s="1218" t="s">
        <v>1718</v>
      </c>
      <c r="I8241" s="1184"/>
      <c r="K8241" s="1217">
        <v>9239</v>
      </c>
      <c r="L8241" s="1218" t="s">
        <v>1718</v>
      </c>
    </row>
    <row r="8242" spans="7:12" ht="28.8" x14ac:dyDescent="0.3">
      <c r="G8242" s="1217">
        <v>9240</v>
      </c>
      <c r="H8242" s="1218" t="s">
        <v>1718</v>
      </c>
      <c r="I8242" s="1184"/>
      <c r="K8242" s="1217">
        <v>9240</v>
      </c>
      <c r="L8242" s="1218" t="s">
        <v>1718</v>
      </c>
    </row>
    <row r="8243" spans="7:12" ht="28.8" x14ac:dyDescent="0.3">
      <c r="G8243" s="1217">
        <v>9241</v>
      </c>
      <c r="H8243" s="1218" t="s">
        <v>1718</v>
      </c>
      <c r="I8243" s="1184"/>
      <c r="K8243" s="1217">
        <v>9241</v>
      </c>
      <c r="L8243" s="1218" t="s">
        <v>1718</v>
      </c>
    </row>
    <row r="8244" spans="7:12" ht="28.8" x14ac:dyDescent="0.3">
      <c r="G8244" s="1217">
        <v>9242</v>
      </c>
      <c r="H8244" s="1218" t="s">
        <v>1718</v>
      </c>
      <c r="I8244" s="1184"/>
      <c r="K8244" s="1217">
        <v>9242</v>
      </c>
      <c r="L8244" s="1218" t="s">
        <v>1718</v>
      </c>
    </row>
    <row r="8245" spans="7:12" ht="28.8" x14ac:dyDescent="0.3">
      <c r="G8245" s="1217">
        <v>9243</v>
      </c>
      <c r="H8245" s="1218" t="s">
        <v>1718</v>
      </c>
      <c r="I8245" s="1184"/>
      <c r="K8245" s="1217">
        <v>9243</v>
      </c>
      <c r="L8245" s="1218" t="s">
        <v>1718</v>
      </c>
    </row>
    <row r="8246" spans="7:12" ht="28.8" x14ac:dyDescent="0.3">
      <c r="G8246" s="1217">
        <v>9244</v>
      </c>
      <c r="H8246" s="1218" t="s">
        <v>1718</v>
      </c>
      <c r="I8246" s="1184"/>
      <c r="K8246" s="1217">
        <v>9244</v>
      </c>
      <c r="L8246" s="1218" t="s">
        <v>1718</v>
      </c>
    </row>
    <row r="8247" spans="7:12" ht="28.8" x14ac:dyDescent="0.3">
      <c r="G8247" s="1217">
        <v>9245</v>
      </c>
      <c r="H8247" s="1218" t="s">
        <v>1718</v>
      </c>
      <c r="I8247" s="1184"/>
      <c r="K8247" s="1217">
        <v>9245</v>
      </c>
      <c r="L8247" s="1218" t="s">
        <v>1718</v>
      </c>
    </row>
    <row r="8248" spans="7:12" ht="28.8" x14ac:dyDescent="0.3">
      <c r="G8248" s="1217">
        <v>9246</v>
      </c>
      <c r="H8248" s="1218" t="s">
        <v>1718</v>
      </c>
      <c r="I8248" s="1184"/>
      <c r="K8248" s="1217">
        <v>9246</v>
      </c>
      <c r="L8248" s="1218" t="s">
        <v>1718</v>
      </c>
    </row>
    <row r="8249" spans="7:12" ht="28.8" x14ac:dyDescent="0.3">
      <c r="G8249" s="1217">
        <v>9247</v>
      </c>
      <c r="H8249" s="1218" t="s">
        <v>1718</v>
      </c>
      <c r="I8249" s="1184"/>
      <c r="K8249" s="1217">
        <v>9247</v>
      </c>
      <c r="L8249" s="1218" t="s">
        <v>1718</v>
      </c>
    </row>
    <row r="8250" spans="7:12" ht="28.8" x14ac:dyDescent="0.3">
      <c r="G8250" s="1217">
        <v>9248</v>
      </c>
      <c r="H8250" s="1218" t="s">
        <v>1718</v>
      </c>
      <c r="I8250" s="1184"/>
      <c r="K8250" s="1217">
        <v>9248</v>
      </c>
      <c r="L8250" s="1218" t="s">
        <v>1718</v>
      </c>
    </row>
    <row r="8251" spans="7:12" ht="28.8" x14ac:dyDescent="0.3">
      <c r="G8251" s="1217">
        <v>9249</v>
      </c>
      <c r="H8251" s="1218" t="s">
        <v>1718</v>
      </c>
      <c r="I8251" s="1184"/>
      <c r="K8251" s="1217">
        <v>9249</v>
      </c>
      <c r="L8251" s="1218" t="s">
        <v>1718</v>
      </c>
    </row>
    <row r="8252" spans="7:12" ht="28.8" x14ac:dyDescent="0.3">
      <c r="G8252" s="1217">
        <v>9250</v>
      </c>
      <c r="H8252" s="1218" t="s">
        <v>1718</v>
      </c>
      <c r="I8252" s="1184"/>
      <c r="K8252" s="1217">
        <v>9250</v>
      </c>
      <c r="L8252" s="1218" t="s">
        <v>1718</v>
      </c>
    </row>
    <row r="8253" spans="7:12" ht="28.8" x14ac:dyDescent="0.3">
      <c r="G8253" s="1217">
        <v>9251</v>
      </c>
      <c r="H8253" s="1218" t="s">
        <v>1718</v>
      </c>
      <c r="I8253" s="1184"/>
      <c r="K8253" s="1217">
        <v>9251</v>
      </c>
      <c r="L8253" s="1218" t="s">
        <v>1718</v>
      </c>
    </row>
    <row r="8254" spans="7:12" ht="28.8" x14ac:dyDescent="0.3">
      <c r="G8254" s="1217">
        <v>9252</v>
      </c>
      <c r="H8254" s="1218" t="s">
        <v>1718</v>
      </c>
      <c r="I8254" s="1184"/>
      <c r="K8254" s="1217">
        <v>9252</v>
      </c>
      <c r="L8254" s="1218" t="s">
        <v>1718</v>
      </c>
    </row>
    <row r="8255" spans="7:12" ht="28.8" x14ac:dyDescent="0.3">
      <c r="G8255" s="1217">
        <v>9253</v>
      </c>
      <c r="H8255" s="1218" t="s">
        <v>1718</v>
      </c>
      <c r="I8255" s="1184"/>
      <c r="K8255" s="1217">
        <v>9253</v>
      </c>
      <c r="L8255" s="1218" t="s">
        <v>1718</v>
      </c>
    </row>
    <row r="8256" spans="7:12" ht="28.8" x14ac:dyDescent="0.3">
      <c r="G8256" s="1217">
        <v>9254</v>
      </c>
      <c r="H8256" s="1218" t="s">
        <v>1718</v>
      </c>
      <c r="I8256" s="1184"/>
      <c r="K8256" s="1217">
        <v>9254</v>
      </c>
      <c r="L8256" s="1218" t="s">
        <v>1718</v>
      </c>
    </row>
    <row r="8257" spans="7:12" ht="28.8" x14ac:dyDescent="0.3">
      <c r="G8257" s="1217">
        <v>9255</v>
      </c>
      <c r="H8257" s="1218" t="s">
        <v>1718</v>
      </c>
      <c r="I8257" s="1184"/>
      <c r="K8257" s="1217">
        <v>9255</v>
      </c>
      <c r="L8257" s="1218" t="s">
        <v>1718</v>
      </c>
    </row>
    <row r="8258" spans="7:12" ht="28.8" x14ac:dyDescent="0.3">
      <c r="G8258" s="1217">
        <v>9256</v>
      </c>
      <c r="H8258" s="1218" t="s">
        <v>1718</v>
      </c>
      <c r="I8258" s="1184"/>
      <c r="K8258" s="1217">
        <v>9256</v>
      </c>
      <c r="L8258" s="1218" t="s">
        <v>1718</v>
      </c>
    </row>
    <row r="8259" spans="7:12" ht="28.8" x14ac:dyDescent="0.3">
      <c r="G8259" s="1217">
        <v>9257</v>
      </c>
      <c r="H8259" s="1218" t="s">
        <v>1718</v>
      </c>
      <c r="I8259" s="1184"/>
      <c r="K8259" s="1217">
        <v>9257</v>
      </c>
      <c r="L8259" s="1218" t="s">
        <v>1718</v>
      </c>
    </row>
    <row r="8260" spans="7:12" ht="28.8" x14ac:dyDescent="0.3">
      <c r="G8260" s="1217">
        <v>9258</v>
      </c>
      <c r="H8260" s="1218" t="s">
        <v>1718</v>
      </c>
      <c r="I8260" s="1184"/>
      <c r="K8260" s="1217">
        <v>9258</v>
      </c>
      <c r="L8260" s="1218" t="s">
        <v>1718</v>
      </c>
    </row>
    <row r="8261" spans="7:12" ht="28.8" x14ac:dyDescent="0.3">
      <c r="G8261" s="1217">
        <v>9259</v>
      </c>
      <c r="H8261" s="1218" t="s">
        <v>1718</v>
      </c>
      <c r="I8261" s="1184"/>
      <c r="K8261" s="1217">
        <v>9259</v>
      </c>
      <c r="L8261" s="1218" t="s">
        <v>1718</v>
      </c>
    </row>
    <row r="8262" spans="7:12" ht="28.8" x14ac:dyDescent="0.3">
      <c r="G8262" s="1217">
        <v>9260</v>
      </c>
      <c r="H8262" s="1218" t="s">
        <v>1718</v>
      </c>
      <c r="I8262" s="1184"/>
      <c r="K8262" s="1217">
        <v>9260</v>
      </c>
      <c r="L8262" s="1218" t="s">
        <v>1718</v>
      </c>
    </row>
    <row r="8263" spans="7:12" ht="28.8" x14ac:dyDescent="0.3">
      <c r="G8263" s="1217">
        <v>9261</v>
      </c>
      <c r="H8263" s="1218" t="s">
        <v>1718</v>
      </c>
      <c r="I8263" s="1184"/>
      <c r="K8263" s="1217">
        <v>9261</v>
      </c>
      <c r="L8263" s="1218" t="s">
        <v>1718</v>
      </c>
    </row>
    <row r="8264" spans="7:12" ht="28.8" x14ac:dyDescent="0.3">
      <c r="G8264" s="1217">
        <v>9262</v>
      </c>
      <c r="H8264" s="1218" t="s">
        <v>1718</v>
      </c>
      <c r="I8264" s="1184"/>
      <c r="K8264" s="1217">
        <v>9262</v>
      </c>
      <c r="L8264" s="1218" t="s">
        <v>1718</v>
      </c>
    </row>
    <row r="8265" spans="7:12" ht="28.8" x14ac:dyDescent="0.3">
      <c r="G8265" s="1217">
        <v>9263</v>
      </c>
      <c r="H8265" s="1218" t="s">
        <v>1718</v>
      </c>
      <c r="I8265" s="1184"/>
      <c r="K8265" s="1217">
        <v>9263</v>
      </c>
      <c r="L8265" s="1218" t="s">
        <v>1718</v>
      </c>
    </row>
    <row r="8266" spans="7:12" ht="28.8" x14ac:dyDescent="0.3">
      <c r="G8266" s="1217">
        <v>9264</v>
      </c>
      <c r="H8266" s="1218" t="s">
        <v>1718</v>
      </c>
      <c r="I8266" s="1184"/>
      <c r="K8266" s="1217">
        <v>9264</v>
      </c>
      <c r="L8266" s="1218" t="s">
        <v>1718</v>
      </c>
    </row>
    <row r="8267" spans="7:12" ht="28.8" x14ac:dyDescent="0.3">
      <c r="G8267" s="1217">
        <v>9265</v>
      </c>
      <c r="H8267" s="1218" t="s">
        <v>1718</v>
      </c>
      <c r="I8267" s="1184"/>
      <c r="K8267" s="1217">
        <v>9265</v>
      </c>
      <c r="L8267" s="1218" t="s">
        <v>1718</v>
      </c>
    </row>
    <row r="8268" spans="7:12" ht="28.8" x14ac:dyDescent="0.3">
      <c r="G8268" s="1217">
        <v>9266</v>
      </c>
      <c r="H8268" s="1218" t="s">
        <v>1718</v>
      </c>
      <c r="I8268" s="1184"/>
      <c r="K8268" s="1217">
        <v>9266</v>
      </c>
      <c r="L8268" s="1218" t="s">
        <v>1718</v>
      </c>
    </row>
    <row r="8269" spans="7:12" ht="28.8" x14ac:dyDescent="0.3">
      <c r="G8269" s="1217">
        <v>9267</v>
      </c>
      <c r="H8269" s="1218" t="s">
        <v>1718</v>
      </c>
      <c r="I8269" s="1184"/>
      <c r="K8269" s="1217">
        <v>9267</v>
      </c>
      <c r="L8269" s="1218" t="s">
        <v>1718</v>
      </c>
    </row>
    <row r="8270" spans="7:12" ht="28.8" x14ac:dyDescent="0.3">
      <c r="G8270" s="1217">
        <v>9268</v>
      </c>
      <c r="H8270" s="1218" t="s">
        <v>1718</v>
      </c>
      <c r="I8270" s="1184"/>
      <c r="K8270" s="1217">
        <v>9268</v>
      </c>
      <c r="L8270" s="1218" t="s">
        <v>1718</v>
      </c>
    </row>
    <row r="8271" spans="7:12" ht="28.8" x14ac:dyDescent="0.3">
      <c r="G8271" s="1217">
        <v>9269</v>
      </c>
      <c r="H8271" s="1218" t="s">
        <v>1718</v>
      </c>
      <c r="I8271" s="1184"/>
      <c r="K8271" s="1217">
        <v>9269</v>
      </c>
      <c r="L8271" s="1218" t="s">
        <v>1718</v>
      </c>
    </row>
    <row r="8272" spans="7:12" ht="28.8" x14ac:dyDescent="0.3">
      <c r="G8272" s="1217">
        <v>9270</v>
      </c>
      <c r="H8272" s="1218" t="s">
        <v>1718</v>
      </c>
      <c r="I8272" s="1184"/>
      <c r="K8272" s="1217">
        <v>9270</v>
      </c>
      <c r="L8272" s="1218" t="s">
        <v>1718</v>
      </c>
    </row>
    <row r="8273" spans="7:12" ht="28.8" x14ac:dyDescent="0.3">
      <c r="G8273" s="1217">
        <v>9271</v>
      </c>
      <c r="H8273" s="1218" t="s">
        <v>1718</v>
      </c>
      <c r="I8273" s="1184"/>
      <c r="K8273" s="1217">
        <v>9271</v>
      </c>
      <c r="L8273" s="1218" t="s">
        <v>1718</v>
      </c>
    </row>
    <row r="8274" spans="7:12" ht="28.8" x14ac:dyDescent="0.3">
      <c r="G8274" s="1217">
        <v>9272</v>
      </c>
      <c r="H8274" s="1218" t="s">
        <v>1718</v>
      </c>
      <c r="I8274" s="1184"/>
      <c r="K8274" s="1217">
        <v>9272</v>
      </c>
      <c r="L8274" s="1218" t="s">
        <v>1718</v>
      </c>
    </row>
    <row r="8275" spans="7:12" ht="28.8" x14ac:dyDescent="0.3">
      <c r="G8275" s="1217">
        <v>9273</v>
      </c>
      <c r="H8275" s="1218" t="s">
        <v>1718</v>
      </c>
      <c r="I8275" s="1184"/>
      <c r="K8275" s="1217">
        <v>9273</v>
      </c>
      <c r="L8275" s="1218" t="s">
        <v>1718</v>
      </c>
    </row>
    <row r="8276" spans="7:12" ht="28.8" x14ac:dyDescent="0.3">
      <c r="G8276" s="1217">
        <v>9274</v>
      </c>
      <c r="H8276" s="1218" t="s">
        <v>1718</v>
      </c>
      <c r="I8276" s="1184"/>
      <c r="K8276" s="1217">
        <v>9274</v>
      </c>
      <c r="L8276" s="1218" t="s">
        <v>1718</v>
      </c>
    </row>
    <row r="8277" spans="7:12" ht="28.8" x14ac:dyDescent="0.3">
      <c r="G8277" s="1217">
        <v>9275</v>
      </c>
      <c r="H8277" s="1218" t="s">
        <v>1718</v>
      </c>
      <c r="I8277" s="1184"/>
      <c r="K8277" s="1217">
        <v>9275</v>
      </c>
      <c r="L8277" s="1218" t="s">
        <v>1718</v>
      </c>
    </row>
    <row r="8278" spans="7:12" ht="28.8" x14ac:dyDescent="0.3">
      <c r="G8278" s="1217">
        <v>9276</v>
      </c>
      <c r="H8278" s="1218" t="s">
        <v>1718</v>
      </c>
      <c r="I8278" s="1184"/>
      <c r="K8278" s="1217">
        <v>9276</v>
      </c>
      <c r="L8278" s="1218" t="s">
        <v>1718</v>
      </c>
    </row>
    <row r="8279" spans="7:12" ht="28.8" x14ac:dyDescent="0.3">
      <c r="G8279" s="1217">
        <v>9277</v>
      </c>
      <c r="H8279" s="1218" t="s">
        <v>1718</v>
      </c>
      <c r="I8279" s="1184"/>
      <c r="K8279" s="1217">
        <v>9277</v>
      </c>
      <c r="L8279" s="1218" t="s">
        <v>1718</v>
      </c>
    </row>
    <row r="8280" spans="7:12" ht="28.8" x14ac:dyDescent="0.3">
      <c r="G8280" s="1217">
        <v>9278</v>
      </c>
      <c r="H8280" s="1218" t="s">
        <v>1718</v>
      </c>
      <c r="I8280" s="1184"/>
      <c r="K8280" s="1217">
        <v>9278</v>
      </c>
      <c r="L8280" s="1218" t="s">
        <v>1718</v>
      </c>
    </row>
    <row r="8281" spans="7:12" ht="28.8" x14ac:dyDescent="0.3">
      <c r="G8281" s="1217">
        <v>9279</v>
      </c>
      <c r="H8281" s="1218" t="s">
        <v>1718</v>
      </c>
      <c r="I8281" s="1184"/>
      <c r="K8281" s="1217">
        <v>9279</v>
      </c>
      <c r="L8281" s="1218" t="s">
        <v>1718</v>
      </c>
    </row>
    <row r="8282" spans="7:12" ht="28.8" x14ac:dyDescent="0.3">
      <c r="G8282" s="1217">
        <v>9280</v>
      </c>
      <c r="H8282" s="1218" t="s">
        <v>1718</v>
      </c>
      <c r="I8282" s="1184"/>
      <c r="K8282" s="1217">
        <v>9280</v>
      </c>
      <c r="L8282" s="1218" t="s">
        <v>1718</v>
      </c>
    </row>
    <row r="8283" spans="7:12" ht="28.8" x14ac:dyDescent="0.3">
      <c r="G8283" s="1217">
        <v>9281</v>
      </c>
      <c r="H8283" s="1218" t="s">
        <v>1718</v>
      </c>
      <c r="I8283" s="1184"/>
      <c r="K8283" s="1217">
        <v>9281</v>
      </c>
      <c r="L8283" s="1218" t="s">
        <v>1718</v>
      </c>
    </row>
    <row r="8284" spans="7:12" ht="28.8" x14ac:dyDescent="0.3">
      <c r="G8284" s="1217">
        <v>9282</v>
      </c>
      <c r="H8284" s="1218" t="s">
        <v>1718</v>
      </c>
      <c r="I8284" s="1184"/>
      <c r="K8284" s="1217">
        <v>9282</v>
      </c>
      <c r="L8284" s="1218" t="s">
        <v>1718</v>
      </c>
    </row>
    <row r="8285" spans="7:12" ht="28.8" x14ac:dyDescent="0.3">
      <c r="G8285" s="1217">
        <v>9283</v>
      </c>
      <c r="H8285" s="1218" t="s">
        <v>1718</v>
      </c>
      <c r="I8285" s="1184"/>
      <c r="K8285" s="1217">
        <v>9283</v>
      </c>
      <c r="L8285" s="1218" t="s">
        <v>1718</v>
      </c>
    </row>
    <row r="8286" spans="7:12" ht="28.8" x14ac:dyDescent="0.3">
      <c r="G8286" s="1217">
        <v>9284</v>
      </c>
      <c r="H8286" s="1218" t="s">
        <v>1718</v>
      </c>
      <c r="I8286" s="1184"/>
      <c r="K8286" s="1217">
        <v>9284</v>
      </c>
      <c r="L8286" s="1218" t="s">
        <v>1718</v>
      </c>
    </row>
    <row r="8287" spans="7:12" ht="28.8" x14ac:dyDescent="0.3">
      <c r="G8287" s="1217">
        <v>9285</v>
      </c>
      <c r="H8287" s="1218" t="s">
        <v>1718</v>
      </c>
      <c r="I8287" s="1184"/>
      <c r="K8287" s="1217">
        <v>9285</v>
      </c>
      <c r="L8287" s="1218" t="s">
        <v>1718</v>
      </c>
    </row>
    <row r="8288" spans="7:12" ht="28.8" x14ac:dyDescent="0.3">
      <c r="G8288" s="1217">
        <v>9286</v>
      </c>
      <c r="H8288" s="1218" t="s">
        <v>1718</v>
      </c>
      <c r="I8288" s="1184"/>
      <c r="K8288" s="1217">
        <v>9286</v>
      </c>
      <c r="L8288" s="1218" t="s">
        <v>1718</v>
      </c>
    </row>
    <row r="8289" spans="7:12" ht="28.8" x14ac:dyDescent="0.3">
      <c r="G8289" s="1217">
        <v>9287</v>
      </c>
      <c r="H8289" s="1218" t="s">
        <v>1718</v>
      </c>
      <c r="I8289" s="1184"/>
      <c r="K8289" s="1217">
        <v>9287</v>
      </c>
      <c r="L8289" s="1218" t="s">
        <v>1718</v>
      </c>
    </row>
    <row r="8290" spans="7:12" ht="28.8" x14ac:dyDescent="0.3">
      <c r="G8290" s="1217">
        <v>9288</v>
      </c>
      <c r="H8290" s="1218" t="s">
        <v>1718</v>
      </c>
      <c r="I8290" s="1184"/>
      <c r="K8290" s="1217">
        <v>9288</v>
      </c>
      <c r="L8290" s="1218" t="s">
        <v>1718</v>
      </c>
    </row>
    <row r="8291" spans="7:12" ht="28.8" x14ac:dyDescent="0.3">
      <c r="G8291" s="1217">
        <v>9289</v>
      </c>
      <c r="H8291" s="1218" t="s">
        <v>1718</v>
      </c>
      <c r="I8291" s="1184"/>
      <c r="K8291" s="1217">
        <v>9289</v>
      </c>
      <c r="L8291" s="1218" t="s">
        <v>1718</v>
      </c>
    </row>
    <row r="8292" spans="7:12" ht="28.8" x14ac:dyDescent="0.3">
      <c r="G8292" s="1217">
        <v>9290</v>
      </c>
      <c r="H8292" s="1218" t="s">
        <v>1718</v>
      </c>
      <c r="I8292" s="1184"/>
      <c r="K8292" s="1217">
        <v>9290</v>
      </c>
      <c r="L8292" s="1218" t="s">
        <v>1718</v>
      </c>
    </row>
    <row r="8293" spans="7:12" ht="28.8" x14ac:dyDescent="0.3">
      <c r="G8293" s="1217">
        <v>9291</v>
      </c>
      <c r="H8293" s="1218" t="s">
        <v>1718</v>
      </c>
      <c r="I8293" s="1184"/>
      <c r="K8293" s="1217">
        <v>9291</v>
      </c>
      <c r="L8293" s="1218" t="s">
        <v>1718</v>
      </c>
    </row>
    <row r="8294" spans="7:12" ht="28.8" x14ac:dyDescent="0.3">
      <c r="G8294" s="1217">
        <v>9292</v>
      </c>
      <c r="H8294" s="1218" t="s">
        <v>1718</v>
      </c>
      <c r="I8294" s="1184"/>
      <c r="K8294" s="1217">
        <v>9292</v>
      </c>
      <c r="L8294" s="1218" t="s">
        <v>1718</v>
      </c>
    </row>
    <row r="8295" spans="7:12" ht="28.8" x14ac:dyDescent="0.3">
      <c r="G8295" s="1217">
        <v>9293</v>
      </c>
      <c r="H8295" s="1218" t="s">
        <v>1718</v>
      </c>
      <c r="I8295" s="1184"/>
      <c r="K8295" s="1217">
        <v>9293</v>
      </c>
      <c r="L8295" s="1218" t="s">
        <v>1718</v>
      </c>
    </row>
    <row r="8296" spans="7:12" ht="28.8" x14ac:dyDescent="0.3">
      <c r="G8296" s="1217">
        <v>9294</v>
      </c>
      <c r="H8296" s="1218" t="s">
        <v>1718</v>
      </c>
      <c r="I8296" s="1184"/>
      <c r="K8296" s="1217">
        <v>9294</v>
      </c>
      <c r="L8296" s="1218" t="s">
        <v>1718</v>
      </c>
    </row>
    <row r="8297" spans="7:12" ht="28.8" x14ac:dyDescent="0.3">
      <c r="G8297" s="1217">
        <v>9295</v>
      </c>
      <c r="H8297" s="1218" t="s">
        <v>1718</v>
      </c>
      <c r="I8297" s="1184"/>
      <c r="K8297" s="1217">
        <v>9295</v>
      </c>
      <c r="L8297" s="1218" t="s">
        <v>1718</v>
      </c>
    </row>
    <row r="8298" spans="7:12" ht="28.8" x14ac:dyDescent="0.3">
      <c r="G8298" s="1217">
        <v>9296</v>
      </c>
      <c r="H8298" s="1218" t="s">
        <v>1718</v>
      </c>
      <c r="I8298" s="1184"/>
      <c r="K8298" s="1217">
        <v>9296</v>
      </c>
      <c r="L8298" s="1218" t="s">
        <v>1718</v>
      </c>
    </row>
    <row r="8299" spans="7:12" ht="28.8" x14ac:dyDescent="0.3">
      <c r="G8299" s="1217">
        <v>9297</v>
      </c>
      <c r="H8299" s="1218" t="s">
        <v>1718</v>
      </c>
      <c r="I8299" s="1184"/>
      <c r="K8299" s="1217">
        <v>9297</v>
      </c>
      <c r="L8299" s="1218" t="s">
        <v>1718</v>
      </c>
    </row>
    <row r="8300" spans="7:12" ht="28.8" x14ac:dyDescent="0.3">
      <c r="G8300" s="1217">
        <v>9298</v>
      </c>
      <c r="H8300" s="1218" t="s">
        <v>1718</v>
      </c>
      <c r="I8300" s="1184"/>
      <c r="K8300" s="1217">
        <v>9298</v>
      </c>
      <c r="L8300" s="1218" t="s">
        <v>1718</v>
      </c>
    </row>
    <row r="8301" spans="7:12" ht="28.8" x14ac:dyDescent="0.3">
      <c r="G8301" s="1217">
        <v>9299</v>
      </c>
      <c r="H8301" s="1218" t="s">
        <v>1718</v>
      </c>
      <c r="I8301" s="1184"/>
      <c r="K8301" s="1217">
        <v>9299</v>
      </c>
      <c r="L8301" s="1218" t="s">
        <v>1718</v>
      </c>
    </row>
    <row r="8302" spans="7:12" ht="28.8" x14ac:dyDescent="0.3">
      <c r="G8302" s="1217">
        <v>9300</v>
      </c>
      <c r="H8302" s="1218" t="s">
        <v>1718</v>
      </c>
      <c r="I8302" s="1184"/>
      <c r="K8302" s="1217">
        <v>9300</v>
      </c>
      <c r="L8302" s="1218" t="s">
        <v>1718</v>
      </c>
    </row>
    <row r="8303" spans="7:12" ht="28.8" x14ac:dyDescent="0.3">
      <c r="G8303" s="1217">
        <v>9301</v>
      </c>
      <c r="H8303" s="1218" t="s">
        <v>1718</v>
      </c>
      <c r="I8303" s="1184"/>
      <c r="K8303" s="1217">
        <v>9301</v>
      </c>
      <c r="L8303" s="1218" t="s">
        <v>1718</v>
      </c>
    </row>
    <row r="8304" spans="7:12" ht="28.8" x14ac:dyDescent="0.3">
      <c r="G8304" s="1217">
        <v>9302</v>
      </c>
      <c r="H8304" s="1218" t="s">
        <v>1718</v>
      </c>
      <c r="I8304" s="1184"/>
      <c r="K8304" s="1217">
        <v>9302</v>
      </c>
      <c r="L8304" s="1218" t="s">
        <v>1718</v>
      </c>
    </row>
    <row r="8305" spans="7:12" ht="28.8" x14ac:dyDescent="0.3">
      <c r="G8305" s="1217">
        <v>9303</v>
      </c>
      <c r="H8305" s="1218" t="s">
        <v>1718</v>
      </c>
      <c r="I8305" s="1184"/>
      <c r="K8305" s="1217">
        <v>9303</v>
      </c>
      <c r="L8305" s="1218" t="s">
        <v>1718</v>
      </c>
    </row>
    <row r="8306" spans="7:12" ht="28.8" x14ac:dyDescent="0.3">
      <c r="G8306" s="1217">
        <v>9304</v>
      </c>
      <c r="H8306" s="1218" t="s">
        <v>1718</v>
      </c>
      <c r="I8306" s="1184"/>
      <c r="K8306" s="1217">
        <v>9304</v>
      </c>
      <c r="L8306" s="1218" t="s">
        <v>1718</v>
      </c>
    </row>
    <row r="8307" spans="7:12" ht="28.8" x14ac:dyDescent="0.3">
      <c r="G8307" s="1217">
        <v>9305</v>
      </c>
      <c r="H8307" s="1218" t="s">
        <v>1718</v>
      </c>
      <c r="I8307" s="1184"/>
      <c r="K8307" s="1217">
        <v>9305</v>
      </c>
      <c r="L8307" s="1218" t="s">
        <v>1718</v>
      </c>
    </row>
    <row r="8308" spans="7:12" ht="28.8" x14ac:dyDescent="0.3">
      <c r="G8308" s="1217">
        <v>9306</v>
      </c>
      <c r="H8308" s="1218" t="s">
        <v>1718</v>
      </c>
      <c r="I8308" s="1184"/>
      <c r="K8308" s="1217">
        <v>9306</v>
      </c>
      <c r="L8308" s="1218" t="s">
        <v>1718</v>
      </c>
    </row>
    <row r="8309" spans="7:12" ht="28.8" x14ac:dyDescent="0.3">
      <c r="G8309" s="1217">
        <v>9307</v>
      </c>
      <c r="H8309" s="1218" t="s">
        <v>1718</v>
      </c>
      <c r="I8309" s="1184"/>
      <c r="K8309" s="1217">
        <v>9307</v>
      </c>
      <c r="L8309" s="1218" t="s">
        <v>1718</v>
      </c>
    </row>
    <row r="8310" spans="7:12" ht="28.8" x14ac:dyDescent="0.3">
      <c r="G8310" s="1217">
        <v>9308</v>
      </c>
      <c r="H8310" s="1218" t="s">
        <v>1718</v>
      </c>
      <c r="I8310" s="1184"/>
      <c r="K8310" s="1217">
        <v>9308</v>
      </c>
      <c r="L8310" s="1218" t="s">
        <v>1718</v>
      </c>
    </row>
    <row r="8311" spans="7:12" ht="28.8" x14ac:dyDescent="0.3">
      <c r="G8311" s="1217">
        <v>9309</v>
      </c>
      <c r="H8311" s="1218" t="s">
        <v>1718</v>
      </c>
      <c r="I8311" s="1184"/>
      <c r="K8311" s="1217">
        <v>9309</v>
      </c>
      <c r="L8311" s="1218" t="s">
        <v>1718</v>
      </c>
    </row>
    <row r="8312" spans="7:12" ht="28.8" x14ac:dyDescent="0.3">
      <c r="G8312" s="1217">
        <v>9310</v>
      </c>
      <c r="H8312" s="1218" t="s">
        <v>1718</v>
      </c>
      <c r="I8312" s="1184"/>
      <c r="K8312" s="1217">
        <v>9310</v>
      </c>
      <c r="L8312" s="1218" t="s">
        <v>1718</v>
      </c>
    </row>
    <row r="8313" spans="7:12" ht="28.8" x14ac:dyDescent="0.3">
      <c r="G8313" s="1217">
        <v>9311</v>
      </c>
      <c r="H8313" s="1218" t="s">
        <v>1718</v>
      </c>
      <c r="I8313" s="1184"/>
      <c r="K8313" s="1217">
        <v>9311</v>
      </c>
      <c r="L8313" s="1218" t="s">
        <v>1718</v>
      </c>
    </row>
    <row r="8314" spans="7:12" ht="28.8" x14ac:dyDescent="0.3">
      <c r="G8314" s="1217">
        <v>9312</v>
      </c>
      <c r="H8314" s="1218" t="s">
        <v>1718</v>
      </c>
      <c r="I8314" s="1184"/>
      <c r="K8314" s="1217">
        <v>9312</v>
      </c>
      <c r="L8314" s="1218" t="s">
        <v>1718</v>
      </c>
    </row>
    <row r="8315" spans="7:12" ht="28.8" x14ac:dyDescent="0.3">
      <c r="G8315" s="1217">
        <v>9313</v>
      </c>
      <c r="H8315" s="1218" t="s">
        <v>1718</v>
      </c>
      <c r="I8315" s="1184"/>
      <c r="K8315" s="1217">
        <v>9313</v>
      </c>
      <c r="L8315" s="1218" t="s">
        <v>1718</v>
      </c>
    </row>
    <row r="8316" spans="7:12" ht="28.8" x14ac:dyDescent="0.3">
      <c r="G8316" s="1217">
        <v>9314</v>
      </c>
      <c r="H8316" s="1218" t="s">
        <v>1718</v>
      </c>
      <c r="I8316" s="1184"/>
      <c r="K8316" s="1217">
        <v>9314</v>
      </c>
      <c r="L8316" s="1218" t="s">
        <v>1718</v>
      </c>
    </row>
    <row r="8317" spans="7:12" ht="28.8" x14ac:dyDescent="0.3">
      <c r="G8317" s="1217">
        <v>9315</v>
      </c>
      <c r="H8317" s="1218" t="s">
        <v>1718</v>
      </c>
      <c r="I8317" s="1184"/>
      <c r="K8317" s="1217">
        <v>9315</v>
      </c>
      <c r="L8317" s="1218" t="s">
        <v>1718</v>
      </c>
    </row>
    <row r="8318" spans="7:12" ht="28.8" x14ac:dyDescent="0.3">
      <c r="G8318" s="1217">
        <v>9316</v>
      </c>
      <c r="H8318" s="1218" t="s">
        <v>1718</v>
      </c>
      <c r="I8318" s="1184"/>
      <c r="K8318" s="1217">
        <v>9316</v>
      </c>
      <c r="L8318" s="1218" t="s">
        <v>1718</v>
      </c>
    </row>
    <row r="8319" spans="7:12" ht="28.8" x14ac:dyDescent="0.3">
      <c r="G8319" s="1217">
        <v>9317</v>
      </c>
      <c r="H8319" s="1218" t="s">
        <v>1718</v>
      </c>
      <c r="I8319" s="1184"/>
      <c r="K8319" s="1217">
        <v>9317</v>
      </c>
      <c r="L8319" s="1218" t="s">
        <v>1718</v>
      </c>
    </row>
    <row r="8320" spans="7:12" ht="28.8" x14ac:dyDescent="0.3">
      <c r="G8320" s="1217">
        <v>9318</v>
      </c>
      <c r="H8320" s="1218" t="s">
        <v>1718</v>
      </c>
      <c r="I8320" s="1184"/>
      <c r="K8320" s="1217">
        <v>9318</v>
      </c>
      <c r="L8320" s="1218" t="s">
        <v>1718</v>
      </c>
    </row>
    <row r="8321" spans="7:12" ht="28.8" x14ac:dyDescent="0.3">
      <c r="G8321" s="1217">
        <v>9319</v>
      </c>
      <c r="H8321" s="1218" t="s">
        <v>1718</v>
      </c>
      <c r="I8321" s="1184"/>
      <c r="K8321" s="1217">
        <v>9319</v>
      </c>
      <c r="L8321" s="1218" t="s">
        <v>1718</v>
      </c>
    </row>
    <row r="8322" spans="7:12" ht="28.8" x14ac:dyDescent="0.3">
      <c r="G8322" s="1217">
        <v>9320</v>
      </c>
      <c r="H8322" s="1218" t="s">
        <v>1718</v>
      </c>
      <c r="I8322" s="1184"/>
      <c r="K8322" s="1217">
        <v>9320</v>
      </c>
      <c r="L8322" s="1218" t="s">
        <v>1718</v>
      </c>
    </row>
    <row r="8323" spans="7:12" ht="28.8" x14ac:dyDescent="0.3">
      <c r="G8323" s="1217">
        <v>9321</v>
      </c>
      <c r="H8323" s="1218" t="s">
        <v>1718</v>
      </c>
      <c r="I8323" s="1184"/>
      <c r="K8323" s="1217">
        <v>9321</v>
      </c>
      <c r="L8323" s="1218" t="s">
        <v>1718</v>
      </c>
    </row>
    <row r="8324" spans="7:12" ht="28.8" x14ac:dyDescent="0.3">
      <c r="G8324" s="1217">
        <v>9322</v>
      </c>
      <c r="H8324" s="1218" t="s">
        <v>1718</v>
      </c>
      <c r="I8324" s="1184"/>
      <c r="K8324" s="1217">
        <v>9322</v>
      </c>
      <c r="L8324" s="1218" t="s">
        <v>1718</v>
      </c>
    </row>
    <row r="8325" spans="7:12" ht="28.8" x14ac:dyDescent="0.3">
      <c r="G8325" s="1217">
        <v>9323</v>
      </c>
      <c r="H8325" s="1218" t="s">
        <v>1718</v>
      </c>
      <c r="I8325" s="1184"/>
      <c r="K8325" s="1217">
        <v>9323</v>
      </c>
      <c r="L8325" s="1218" t="s">
        <v>1718</v>
      </c>
    </row>
    <row r="8326" spans="7:12" ht="28.8" x14ac:dyDescent="0.3">
      <c r="G8326" s="1217">
        <v>9324</v>
      </c>
      <c r="H8326" s="1218" t="s">
        <v>1718</v>
      </c>
      <c r="I8326" s="1184"/>
      <c r="K8326" s="1217">
        <v>9324</v>
      </c>
      <c r="L8326" s="1218" t="s">
        <v>1718</v>
      </c>
    </row>
    <row r="8327" spans="7:12" ht="28.8" x14ac:dyDescent="0.3">
      <c r="G8327" s="1217">
        <v>9325</v>
      </c>
      <c r="H8327" s="1218" t="s">
        <v>1718</v>
      </c>
      <c r="I8327" s="1184"/>
      <c r="K8327" s="1217">
        <v>9325</v>
      </c>
      <c r="L8327" s="1218" t="s">
        <v>1718</v>
      </c>
    </row>
    <row r="8328" spans="7:12" ht="28.8" x14ac:dyDescent="0.3">
      <c r="G8328" s="1217">
        <v>9326</v>
      </c>
      <c r="H8328" s="1218" t="s">
        <v>1718</v>
      </c>
      <c r="I8328" s="1184"/>
      <c r="K8328" s="1217">
        <v>9326</v>
      </c>
      <c r="L8328" s="1218" t="s">
        <v>1718</v>
      </c>
    </row>
    <row r="8329" spans="7:12" ht="28.8" x14ac:dyDescent="0.3">
      <c r="G8329" s="1217">
        <v>9327</v>
      </c>
      <c r="H8329" s="1218" t="s">
        <v>1718</v>
      </c>
      <c r="I8329" s="1184"/>
      <c r="K8329" s="1217">
        <v>9327</v>
      </c>
      <c r="L8329" s="1218" t="s">
        <v>1718</v>
      </c>
    </row>
    <row r="8330" spans="7:12" ht="28.8" x14ac:dyDescent="0.3">
      <c r="G8330" s="1217">
        <v>9328</v>
      </c>
      <c r="H8330" s="1218" t="s">
        <v>1718</v>
      </c>
      <c r="I8330" s="1184"/>
      <c r="K8330" s="1217">
        <v>9328</v>
      </c>
      <c r="L8330" s="1218" t="s">
        <v>1718</v>
      </c>
    </row>
    <row r="8331" spans="7:12" ht="28.8" x14ac:dyDescent="0.3">
      <c r="G8331" s="1217">
        <v>9329</v>
      </c>
      <c r="H8331" s="1218" t="s">
        <v>1718</v>
      </c>
      <c r="I8331" s="1184"/>
      <c r="K8331" s="1217">
        <v>9329</v>
      </c>
      <c r="L8331" s="1218" t="s">
        <v>1718</v>
      </c>
    </row>
    <row r="8332" spans="7:12" ht="28.8" x14ac:dyDescent="0.3">
      <c r="G8332" s="1217">
        <v>9330</v>
      </c>
      <c r="H8332" s="1218" t="s">
        <v>1718</v>
      </c>
      <c r="I8332" s="1184"/>
      <c r="K8332" s="1217">
        <v>9330</v>
      </c>
      <c r="L8332" s="1218" t="s">
        <v>1718</v>
      </c>
    </row>
    <row r="8333" spans="7:12" ht="28.8" x14ac:dyDescent="0.3">
      <c r="G8333" s="1217">
        <v>9331</v>
      </c>
      <c r="H8333" s="1218" t="s">
        <v>1718</v>
      </c>
      <c r="I8333" s="1184"/>
      <c r="K8333" s="1217">
        <v>9331</v>
      </c>
      <c r="L8333" s="1218" t="s">
        <v>1718</v>
      </c>
    </row>
    <row r="8334" spans="7:12" ht="28.8" x14ac:dyDescent="0.3">
      <c r="G8334" s="1217">
        <v>9332</v>
      </c>
      <c r="H8334" s="1218" t="s">
        <v>1718</v>
      </c>
      <c r="I8334" s="1184"/>
      <c r="K8334" s="1217">
        <v>9332</v>
      </c>
      <c r="L8334" s="1218" t="s">
        <v>1718</v>
      </c>
    </row>
    <row r="8335" spans="7:12" ht="28.8" x14ac:dyDescent="0.3">
      <c r="G8335" s="1217">
        <v>9333</v>
      </c>
      <c r="H8335" s="1218" t="s">
        <v>1718</v>
      </c>
      <c r="I8335" s="1184"/>
      <c r="K8335" s="1217">
        <v>9333</v>
      </c>
      <c r="L8335" s="1218" t="s">
        <v>1718</v>
      </c>
    </row>
    <row r="8336" spans="7:12" ht="28.8" x14ac:dyDescent="0.3">
      <c r="G8336" s="1217">
        <v>9334</v>
      </c>
      <c r="H8336" s="1218" t="s">
        <v>1718</v>
      </c>
      <c r="I8336" s="1184"/>
      <c r="K8336" s="1217">
        <v>9334</v>
      </c>
      <c r="L8336" s="1218" t="s">
        <v>1718</v>
      </c>
    </row>
    <row r="8337" spans="7:12" ht="28.8" x14ac:dyDescent="0.3">
      <c r="G8337" s="1217">
        <v>9335</v>
      </c>
      <c r="H8337" s="1218" t="s">
        <v>1718</v>
      </c>
      <c r="I8337" s="1184"/>
      <c r="K8337" s="1217">
        <v>9335</v>
      </c>
      <c r="L8337" s="1218" t="s">
        <v>1718</v>
      </c>
    </row>
    <row r="8338" spans="7:12" ht="28.8" x14ac:dyDescent="0.3">
      <c r="G8338" s="1217">
        <v>9336</v>
      </c>
      <c r="H8338" s="1218" t="s">
        <v>1718</v>
      </c>
      <c r="I8338" s="1184"/>
      <c r="K8338" s="1217">
        <v>9336</v>
      </c>
      <c r="L8338" s="1218" t="s">
        <v>1718</v>
      </c>
    </row>
    <row r="8339" spans="7:12" ht="28.8" x14ac:dyDescent="0.3">
      <c r="G8339" s="1217">
        <v>9337</v>
      </c>
      <c r="H8339" s="1218" t="s">
        <v>1718</v>
      </c>
      <c r="I8339" s="1184"/>
      <c r="K8339" s="1217">
        <v>9337</v>
      </c>
      <c r="L8339" s="1218" t="s">
        <v>1718</v>
      </c>
    </row>
    <row r="8340" spans="7:12" ht="28.8" x14ac:dyDescent="0.3">
      <c r="G8340" s="1217">
        <v>9338</v>
      </c>
      <c r="H8340" s="1218" t="s">
        <v>1718</v>
      </c>
      <c r="I8340" s="1184"/>
      <c r="K8340" s="1217">
        <v>9338</v>
      </c>
      <c r="L8340" s="1218" t="s">
        <v>1718</v>
      </c>
    </row>
    <row r="8341" spans="7:12" ht="28.8" x14ac:dyDescent="0.3">
      <c r="G8341" s="1217">
        <v>9339</v>
      </c>
      <c r="H8341" s="1218" t="s">
        <v>1718</v>
      </c>
      <c r="I8341" s="1184"/>
      <c r="K8341" s="1217">
        <v>9339</v>
      </c>
      <c r="L8341" s="1218" t="s">
        <v>1718</v>
      </c>
    </row>
    <row r="8342" spans="7:12" ht="28.8" x14ac:dyDescent="0.3">
      <c r="G8342" s="1217">
        <v>9340</v>
      </c>
      <c r="H8342" s="1218" t="s">
        <v>1718</v>
      </c>
      <c r="I8342" s="1184"/>
      <c r="K8342" s="1217">
        <v>9340</v>
      </c>
      <c r="L8342" s="1218" t="s">
        <v>1718</v>
      </c>
    </row>
    <row r="8343" spans="7:12" ht="28.8" x14ac:dyDescent="0.3">
      <c r="G8343" s="1217">
        <v>9341</v>
      </c>
      <c r="H8343" s="1218" t="s">
        <v>1718</v>
      </c>
      <c r="I8343" s="1184"/>
      <c r="K8343" s="1217">
        <v>9341</v>
      </c>
      <c r="L8343" s="1218" t="s">
        <v>1718</v>
      </c>
    </row>
    <row r="8344" spans="7:12" ht="28.8" x14ac:dyDescent="0.3">
      <c r="G8344" s="1217">
        <v>9342</v>
      </c>
      <c r="H8344" s="1218" t="s">
        <v>1718</v>
      </c>
      <c r="I8344" s="1184"/>
      <c r="K8344" s="1217">
        <v>9342</v>
      </c>
      <c r="L8344" s="1218" t="s">
        <v>1718</v>
      </c>
    </row>
    <row r="8345" spans="7:12" ht="28.8" x14ac:dyDescent="0.3">
      <c r="G8345" s="1217">
        <v>9343</v>
      </c>
      <c r="H8345" s="1218" t="s">
        <v>1718</v>
      </c>
      <c r="I8345" s="1184"/>
      <c r="K8345" s="1217">
        <v>9343</v>
      </c>
      <c r="L8345" s="1218" t="s">
        <v>1718</v>
      </c>
    </row>
    <row r="8346" spans="7:12" ht="28.8" x14ac:dyDescent="0.3">
      <c r="G8346" s="1217">
        <v>9344</v>
      </c>
      <c r="H8346" s="1218" t="s">
        <v>1718</v>
      </c>
      <c r="I8346" s="1184"/>
      <c r="K8346" s="1217">
        <v>9344</v>
      </c>
      <c r="L8346" s="1218" t="s">
        <v>1718</v>
      </c>
    </row>
    <row r="8347" spans="7:12" ht="28.8" x14ac:dyDescent="0.3">
      <c r="G8347" s="1217">
        <v>9345</v>
      </c>
      <c r="H8347" s="1218" t="s">
        <v>1718</v>
      </c>
      <c r="I8347" s="1184"/>
      <c r="K8347" s="1217">
        <v>9345</v>
      </c>
      <c r="L8347" s="1218" t="s">
        <v>1718</v>
      </c>
    </row>
    <row r="8348" spans="7:12" ht="28.8" x14ac:dyDescent="0.3">
      <c r="G8348" s="1217">
        <v>9346</v>
      </c>
      <c r="H8348" s="1218" t="s">
        <v>1718</v>
      </c>
      <c r="I8348" s="1184"/>
      <c r="K8348" s="1217">
        <v>9346</v>
      </c>
      <c r="L8348" s="1218" t="s">
        <v>1718</v>
      </c>
    </row>
    <row r="8349" spans="7:12" ht="28.8" x14ac:dyDescent="0.3">
      <c r="G8349" s="1217">
        <v>9347</v>
      </c>
      <c r="H8349" s="1218" t="s">
        <v>1718</v>
      </c>
      <c r="I8349" s="1184"/>
      <c r="K8349" s="1217">
        <v>9347</v>
      </c>
      <c r="L8349" s="1218" t="s">
        <v>1718</v>
      </c>
    </row>
    <row r="8350" spans="7:12" ht="28.8" x14ac:dyDescent="0.3">
      <c r="G8350" s="1217">
        <v>9348</v>
      </c>
      <c r="H8350" s="1218" t="s">
        <v>1718</v>
      </c>
      <c r="I8350" s="1184"/>
      <c r="K8350" s="1217">
        <v>9348</v>
      </c>
      <c r="L8350" s="1218" t="s">
        <v>1718</v>
      </c>
    </row>
    <row r="8351" spans="7:12" ht="28.8" x14ac:dyDescent="0.3">
      <c r="G8351" s="1217">
        <v>9349</v>
      </c>
      <c r="H8351" s="1218" t="s">
        <v>1718</v>
      </c>
      <c r="I8351" s="1184"/>
      <c r="K8351" s="1217">
        <v>9349</v>
      </c>
      <c r="L8351" s="1218" t="s">
        <v>1718</v>
      </c>
    </row>
    <row r="8352" spans="7:12" ht="28.8" x14ac:dyDescent="0.3">
      <c r="G8352" s="1217">
        <v>9350</v>
      </c>
      <c r="H8352" s="1218" t="s">
        <v>1718</v>
      </c>
      <c r="I8352" s="1184"/>
      <c r="K8352" s="1217">
        <v>9350</v>
      </c>
      <c r="L8352" s="1218" t="s">
        <v>1718</v>
      </c>
    </row>
    <row r="8353" spans="7:12" ht="28.8" x14ac:dyDescent="0.3">
      <c r="G8353" s="1217">
        <v>9351</v>
      </c>
      <c r="H8353" s="1218" t="s">
        <v>1718</v>
      </c>
      <c r="I8353" s="1184"/>
      <c r="K8353" s="1217">
        <v>9351</v>
      </c>
      <c r="L8353" s="1218" t="s">
        <v>1718</v>
      </c>
    </row>
    <row r="8354" spans="7:12" ht="28.8" x14ac:dyDescent="0.3">
      <c r="G8354" s="1217">
        <v>9352</v>
      </c>
      <c r="H8354" s="1218" t="s">
        <v>1718</v>
      </c>
      <c r="I8354" s="1184"/>
      <c r="K8354" s="1217">
        <v>9352</v>
      </c>
      <c r="L8354" s="1218" t="s">
        <v>1718</v>
      </c>
    </row>
    <row r="8355" spans="7:12" ht="28.8" x14ac:dyDescent="0.3">
      <c r="G8355" s="1217">
        <v>9353</v>
      </c>
      <c r="H8355" s="1218" t="s">
        <v>1718</v>
      </c>
      <c r="I8355" s="1184"/>
      <c r="K8355" s="1217">
        <v>9353</v>
      </c>
      <c r="L8355" s="1218" t="s">
        <v>1718</v>
      </c>
    </row>
    <row r="8356" spans="7:12" ht="28.8" x14ac:dyDescent="0.3">
      <c r="G8356" s="1217">
        <v>9354</v>
      </c>
      <c r="H8356" s="1218" t="s">
        <v>1718</v>
      </c>
      <c r="I8356" s="1184"/>
      <c r="K8356" s="1217">
        <v>9354</v>
      </c>
      <c r="L8356" s="1218" t="s">
        <v>1718</v>
      </c>
    </row>
    <row r="8357" spans="7:12" ht="28.8" x14ac:dyDescent="0.3">
      <c r="G8357" s="1217">
        <v>9355</v>
      </c>
      <c r="H8357" s="1218" t="s">
        <v>1718</v>
      </c>
      <c r="I8357" s="1184"/>
      <c r="K8357" s="1217">
        <v>9355</v>
      </c>
      <c r="L8357" s="1218" t="s">
        <v>1718</v>
      </c>
    </row>
    <row r="8358" spans="7:12" ht="28.8" x14ac:dyDescent="0.3">
      <c r="G8358" s="1217">
        <v>9356</v>
      </c>
      <c r="H8358" s="1218" t="s">
        <v>1718</v>
      </c>
      <c r="I8358" s="1184"/>
      <c r="K8358" s="1217">
        <v>9356</v>
      </c>
      <c r="L8358" s="1218" t="s">
        <v>1718</v>
      </c>
    </row>
    <row r="8359" spans="7:12" ht="28.8" x14ac:dyDescent="0.3">
      <c r="G8359" s="1217">
        <v>9357</v>
      </c>
      <c r="H8359" s="1218" t="s">
        <v>1718</v>
      </c>
      <c r="I8359" s="1184"/>
      <c r="K8359" s="1217">
        <v>9357</v>
      </c>
      <c r="L8359" s="1218" t="s">
        <v>1718</v>
      </c>
    </row>
    <row r="8360" spans="7:12" ht="28.8" x14ac:dyDescent="0.3">
      <c r="G8360" s="1217">
        <v>9358</v>
      </c>
      <c r="H8360" s="1218" t="s">
        <v>1718</v>
      </c>
      <c r="I8360" s="1184"/>
      <c r="K8360" s="1217">
        <v>9358</v>
      </c>
      <c r="L8360" s="1218" t="s">
        <v>1718</v>
      </c>
    </row>
    <row r="8361" spans="7:12" ht="28.8" x14ac:dyDescent="0.3">
      <c r="G8361" s="1217">
        <v>9359</v>
      </c>
      <c r="H8361" s="1218" t="s">
        <v>1718</v>
      </c>
      <c r="I8361" s="1184"/>
      <c r="K8361" s="1217">
        <v>9359</v>
      </c>
      <c r="L8361" s="1218" t="s">
        <v>1718</v>
      </c>
    </row>
    <row r="8362" spans="7:12" ht="28.8" x14ac:dyDescent="0.3">
      <c r="G8362" s="1217">
        <v>9360</v>
      </c>
      <c r="H8362" s="1218" t="s">
        <v>1718</v>
      </c>
      <c r="I8362" s="1184"/>
      <c r="K8362" s="1217">
        <v>9360</v>
      </c>
      <c r="L8362" s="1218" t="s">
        <v>1718</v>
      </c>
    </row>
    <row r="8363" spans="7:12" ht="28.8" x14ac:dyDescent="0.3">
      <c r="G8363" s="1217">
        <v>9361</v>
      </c>
      <c r="H8363" s="1218" t="s">
        <v>1718</v>
      </c>
      <c r="I8363" s="1184"/>
      <c r="K8363" s="1217">
        <v>9361</v>
      </c>
      <c r="L8363" s="1218" t="s">
        <v>1718</v>
      </c>
    </row>
    <row r="8364" spans="7:12" ht="28.8" x14ac:dyDescent="0.3">
      <c r="G8364" s="1217">
        <v>9362</v>
      </c>
      <c r="H8364" s="1218" t="s">
        <v>1718</v>
      </c>
      <c r="I8364" s="1184"/>
      <c r="K8364" s="1217">
        <v>9362</v>
      </c>
      <c r="L8364" s="1218" t="s">
        <v>1718</v>
      </c>
    </row>
    <row r="8365" spans="7:12" ht="28.8" x14ac:dyDescent="0.3">
      <c r="G8365" s="1217">
        <v>9363</v>
      </c>
      <c r="H8365" s="1218" t="s">
        <v>1718</v>
      </c>
      <c r="I8365" s="1184"/>
      <c r="K8365" s="1217">
        <v>9363</v>
      </c>
      <c r="L8365" s="1218" t="s">
        <v>1718</v>
      </c>
    </row>
    <row r="8366" spans="7:12" ht="28.8" x14ac:dyDescent="0.3">
      <c r="G8366" s="1217">
        <v>9364</v>
      </c>
      <c r="H8366" s="1218" t="s">
        <v>1718</v>
      </c>
      <c r="I8366" s="1184"/>
      <c r="K8366" s="1217">
        <v>9364</v>
      </c>
      <c r="L8366" s="1218" t="s">
        <v>1718</v>
      </c>
    </row>
    <row r="8367" spans="7:12" ht="28.8" x14ac:dyDescent="0.3">
      <c r="G8367" s="1217">
        <v>9365</v>
      </c>
      <c r="H8367" s="1218" t="s">
        <v>1718</v>
      </c>
      <c r="I8367" s="1184"/>
      <c r="K8367" s="1217">
        <v>9365</v>
      </c>
      <c r="L8367" s="1218" t="s">
        <v>1718</v>
      </c>
    </row>
    <row r="8368" spans="7:12" ht="28.8" x14ac:dyDescent="0.3">
      <c r="G8368" s="1217">
        <v>9366</v>
      </c>
      <c r="H8368" s="1218" t="s">
        <v>1718</v>
      </c>
      <c r="I8368" s="1184"/>
      <c r="K8368" s="1217">
        <v>9366</v>
      </c>
      <c r="L8368" s="1218" t="s">
        <v>1718</v>
      </c>
    </row>
    <row r="8369" spans="7:12" ht="28.8" x14ac:dyDescent="0.3">
      <c r="G8369" s="1217">
        <v>9367</v>
      </c>
      <c r="H8369" s="1218" t="s">
        <v>1718</v>
      </c>
      <c r="I8369" s="1184"/>
      <c r="K8369" s="1217">
        <v>9367</v>
      </c>
      <c r="L8369" s="1218" t="s">
        <v>1718</v>
      </c>
    </row>
    <row r="8370" spans="7:12" ht="28.8" x14ac:dyDescent="0.3">
      <c r="G8370" s="1217">
        <v>9368</v>
      </c>
      <c r="H8370" s="1218" t="s">
        <v>1718</v>
      </c>
      <c r="I8370" s="1184"/>
      <c r="K8370" s="1217">
        <v>9368</v>
      </c>
      <c r="L8370" s="1218" t="s">
        <v>1718</v>
      </c>
    </row>
    <row r="8371" spans="7:12" ht="28.8" x14ac:dyDescent="0.3">
      <c r="G8371" s="1217">
        <v>9369</v>
      </c>
      <c r="H8371" s="1218" t="s">
        <v>1718</v>
      </c>
      <c r="I8371" s="1184"/>
      <c r="K8371" s="1217">
        <v>9369</v>
      </c>
      <c r="L8371" s="1218" t="s">
        <v>1718</v>
      </c>
    </row>
    <row r="8372" spans="7:12" ht="28.8" x14ac:dyDescent="0.3">
      <c r="G8372" s="1217">
        <v>9370</v>
      </c>
      <c r="H8372" s="1218" t="s">
        <v>1718</v>
      </c>
      <c r="I8372" s="1184"/>
      <c r="K8372" s="1217">
        <v>9370</v>
      </c>
      <c r="L8372" s="1218" t="s">
        <v>1718</v>
      </c>
    </row>
    <row r="8373" spans="7:12" ht="28.8" x14ac:dyDescent="0.3">
      <c r="G8373" s="1217">
        <v>9371</v>
      </c>
      <c r="H8373" s="1218" t="s">
        <v>1718</v>
      </c>
      <c r="I8373" s="1184"/>
      <c r="K8373" s="1217">
        <v>9371</v>
      </c>
      <c r="L8373" s="1218" t="s">
        <v>1718</v>
      </c>
    </row>
    <row r="8374" spans="7:12" ht="28.8" x14ac:dyDescent="0.3">
      <c r="G8374" s="1217">
        <v>9372</v>
      </c>
      <c r="H8374" s="1218" t="s">
        <v>1718</v>
      </c>
      <c r="I8374" s="1184"/>
      <c r="K8374" s="1217">
        <v>9372</v>
      </c>
      <c r="L8374" s="1218" t="s">
        <v>1718</v>
      </c>
    </row>
    <row r="8375" spans="7:12" ht="28.8" x14ac:dyDescent="0.3">
      <c r="G8375" s="1217">
        <v>9373</v>
      </c>
      <c r="H8375" s="1218" t="s">
        <v>1718</v>
      </c>
      <c r="I8375" s="1184"/>
      <c r="K8375" s="1217">
        <v>9373</v>
      </c>
      <c r="L8375" s="1218" t="s">
        <v>1718</v>
      </c>
    </row>
    <row r="8376" spans="7:12" ht="28.8" x14ac:dyDescent="0.3">
      <c r="G8376" s="1217">
        <v>9374</v>
      </c>
      <c r="H8376" s="1218" t="s">
        <v>1718</v>
      </c>
      <c r="I8376" s="1184"/>
      <c r="K8376" s="1217">
        <v>9374</v>
      </c>
      <c r="L8376" s="1218" t="s">
        <v>1718</v>
      </c>
    </row>
    <row r="8377" spans="7:12" ht="28.8" x14ac:dyDescent="0.3">
      <c r="G8377" s="1217">
        <v>9375</v>
      </c>
      <c r="H8377" s="1218" t="s">
        <v>1718</v>
      </c>
      <c r="I8377" s="1184"/>
      <c r="K8377" s="1217">
        <v>9375</v>
      </c>
      <c r="L8377" s="1218" t="s">
        <v>1718</v>
      </c>
    </row>
    <row r="8378" spans="7:12" ht="28.8" x14ac:dyDescent="0.3">
      <c r="G8378" s="1217">
        <v>9376</v>
      </c>
      <c r="H8378" s="1218" t="s">
        <v>1718</v>
      </c>
      <c r="I8378" s="1184"/>
      <c r="K8378" s="1217">
        <v>9376</v>
      </c>
      <c r="L8378" s="1218" t="s">
        <v>1718</v>
      </c>
    </row>
    <row r="8379" spans="7:12" ht="28.8" x14ac:dyDescent="0.3">
      <c r="G8379" s="1217">
        <v>9377</v>
      </c>
      <c r="H8379" s="1218" t="s">
        <v>1718</v>
      </c>
      <c r="I8379" s="1184"/>
      <c r="K8379" s="1217">
        <v>9377</v>
      </c>
      <c r="L8379" s="1218" t="s">
        <v>1718</v>
      </c>
    </row>
    <row r="8380" spans="7:12" ht="28.8" x14ac:dyDescent="0.3">
      <c r="G8380" s="1217">
        <v>9378</v>
      </c>
      <c r="H8380" s="1218" t="s">
        <v>1718</v>
      </c>
      <c r="I8380" s="1184"/>
      <c r="K8380" s="1217">
        <v>9378</v>
      </c>
      <c r="L8380" s="1218" t="s">
        <v>1718</v>
      </c>
    </row>
    <row r="8381" spans="7:12" ht="28.8" x14ac:dyDescent="0.3">
      <c r="G8381" s="1217">
        <v>9379</v>
      </c>
      <c r="H8381" s="1218" t="s">
        <v>1718</v>
      </c>
      <c r="I8381" s="1184"/>
      <c r="K8381" s="1217">
        <v>9379</v>
      </c>
      <c r="L8381" s="1218" t="s">
        <v>1718</v>
      </c>
    </row>
    <row r="8382" spans="7:12" ht="28.8" x14ac:dyDescent="0.3">
      <c r="G8382" s="1217">
        <v>9380</v>
      </c>
      <c r="H8382" s="1218" t="s">
        <v>1718</v>
      </c>
      <c r="I8382" s="1184"/>
      <c r="K8382" s="1217">
        <v>9380</v>
      </c>
      <c r="L8382" s="1218" t="s">
        <v>1718</v>
      </c>
    </row>
    <row r="8383" spans="7:12" ht="28.8" x14ac:dyDescent="0.3">
      <c r="G8383" s="1217">
        <v>9381</v>
      </c>
      <c r="H8383" s="1218" t="s">
        <v>1718</v>
      </c>
      <c r="I8383" s="1184"/>
      <c r="K8383" s="1217">
        <v>9381</v>
      </c>
      <c r="L8383" s="1218" t="s">
        <v>1718</v>
      </c>
    </row>
    <row r="8384" spans="7:12" ht="28.8" x14ac:dyDescent="0.3">
      <c r="G8384" s="1217">
        <v>9382</v>
      </c>
      <c r="H8384" s="1218" t="s">
        <v>1718</v>
      </c>
      <c r="I8384" s="1184"/>
      <c r="K8384" s="1217">
        <v>9382</v>
      </c>
      <c r="L8384" s="1218" t="s">
        <v>1718</v>
      </c>
    </row>
    <row r="8385" spans="7:12" ht="28.8" x14ac:dyDescent="0.3">
      <c r="G8385" s="1217">
        <v>9383</v>
      </c>
      <c r="H8385" s="1218" t="s">
        <v>1718</v>
      </c>
      <c r="I8385" s="1184"/>
      <c r="K8385" s="1217">
        <v>9383</v>
      </c>
      <c r="L8385" s="1218" t="s">
        <v>1718</v>
      </c>
    </row>
    <row r="8386" spans="7:12" ht="28.8" x14ac:dyDescent="0.3">
      <c r="G8386" s="1217">
        <v>9384</v>
      </c>
      <c r="H8386" s="1218" t="s">
        <v>1718</v>
      </c>
      <c r="I8386" s="1184"/>
      <c r="K8386" s="1217">
        <v>9384</v>
      </c>
      <c r="L8386" s="1218" t="s">
        <v>1718</v>
      </c>
    </row>
    <row r="8387" spans="7:12" ht="28.8" x14ac:dyDescent="0.3">
      <c r="G8387" s="1217">
        <v>9385</v>
      </c>
      <c r="H8387" s="1218" t="s">
        <v>1718</v>
      </c>
      <c r="I8387" s="1184"/>
      <c r="K8387" s="1217">
        <v>9385</v>
      </c>
      <c r="L8387" s="1218" t="s">
        <v>1718</v>
      </c>
    </row>
    <row r="8388" spans="7:12" ht="28.8" x14ac:dyDescent="0.3">
      <c r="G8388" s="1217">
        <v>9386</v>
      </c>
      <c r="H8388" s="1218" t="s">
        <v>1718</v>
      </c>
      <c r="I8388" s="1184"/>
      <c r="K8388" s="1217">
        <v>9386</v>
      </c>
      <c r="L8388" s="1218" t="s">
        <v>1718</v>
      </c>
    </row>
    <row r="8389" spans="7:12" ht="28.8" x14ac:dyDescent="0.3">
      <c r="G8389" s="1217">
        <v>9387</v>
      </c>
      <c r="H8389" s="1218" t="s">
        <v>1718</v>
      </c>
      <c r="I8389" s="1184"/>
      <c r="K8389" s="1217">
        <v>9387</v>
      </c>
      <c r="L8389" s="1218" t="s">
        <v>1718</v>
      </c>
    </row>
    <row r="8390" spans="7:12" ht="28.8" x14ac:dyDescent="0.3">
      <c r="G8390" s="1217">
        <v>9388</v>
      </c>
      <c r="H8390" s="1218" t="s">
        <v>1718</v>
      </c>
      <c r="I8390" s="1184"/>
      <c r="K8390" s="1217">
        <v>9388</v>
      </c>
      <c r="L8390" s="1218" t="s">
        <v>1718</v>
      </c>
    </row>
    <row r="8391" spans="7:12" ht="28.8" x14ac:dyDescent="0.3">
      <c r="G8391" s="1217">
        <v>9389</v>
      </c>
      <c r="H8391" s="1218" t="s">
        <v>1718</v>
      </c>
      <c r="I8391" s="1184"/>
      <c r="K8391" s="1217">
        <v>9389</v>
      </c>
      <c r="L8391" s="1218" t="s">
        <v>1718</v>
      </c>
    </row>
    <row r="8392" spans="7:12" ht="28.8" x14ac:dyDescent="0.3">
      <c r="G8392" s="1217">
        <v>9390</v>
      </c>
      <c r="H8392" s="1218" t="s">
        <v>1718</v>
      </c>
      <c r="I8392" s="1184"/>
      <c r="K8392" s="1217">
        <v>9390</v>
      </c>
      <c r="L8392" s="1218" t="s">
        <v>1718</v>
      </c>
    </row>
    <row r="8393" spans="7:12" ht="28.8" x14ac:dyDescent="0.3">
      <c r="G8393" s="1217">
        <v>9391</v>
      </c>
      <c r="H8393" s="1218" t="s">
        <v>1718</v>
      </c>
      <c r="I8393" s="1184"/>
      <c r="K8393" s="1217">
        <v>9391</v>
      </c>
      <c r="L8393" s="1218" t="s">
        <v>1718</v>
      </c>
    </row>
    <row r="8394" spans="7:12" ht="28.8" x14ac:dyDescent="0.3">
      <c r="G8394" s="1217">
        <v>9392</v>
      </c>
      <c r="H8394" s="1218" t="s">
        <v>1718</v>
      </c>
      <c r="I8394" s="1184"/>
      <c r="K8394" s="1217">
        <v>9392</v>
      </c>
      <c r="L8394" s="1218" t="s">
        <v>1718</v>
      </c>
    </row>
    <row r="8395" spans="7:12" ht="28.8" x14ac:dyDescent="0.3">
      <c r="G8395" s="1217">
        <v>9393</v>
      </c>
      <c r="H8395" s="1218" t="s">
        <v>1718</v>
      </c>
      <c r="I8395" s="1184"/>
      <c r="K8395" s="1217">
        <v>9393</v>
      </c>
      <c r="L8395" s="1218" t="s">
        <v>1718</v>
      </c>
    </row>
    <row r="8396" spans="7:12" ht="28.8" x14ac:dyDescent="0.3">
      <c r="G8396" s="1217">
        <v>9394</v>
      </c>
      <c r="H8396" s="1218" t="s">
        <v>1718</v>
      </c>
      <c r="I8396" s="1184"/>
      <c r="K8396" s="1217">
        <v>9394</v>
      </c>
      <c r="L8396" s="1218" t="s">
        <v>1718</v>
      </c>
    </row>
    <row r="8397" spans="7:12" ht="28.8" x14ac:dyDescent="0.3">
      <c r="G8397" s="1217">
        <v>9395</v>
      </c>
      <c r="H8397" s="1218" t="s">
        <v>1718</v>
      </c>
      <c r="I8397" s="1184"/>
      <c r="K8397" s="1217">
        <v>9395</v>
      </c>
      <c r="L8397" s="1218" t="s">
        <v>1718</v>
      </c>
    </row>
    <row r="8398" spans="7:12" ht="28.8" x14ac:dyDescent="0.3">
      <c r="G8398" s="1217">
        <v>9396</v>
      </c>
      <c r="H8398" s="1218" t="s">
        <v>1718</v>
      </c>
      <c r="I8398" s="1184"/>
      <c r="K8398" s="1217">
        <v>9396</v>
      </c>
      <c r="L8398" s="1218" t="s">
        <v>1718</v>
      </c>
    </row>
    <row r="8399" spans="7:12" ht="28.8" x14ac:dyDescent="0.3">
      <c r="G8399" s="1217">
        <v>9397</v>
      </c>
      <c r="H8399" s="1218" t="s">
        <v>1718</v>
      </c>
      <c r="I8399" s="1184"/>
      <c r="K8399" s="1217">
        <v>9397</v>
      </c>
      <c r="L8399" s="1218" t="s">
        <v>1718</v>
      </c>
    </row>
    <row r="8400" spans="7:12" ht="28.8" x14ac:dyDescent="0.3">
      <c r="G8400" s="1217">
        <v>9398</v>
      </c>
      <c r="H8400" s="1218" t="s">
        <v>1718</v>
      </c>
      <c r="I8400" s="1184"/>
      <c r="K8400" s="1217">
        <v>9398</v>
      </c>
      <c r="L8400" s="1218" t="s">
        <v>1718</v>
      </c>
    </row>
    <row r="8401" spans="7:12" ht="28.8" x14ac:dyDescent="0.3">
      <c r="G8401" s="1217">
        <v>9399</v>
      </c>
      <c r="H8401" s="1218" t="s">
        <v>1718</v>
      </c>
      <c r="I8401" s="1184"/>
      <c r="K8401" s="1217">
        <v>9399</v>
      </c>
      <c r="L8401" s="1218" t="s">
        <v>1718</v>
      </c>
    </row>
    <row r="8402" spans="7:12" ht="28.8" x14ac:dyDescent="0.3">
      <c r="G8402" s="1217">
        <v>9400</v>
      </c>
      <c r="H8402" s="1218" t="s">
        <v>1718</v>
      </c>
      <c r="I8402" s="1184"/>
      <c r="K8402" s="1217">
        <v>9400</v>
      </c>
      <c r="L8402" s="1218" t="s">
        <v>1718</v>
      </c>
    </row>
    <row r="8403" spans="7:12" ht="28.8" x14ac:dyDescent="0.3">
      <c r="G8403" s="1217">
        <v>9401</v>
      </c>
      <c r="H8403" s="1218" t="s">
        <v>1718</v>
      </c>
      <c r="I8403" s="1184"/>
      <c r="K8403" s="1217">
        <v>9401</v>
      </c>
      <c r="L8403" s="1218" t="s">
        <v>1718</v>
      </c>
    </row>
    <row r="8404" spans="7:12" ht="28.8" x14ac:dyDescent="0.3">
      <c r="G8404" s="1217">
        <v>9402</v>
      </c>
      <c r="H8404" s="1218" t="s">
        <v>1718</v>
      </c>
      <c r="I8404" s="1184"/>
      <c r="K8404" s="1217">
        <v>9402</v>
      </c>
      <c r="L8404" s="1218" t="s">
        <v>1718</v>
      </c>
    </row>
    <row r="8405" spans="7:12" ht="28.8" x14ac:dyDescent="0.3">
      <c r="G8405" s="1217">
        <v>9403</v>
      </c>
      <c r="H8405" s="1218" t="s">
        <v>1718</v>
      </c>
      <c r="I8405" s="1184"/>
      <c r="K8405" s="1217">
        <v>9403</v>
      </c>
      <c r="L8405" s="1218" t="s">
        <v>1718</v>
      </c>
    </row>
    <row r="8406" spans="7:12" ht="28.8" x14ac:dyDescent="0.3">
      <c r="G8406" s="1217">
        <v>9404</v>
      </c>
      <c r="H8406" s="1218" t="s">
        <v>1718</v>
      </c>
      <c r="I8406" s="1184"/>
      <c r="K8406" s="1217">
        <v>9404</v>
      </c>
      <c r="L8406" s="1218" t="s">
        <v>1718</v>
      </c>
    </row>
    <row r="8407" spans="7:12" ht="28.8" x14ac:dyDescent="0.3">
      <c r="G8407" s="1217">
        <v>9405</v>
      </c>
      <c r="H8407" s="1218" t="s">
        <v>1718</v>
      </c>
      <c r="I8407" s="1184"/>
      <c r="K8407" s="1217">
        <v>9405</v>
      </c>
      <c r="L8407" s="1218" t="s">
        <v>1718</v>
      </c>
    </row>
    <row r="8408" spans="7:12" ht="28.8" x14ac:dyDescent="0.3">
      <c r="G8408" s="1217">
        <v>9406</v>
      </c>
      <c r="H8408" s="1218" t="s">
        <v>1718</v>
      </c>
      <c r="I8408" s="1184"/>
      <c r="K8408" s="1217">
        <v>9406</v>
      </c>
      <c r="L8408" s="1218" t="s">
        <v>1718</v>
      </c>
    </row>
    <row r="8409" spans="7:12" ht="28.8" x14ac:dyDescent="0.3">
      <c r="G8409" s="1217">
        <v>9407</v>
      </c>
      <c r="H8409" s="1218" t="s">
        <v>1718</v>
      </c>
      <c r="I8409" s="1184"/>
      <c r="K8409" s="1217">
        <v>9407</v>
      </c>
      <c r="L8409" s="1218" t="s">
        <v>1718</v>
      </c>
    </row>
    <row r="8410" spans="7:12" ht="28.8" x14ac:dyDescent="0.3">
      <c r="G8410" s="1217">
        <v>9408</v>
      </c>
      <c r="H8410" s="1218" t="s">
        <v>1718</v>
      </c>
      <c r="I8410" s="1184"/>
      <c r="K8410" s="1217">
        <v>9408</v>
      </c>
      <c r="L8410" s="1218" t="s">
        <v>1718</v>
      </c>
    </row>
    <row r="8411" spans="7:12" ht="28.8" x14ac:dyDescent="0.3">
      <c r="G8411" s="1217">
        <v>9409</v>
      </c>
      <c r="H8411" s="1218" t="s">
        <v>1718</v>
      </c>
      <c r="I8411" s="1184"/>
      <c r="K8411" s="1217">
        <v>9409</v>
      </c>
      <c r="L8411" s="1218" t="s">
        <v>1718</v>
      </c>
    </row>
    <row r="8412" spans="7:12" ht="28.8" x14ac:dyDescent="0.3">
      <c r="G8412" s="1217">
        <v>9410</v>
      </c>
      <c r="H8412" s="1218" t="s">
        <v>1718</v>
      </c>
      <c r="I8412" s="1184"/>
      <c r="K8412" s="1217">
        <v>9410</v>
      </c>
      <c r="L8412" s="1218" t="s">
        <v>1718</v>
      </c>
    </row>
    <row r="8413" spans="7:12" ht="28.8" x14ac:dyDescent="0.3">
      <c r="G8413" s="1217">
        <v>9411</v>
      </c>
      <c r="H8413" s="1218" t="s">
        <v>1718</v>
      </c>
      <c r="I8413" s="1184"/>
      <c r="K8413" s="1217">
        <v>9411</v>
      </c>
      <c r="L8413" s="1218" t="s">
        <v>1718</v>
      </c>
    </row>
    <row r="8414" spans="7:12" ht="28.8" x14ac:dyDescent="0.3">
      <c r="G8414" s="1217">
        <v>9412</v>
      </c>
      <c r="H8414" s="1218" t="s">
        <v>1718</v>
      </c>
      <c r="I8414" s="1184"/>
      <c r="K8414" s="1217">
        <v>9412</v>
      </c>
      <c r="L8414" s="1218" t="s">
        <v>1718</v>
      </c>
    </row>
    <row r="8415" spans="7:12" ht="28.8" x14ac:dyDescent="0.3">
      <c r="G8415" s="1217">
        <v>9413</v>
      </c>
      <c r="H8415" s="1218" t="s">
        <v>1718</v>
      </c>
      <c r="I8415" s="1184"/>
      <c r="K8415" s="1217">
        <v>9413</v>
      </c>
      <c r="L8415" s="1218" t="s">
        <v>1718</v>
      </c>
    </row>
    <row r="8416" spans="7:12" ht="28.8" x14ac:dyDescent="0.3">
      <c r="G8416" s="1217">
        <v>9414</v>
      </c>
      <c r="H8416" s="1218" t="s">
        <v>1718</v>
      </c>
      <c r="I8416" s="1184"/>
      <c r="K8416" s="1217">
        <v>9414</v>
      </c>
      <c r="L8416" s="1218" t="s">
        <v>1718</v>
      </c>
    </row>
    <row r="8417" spans="7:12" ht="28.8" x14ac:dyDescent="0.3">
      <c r="G8417" s="1217">
        <v>9415</v>
      </c>
      <c r="H8417" s="1218" t="s">
        <v>1718</v>
      </c>
      <c r="I8417" s="1184"/>
      <c r="K8417" s="1217">
        <v>9415</v>
      </c>
      <c r="L8417" s="1218" t="s">
        <v>1718</v>
      </c>
    </row>
    <row r="8418" spans="7:12" ht="28.8" x14ac:dyDescent="0.3">
      <c r="G8418" s="1217">
        <v>9416</v>
      </c>
      <c r="H8418" s="1218" t="s">
        <v>1718</v>
      </c>
      <c r="I8418" s="1184"/>
      <c r="K8418" s="1217">
        <v>9416</v>
      </c>
      <c r="L8418" s="1218" t="s">
        <v>1718</v>
      </c>
    </row>
    <row r="8419" spans="7:12" ht="28.8" x14ac:dyDescent="0.3">
      <c r="G8419" s="1217">
        <v>9417</v>
      </c>
      <c r="H8419" s="1218" t="s">
        <v>1718</v>
      </c>
      <c r="I8419" s="1184"/>
      <c r="K8419" s="1217">
        <v>9417</v>
      </c>
      <c r="L8419" s="1218" t="s">
        <v>1718</v>
      </c>
    </row>
    <row r="8420" spans="7:12" ht="28.8" x14ac:dyDescent="0.3">
      <c r="G8420" s="1217">
        <v>9418</v>
      </c>
      <c r="H8420" s="1218" t="s">
        <v>1718</v>
      </c>
      <c r="I8420" s="1184"/>
      <c r="K8420" s="1217">
        <v>9418</v>
      </c>
      <c r="L8420" s="1218" t="s">
        <v>1718</v>
      </c>
    </row>
    <row r="8421" spans="7:12" ht="28.8" x14ac:dyDescent="0.3">
      <c r="G8421" s="1217">
        <v>9419</v>
      </c>
      <c r="H8421" s="1218" t="s">
        <v>1718</v>
      </c>
      <c r="I8421" s="1184"/>
      <c r="K8421" s="1217">
        <v>9419</v>
      </c>
      <c r="L8421" s="1218" t="s">
        <v>1718</v>
      </c>
    </row>
    <row r="8422" spans="7:12" ht="28.8" x14ac:dyDescent="0.3">
      <c r="G8422" s="1217">
        <v>9420</v>
      </c>
      <c r="H8422" s="1218" t="s">
        <v>1718</v>
      </c>
      <c r="I8422" s="1184"/>
      <c r="K8422" s="1217">
        <v>9420</v>
      </c>
      <c r="L8422" s="1218" t="s">
        <v>1718</v>
      </c>
    </row>
    <row r="8423" spans="7:12" ht="28.8" x14ac:dyDescent="0.3">
      <c r="G8423" s="1217">
        <v>9421</v>
      </c>
      <c r="H8423" s="1218" t="s">
        <v>1718</v>
      </c>
      <c r="I8423" s="1184"/>
      <c r="K8423" s="1217">
        <v>9421</v>
      </c>
      <c r="L8423" s="1218" t="s">
        <v>1718</v>
      </c>
    </row>
    <row r="8424" spans="7:12" ht="28.8" x14ac:dyDescent="0.3">
      <c r="G8424" s="1217">
        <v>9422</v>
      </c>
      <c r="H8424" s="1218" t="s">
        <v>1718</v>
      </c>
      <c r="I8424" s="1184"/>
      <c r="K8424" s="1217">
        <v>9422</v>
      </c>
      <c r="L8424" s="1218" t="s">
        <v>1718</v>
      </c>
    </row>
    <row r="8425" spans="7:12" ht="28.8" x14ac:dyDescent="0.3">
      <c r="G8425" s="1217">
        <v>9423</v>
      </c>
      <c r="H8425" s="1218" t="s">
        <v>1718</v>
      </c>
      <c r="I8425" s="1184"/>
      <c r="K8425" s="1217">
        <v>9423</v>
      </c>
      <c r="L8425" s="1218" t="s">
        <v>1718</v>
      </c>
    </row>
    <row r="8426" spans="7:12" ht="28.8" x14ac:dyDescent="0.3">
      <c r="G8426" s="1217">
        <v>9424</v>
      </c>
      <c r="H8426" s="1218" t="s">
        <v>1718</v>
      </c>
      <c r="I8426" s="1184"/>
      <c r="K8426" s="1217">
        <v>9424</v>
      </c>
      <c r="L8426" s="1218" t="s">
        <v>1718</v>
      </c>
    </row>
    <row r="8427" spans="7:12" ht="28.8" x14ac:dyDescent="0.3">
      <c r="G8427" s="1217">
        <v>9425</v>
      </c>
      <c r="H8427" s="1218" t="s">
        <v>1718</v>
      </c>
      <c r="I8427" s="1184"/>
      <c r="K8427" s="1217">
        <v>9425</v>
      </c>
      <c r="L8427" s="1218" t="s">
        <v>1718</v>
      </c>
    </row>
    <row r="8428" spans="7:12" ht="28.8" x14ac:dyDescent="0.3">
      <c r="G8428" s="1217">
        <v>9426</v>
      </c>
      <c r="H8428" s="1218" t="s">
        <v>1718</v>
      </c>
      <c r="I8428" s="1184"/>
      <c r="K8428" s="1217">
        <v>9426</v>
      </c>
      <c r="L8428" s="1218" t="s">
        <v>1718</v>
      </c>
    </row>
    <row r="8429" spans="7:12" ht="28.8" x14ac:dyDescent="0.3">
      <c r="G8429" s="1217">
        <v>9427</v>
      </c>
      <c r="H8429" s="1218" t="s">
        <v>1718</v>
      </c>
      <c r="I8429" s="1184"/>
      <c r="K8429" s="1217">
        <v>9427</v>
      </c>
      <c r="L8429" s="1218" t="s">
        <v>1718</v>
      </c>
    </row>
    <row r="8430" spans="7:12" ht="28.8" x14ac:dyDescent="0.3">
      <c r="G8430" s="1217">
        <v>9428</v>
      </c>
      <c r="H8430" s="1218" t="s">
        <v>1718</v>
      </c>
      <c r="I8430" s="1184"/>
      <c r="K8430" s="1217">
        <v>9428</v>
      </c>
      <c r="L8430" s="1218" t="s">
        <v>1718</v>
      </c>
    </row>
    <row r="8431" spans="7:12" ht="28.8" x14ac:dyDescent="0.3">
      <c r="G8431" s="1217">
        <v>9429</v>
      </c>
      <c r="H8431" s="1218" t="s">
        <v>1718</v>
      </c>
      <c r="I8431" s="1184"/>
      <c r="K8431" s="1217">
        <v>9429</v>
      </c>
      <c r="L8431" s="1218" t="s">
        <v>1718</v>
      </c>
    </row>
    <row r="8432" spans="7:12" ht="28.8" x14ac:dyDescent="0.3">
      <c r="G8432" s="1217">
        <v>9430</v>
      </c>
      <c r="H8432" s="1218" t="s">
        <v>1718</v>
      </c>
      <c r="I8432" s="1184"/>
      <c r="K8432" s="1217">
        <v>9430</v>
      </c>
      <c r="L8432" s="1218" t="s">
        <v>1718</v>
      </c>
    </row>
    <row r="8433" spans="7:12" ht="28.8" x14ac:dyDescent="0.3">
      <c r="G8433" s="1217">
        <v>9431</v>
      </c>
      <c r="H8433" s="1218" t="s">
        <v>1718</v>
      </c>
      <c r="I8433" s="1184"/>
      <c r="K8433" s="1217">
        <v>9431</v>
      </c>
      <c r="L8433" s="1218" t="s">
        <v>1718</v>
      </c>
    </row>
    <row r="8434" spans="7:12" ht="28.8" x14ac:dyDescent="0.3">
      <c r="G8434" s="1217">
        <v>9432</v>
      </c>
      <c r="H8434" s="1218" t="s">
        <v>1718</v>
      </c>
      <c r="I8434" s="1184"/>
      <c r="K8434" s="1217">
        <v>9432</v>
      </c>
      <c r="L8434" s="1218" t="s">
        <v>1718</v>
      </c>
    </row>
    <row r="8435" spans="7:12" ht="28.8" x14ac:dyDescent="0.3">
      <c r="G8435" s="1217">
        <v>9433</v>
      </c>
      <c r="H8435" s="1218" t="s">
        <v>1718</v>
      </c>
      <c r="I8435" s="1184"/>
      <c r="K8435" s="1217">
        <v>9433</v>
      </c>
      <c r="L8435" s="1218" t="s">
        <v>1718</v>
      </c>
    </row>
    <row r="8436" spans="7:12" ht="28.8" x14ac:dyDescent="0.3">
      <c r="G8436" s="1217">
        <v>9434</v>
      </c>
      <c r="H8436" s="1218" t="s">
        <v>1718</v>
      </c>
      <c r="I8436" s="1184"/>
      <c r="K8436" s="1217">
        <v>9434</v>
      </c>
      <c r="L8436" s="1218" t="s">
        <v>1718</v>
      </c>
    </row>
    <row r="8437" spans="7:12" ht="28.8" x14ac:dyDescent="0.3">
      <c r="G8437" s="1217">
        <v>9435</v>
      </c>
      <c r="H8437" s="1218" t="s">
        <v>1718</v>
      </c>
      <c r="I8437" s="1184"/>
      <c r="K8437" s="1217">
        <v>9435</v>
      </c>
      <c r="L8437" s="1218" t="s">
        <v>1718</v>
      </c>
    </row>
    <row r="8438" spans="7:12" ht="28.8" x14ac:dyDescent="0.3">
      <c r="G8438" s="1217">
        <v>9436</v>
      </c>
      <c r="H8438" s="1218" t="s">
        <v>1718</v>
      </c>
      <c r="I8438" s="1184"/>
      <c r="K8438" s="1217">
        <v>9436</v>
      </c>
      <c r="L8438" s="1218" t="s">
        <v>1718</v>
      </c>
    </row>
    <row r="8439" spans="7:12" ht="28.8" x14ac:dyDescent="0.3">
      <c r="G8439" s="1217">
        <v>9437</v>
      </c>
      <c r="H8439" s="1218" t="s">
        <v>1718</v>
      </c>
      <c r="I8439" s="1184"/>
      <c r="K8439" s="1217">
        <v>9437</v>
      </c>
      <c r="L8439" s="1218" t="s">
        <v>1718</v>
      </c>
    </row>
    <row r="8440" spans="7:12" ht="28.8" x14ac:dyDescent="0.3">
      <c r="G8440" s="1217">
        <v>9438</v>
      </c>
      <c r="H8440" s="1218" t="s">
        <v>1718</v>
      </c>
      <c r="I8440" s="1184"/>
      <c r="K8440" s="1217">
        <v>9438</v>
      </c>
      <c r="L8440" s="1218" t="s">
        <v>1718</v>
      </c>
    </row>
    <row r="8441" spans="7:12" ht="28.8" x14ac:dyDescent="0.3">
      <c r="G8441" s="1217">
        <v>9439</v>
      </c>
      <c r="H8441" s="1218" t="s">
        <v>1718</v>
      </c>
      <c r="I8441" s="1184"/>
      <c r="K8441" s="1217">
        <v>9439</v>
      </c>
      <c r="L8441" s="1218" t="s">
        <v>1718</v>
      </c>
    </row>
    <row r="8442" spans="7:12" ht="28.8" x14ac:dyDescent="0.3">
      <c r="G8442" s="1217">
        <v>9440</v>
      </c>
      <c r="H8442" s="1218" t="s">
        <v>1718</v>
      </c>
      <c r="I8442" s="1184"/>
      <c r="K8442" s="1217">
        <v>9440</v>
      </c>
      <c r="L8442" s="1218" t="s">
        <v>1718</v>
      </c>
    </row>
    <row r="8443" spans="7:12" ht="28.8" x14ac:dyDescent="0.3">
      <c r="G8443" s="1217">
        <v>9441</v>
      </c>
      <c r="H8443" s="1218" t="s">
        <v>1718</v>
      </c>
      <c r="I8443" s="1184"/>
      <c r="K8443" s="1217">
        <v>9441</v>
      </c>
      <c r="L8443" s="1218" t="s">
        <v>1718</v>
      </c>
    </row>
    <row r="8444" spans="7:12" ht="28.8" x14ac:dyDescent="0.3">
      <c r="G8444" s="1217">
        <v>9442</v>
      </c>
      <c r="H8444" s="1218" t="s">
        <v>1718</v>
      </c>
      <c r="I8444" s="1184"/>
      <c r="K8444" s="1217">
        <v>9442</v>
      </c>
      <c r="L8444" s="1218" t="s">
        <v>1718</v>
      </c>
    </row>
    <row r="8445" spans="7:12" ht="28.8" x14ac:dyDescent="0.3">
      <c r="G8445" s="1217">
        <v>9443</v>
      </c>
      <c r="H8445" s="1218" t="s">
        <v>1718</v>
      </c>
      <c r="I8445" s="1184"/>
      <c r="K8445" s="1217">
        <v>9443</v>
      </c>
      <c r="L8445" s="1218" t="s">
        <v>1718</v>
      </c>
    </row>
    <row r="8446" spans="7:12" ht="28.8" x14ac:dyDescent="0.3">
      <c r="G8446" s="1217">
        <v>9444</v>
      </c>
      <c r="H8446" s="1218" t="s">
        <v>1718</v>
      </c>
      <c r="I8446" s="1184"/>
      <c r="K8446" s="1217">
        <v>9444</v>
      </c>
      <c r="L8446" s="1218" t="s">
        <v>1718</v>
      </c>
    </row>
    <row r="8447" spans="7:12" ht="28.8" x14ac:dyDescent="0.3">
      <c r="G8447" s="1217">
        <v>9445</v>
      </c>
      <c r="H8447" s="1218" t="s">
        <v>1718</v>
      </c>
      <c r="I8447" s="1184"/>
      <c r="K8447" s="1217">
        <v>9445</v>
      </c>
      <c r="L8447" s="1218" t="s">
        <v>1718</v>
      </c>
    </row>
    <row r="8448" spans="7:12" ht="28.8" x14ac:dyDescent="0.3">
      <c r="G8448" s="1217">
        <v>9446</v>
      </c>
      <c r="H8448" s="1218" t="s">
        <v>1718</v>
      </c>
      <c r="I8448" s="1184"/>
      <c r="K8448" s="1217">
        <v>9446</v>
      </c>
      <c r="L8448" s="1218" t="s">
        <v>1718</v>
      </c>
    </row>
    <row r="8449" spans="7:12" ht="28.8" x14ac:dyDescent="0.3">
      <c r="G8449" s="1217">
        <v>9447</v>
      </c>
      <c r="H8449" s="1218" t="s">
        <v>1718</v>
      </c>
      <c r="I8449" s="1184"/>
      <c r="K8449" s="1217">
        <v>9447</v>
      </c>
      <c r="L8449" s="1218" t="s">
        <v>1718</v>
      </c>
    </row>
    <row r="8450" spans="7:12" ht="28.8" x14ac:dyDescent="0.3">
      <c r="G8450" s="1217">
        <v>9448</v>
      </c>
      <c r="H8450" s="1218" t="s">
        <v>1718</v>
      </c>
      <c r="I8450" s="1184"/>
      <c r="K8450" s="1217">
        <v>9448</v>
      </c>
      <c r="L8450" s="1218" t="s">
        <v>1718</v>
      </c>
    </row>
    <row r="8451" spans="7:12" ht="28.8" x14ac:dyDescent="0.3">
      <c r="G8451" s="1217">
        <v>9449</v>
      </c>
      <c r="H8451" s="1218" t="s">
        <v>1718</v>
      </c>
      <c r="I8451" s="1184"/>
      <c r="K8451" s="1217">
        <v>9449</v>
      </c>
      <c r="L8451" s="1218" t="s">
        <v>1718</v>
      </c>
    </row>
    <row r="8452" spans="7:12" ht="28.8" x14ac:dyDescent="0.3">
      <c r="G8452" s="1217">
        <v>9450</v>
      </c>
      <c r="H8452" s="1218" t="s">
        <v>1718</v>
      </c>
      <c r="I8452" s="1184"/>
      <c r="K8452" s="1217">
        <v>9450</v>
      </c>
      <c r="L8452" s="1218" t="s">
        <v>1718</v>
      </c>
    </row>
    <row r="8453" spans="7:12" ht="28.8" x14ac:dyDescent="0.3">
      <c r="G8453" s="1217">
        <v>9451</v>
      </c>
      <c r="H8453" s="1218" t="s">
        <v>1718</v>
      </c>
      <c r="I8453" s="1184"/>
      <c r="K8453" s="1217">
        <v>9451</v>
      </c>
      <c r="L8453" s="1218" t="s">
        <v>1718</v>
      </c>
    </row>
    <row r="8454" spans="7:12" ht="28.8" x14ac:dyDescent="0.3">
      <c r="G8454" s="1217">
        <v>9452</v>
      </c>
      <c r="H8454" s="1218" t="s">
        <v>1718</v>
      </c>
      <c r="I8454" s="1184"/>
      <c r="K8454" s="1217">
        <v>9452</v>
      </c>
      <c r="L8454" s="1218" t="s">
        <v>1718</v>
      </c>
    </row>
    <row r="8455" spans="7:12" ht="28.8" x14ac:dyDescent="0.3">
      <c r="G8455" s="1217">
        <v>9453</v>
      </c>
      <c r="H8455" s="1218" t="s">
        <v>1718</v>
      </c>
      <c r="I8455" s="1184"/>
      <c r="K8455" s="1217">
        <v>9453</v>
      </c>
      <c r="L8455" s="1218" t="s">
        <v>1718</v>
      </c>
    </row>
    <row r="8456" spans="7:12" ht="28.8" x14ac:dyDescent="0.3">
      <c r="G8456" s="1217">
        <v>9454</v>
      </c>
      <c r="H8456" s="1218" t="s">
        <v>1718</v>
      </c>
      <c r="I8456" s="1184"/>
      <c r="K8456" s="1217">
        <v>9454</v>
      </c>
      <c r="L8456" s="1218" t="s">
        <v>1718</v>
      </c>
    </row>
    <row r="8457" spans="7:12" ht="28.8" x14ac:dyDescent="0.3">
      <c r="G8457" s="1217">
        <v>9455</v>
      </c>
      <c r="H8457" s="1218" t="s">
        <v>1718</v>
      </c>
      <c r="I8457" s="1184"/>
      <c r="K8457" s="1217">
        <v>9455</v>
      </c>
      <c r="L8457" s="1218" t="s">
        <v>1718</v>
      </c>
    </row>
    <row r="8458" spans="7:12" ht="28.8" x14ac:dyDescent="0.3">
      <c r="G8458" s="1217">
        <v>9456</v>
      </c>
      <c r="H8458" s="1218" t="s">
        <v>1718</v>
      </c>
      <c r="I8458" s="1184"/>
      <c r="K8458" s="1217">
        <v>9456</v>
      </c>
      <c r="L8458" s="1218" t="s">
        <v>1718</v>
      </c>
    </row>
    <row r="8459" spans="7:12" ht="28.8" x14ac:dyDescent="0.3">
      <c r="G8459" s="1217">
        <v>9457</v>
      </c>
      <c r="H8459" s="1218" t="s">
        <v>1718</v>
      </c>
      <c r="I8459" s="1184"/>
      <c r="K8459" s="1217">
        <v>9457</v>
      </c>
      <c r="L8459" s="1218" t="s">
        <v>1718</v>
      </c>
    </row>
    <row r="8460" spans="7:12" ht="28.8" x14ac:dyDescent="0.3">
      <c r="G8460" s="1217">
        <v>9458</v>
      </c>
      <c r="H8460" s="1218" t="s">
        <v>1718</v>
      </c>
      <c r="I8460" s="1184"/>
      <c r="K8460" s="1217">
        <v>9458</v>
      </c>
      <c r="L8460" s="1218" t="s">
        <v>1718</v>
      </c>
    </row>
    <row r="8461" spans="7:12" ht="28.8" x14ac:dyDescent="0.3">
      <c r="G8461" s="1217">
        <v>9459</v>
      </c>
      <c r="H8461" s="1218" t="s">
        <v>1718</v>
      </c>
      <c r="I8461" s="1184"/>
      <c r="K8461" s="1217">
        <v>9459</v>
      </c>
      <c r="L8461" s="1218" t="s">
        <v>1718</v>
      </c>
    </row>
    <row r="8462" spans="7:12" ht="28.8" x14ac:dyDescent="0.3">
      <c r="G8462" s="1217">
        <v>9460</v>
      </c>
      <c r="H8462" s="1218" t="s">
        <v>1718</v>
      </c>
      <c r="I8462" s="1184"/>
      <c r="K8462" s="1217">
        <v>9460</v>
      </c>
      <c r="L8462" s="1218" t="s">
        <v>1718</v>
      </c>
    </row>
    <row r="8463" spans="7:12" ht="28.8" x14ac:dyDescent="0.3">
      <c r="G8463" s="1217">
        <v>9461</v>
      </c>
      <c r="H8463" s="1218" t="s">
        <v>1718</v>
      </c>
      <c r="I8463" s="1184"/>
      <c r="K8463" s="1217">
        <v>9461</v>
      </c>
      <c r="L8463" s="1218" t="s">
        <v>1718</v>
      </c>
    </row>
    <row r="8464" spans="7:12" ht="28.8" x14ac:dyDescent="0.3">
      <c r="G8464" s="1217">
        <v>9462</v>
      </c>
      <c r="H8464" s="1218" t="s">
        <v>1718</v>
      </c>
      <c r="I8464" s="1184"/>
      <c r="K8464" s="1217">
        <v>9462</v>
      </c>
      <c r="L8464" s="1218" t="s">
        <v>1718</v>
      </c>
    </row>
    <row r="8465" spans="7:12" ht="28.8" x14ac:dyDescent="0.3">
      <c r="G8465" s="1217">
        <v>9463</v>
      </c>
      <c r="H8465" s="1218" t="s">
        <v>1718</v>
      </c>
      <c r="I8465" s="1184"/>
      <c r="K8465" s="1217">
        <v>9463</v>
      </c>
      <c r="L8465" s="1218" t="s">
        <v>1718</v>
      </c>
    </row>
    <row r="8466" spans="7:12" ht="28.8" x14ac:dyDescent="0.3">
      <c r="G8466" s="1217">
        <v>9464</v>
      </c>
      <c r="H8466" s="1218" t="s">
        <v>1718</v>
      </c>
      <c r="I8466" s="1184"/>
      <c r="K8466" s="1217">
        <v>9464</v>
      </c>
      <c r="L8466" s="1218" t="s">
        <v>1718</v>
      </c>
    </row>
    <row r="8467" spans="7:12" ht="28.8" x14ac:dyDescent="0.3">
      <c r="G8467" s="1217">
        <v>9465</v>
      </c>
      <c r="H8467" s="1218" t="s">
        <v>1718</v>
      </c>
      <c r="I8467" s="1184"/>
      <c r="K8467" s="1217">
        <v>9465</v>
      </c>
      <c r="L8467" s="1218" t="s">
        <v>1718</v>
      </c>
    </row>
    <row r="8468" spans="7:12" ht="28.8" x14ac:dyDescent="0.3">
      <c r="G8468" s="1217">
        <v>9466</v>
      </c>
      <c r="H8468" s="1218" t="s">
        <v>1718</v>
      </c>
      <c r="I8468" s="1184"/>
      <c r="K8468" s="1217">
        <v>9466</v>
      </c>
      <c r="L8468" s="1218" t="s">
        <v>1718</v>
      </c>
    </row>
    <row r="8469" spans="7:12" ht="28.8" x14ac:dyDescent="0.3">
      <c r="G8469" s="1217">
        <v>9467</v>
      </c>
      <c r="H8469" s="1218" t="s">
        <v>1718</v>
      </c>
      <c r="I8469" s="1184"/>
      <c r="K8469" s="1217">
        <v>9467</v>
      </c>
      <c r="L8469" s="1218" t="s">
        <v>1718</v>
      </c>
    </row>
    <row r="8470" spans="7:12" ht="28.8" x14ac:dyDescent="0.3">
      <c r="G8470" s="1217">
        <v>9468</v>
      </c>
      <c r="H8470" s="1218" t="s">
        <v>1718</v>
      </c>
      <c r="I8470" s="1184"/>
      <c r="K8470" s="1217">
        <v>9468</v>
      </c>
      <c r="L8470" s="1218" t="s">
        <v>1718</v>
      </c>
    </row>
    <row r="8471" spans="7:12" ht="28.8" x14ac:dyDescent="0.3">
      <c r="G8471" s="1217">
        <v>9469</v>
      </c>
      <c r="H8471" s="1218" t="s">
        <v>1718</v>
      </c>
      <c r="I8471" s="1184"/>
      <c r="K8471" s="1217">
        <v>9469</v>
      </c>
      <c r="L8471" s="1218" t="s">
        <v>1718</v>
      </c>
    </row>
    <row r="8472" spans="7:12" ht="28.8" x14ac:dyDescent="0.3">
      <c r="G8472" s="1217">
        <v>9470</v>
      </c>
      <c r="H8472" s="1218" t="s">
        <v>1718</v>
      </c>
      <c r="I8472" s="1184"/>
      <c r="K8472" s="1217">
        <v>9470</v>
      </c>
      <c r="L8472" s="1218" t="s">
        <v>1718</v>
      </c>
    </row>
    <row r="8473" spans="7:12" ht="28.8" x14ac:dyDescent="0.3">
      <c r="G8473" s="1217">
        <v>9471</v>
      </c>
      <c r="H8473" s="1218" t="s">
        <v>1718</v>
      </c>
      <c r="I8473" s="1184"/>
      <c r="K8473" s="1217">
        <v>9471</v>
      </c>
      <c r="L8473" s="1218" t="s">
        <v>1718</v>
      </c>
    </row>
    <row r="8474" spans="7:12" ht="28.8" x14ac:dyDescent="0.3">
      <c r="G8474" s="1217">
        <v>9472</v>
      </c>
      <c r="H8474" s="1218" t="s">
        <v>1718</v>
      </c>
      <c r="I8474" s="1184"/>
      <c r="K8474" s="1217">
        <v>9472</v>
      </c>
      <c r="L8474" s="1218" t="s">
        <v>1718</v>
      </c>
    </row>
    <row r="8475" spans="7:12" ht="28.8" x14ac:dyDescent="0.3">
      <c r="G8475" s="1217">
        <v>9473</v>
      </c>
      <c r="H8475" s="1218" t="s">
        <v>1718</v>
      </c>
      <c r="I8475" s="1184"/>
      <c r="K8475" s="1217">
        <v>9473</v>
      </c>
      <c r="L8475" s="1218" t="s">
        <v>1718</v>
      </c>
    </row>
    <row r="8476" spans="7:12" ht="28.8" x14ac:dyDescent="0.3">
      <c r="G8476" s="1217">
        <v>9474</v>
      </c>
      <c r="H8476" s="1218" t="s">
        <v>1718</v>
      </c>
      <c r="I8476" s="1184"/>
      <c r="K8476" s="1217">
        <v>9474</v>
      </c>
      <c r="L8476" s="1218" t="s">
        <v>1718</v>
      </c>
    </row>
    <row r="8477" spans="7:12" ht="28.8" x14ac:dyDescent="0.3">
      <c r="G8477" s="1217">
        <v>9475</v>
      </c>
      <c r="H8477" s="1218" t="s">
        <v>1718</v>
      </c>
      <c r="I8477" s="1184"/>
      <c r="K8477" s="1217">
        <v>9475</v>
      </c>
      <c r="L8477" s="1218" t="s">
        <v>1718</v>
      </c>
    </row>
    <row r="8478" spans="7:12" ht="28.8" x14ac:dyDescent="0.3">
      <c r="G8478" s="1217">
        <v>9476</v>
      </c>
      <c r="H8478" s="1218" t="s">
        <v>1718</v>
      </c>
      <c r="I8478" s="1184"/>
      <c r="K8478" s="1217">
        <v>9476</v>
      </c>
      <c r="L8478" s="1218" t="s">
        <v>1718</v>
      </c>
    </row>
    <row r="8479" spans="7:12" ht="28.8" x14ac:dyDescent="0.3">
      <c r="G8479" s="1217">
        <v>9477</v>
      </c>
      <c r="H8479" s="1218" t="s">
        <v>1718</v>
      </c>
      <c r="I8479" s="1184"/>
      <c r="K8479" s="1217">
        <v>9477</v>
      </c>
      <c r="L8479" s="1218" t="s">
        <v>1718</v>
      </c>
    </row>
    <row r="8480" spans="7:12" ht="28.8" x14ac:dyDescent="0.3">
      <c r="G8480" s="1217">
        <v>9478</v>
      </c>
      <c r="H8480" s="1218" t="s">
        <v>1718</v>
      </c>
      <c r="I8480" s="1184"/>
      <c r="K8480" s="1217">
        <v>9478</v>
      </c>
      <c r="L8480" s="1218" t="s">
        <v>1718</v>
      </c>
    </row>
    <row r="8481" spans="7:12" ht="28.8" x14ac:dyDescent="0.3">
      <c r="G8481" s="1217">
        <v>9479</v>
      </c>
      <c r="H8481" s="1218" t="s">
        <v>1718</v>
      </c>
      <c r="I8481" s="1184"/>
      <c r="K8481" s="1217">
        <v>9479</v>
      </c>
      <c r="L8481" s="1218" t="s">
        <v>1718</v>
      </c>
    </row>
    <row r="8482" spans="7:12" ht="28.8" x14ac:dyDescent="0.3">
      <c r="G8482" s="1217">
        <v>9480</v>
      </c>
      <c r="H8482" s="1218" t="s">
        <v>1718</v>
      </c>
      <c r="I8482" s="1184"/>
      <c r="K8482" s="1217">
        <v>9480</v>
      </c>
      <c r="L8482" s="1218" t="s">
        <v>1718</v>
      </c>
    </row>
    <row r="8483" spans="7:12" ht="28.8" x14ac:dyDescent="0.3">
      <c r="G8483" s="1217">
        <v>9481</v>
      </c>
      <c r="H8483" s="1218" t="s">
        <v>1718</v>
      </c>
      <c r="I8483" s="1184"/>
      <c r="K8483" s="1217">
        <v>9481</v>
      </c>
      <c r="L8483" s="1218" t="s">
        <v>1718</v>
      </c>
    </row>
    <row r="8484" spans="7:12" ht="28.8" x14ac:dyDescent="0.3">
      <c r="G8484" s="1217">
        <v>9482</v>
      </c>
      <c r="H8484" s="1218" t="s">
        <v>1718</v>
      </c>
      <c r="I8484" s="1184"/>
      <c r="K8484" s="1217">
        <v>9482</v>
      </c>
      <c r="L8484" s="1218" t="s">
        <v>1718</v>
      </c>
    </row>
    <row r="8485" spans="7:12" ht="28.8" x14ac:dyDescent="0.3">
      <c r="G8485" s="1217">
        <v>9483</v>
      </c>
      <c r="H8485" s="1218" t="s">
        <v>1718</v>
      </c>
      <c r="I8485" s="1184"/>
      <c r="K8485" s="1217">
        <v>9483</v>
      </c>
      <c r="L8485" s="1218" t="s">
        <v>1718</v>
      </c>
    </row>
    <row r="8486" spans="7:12" ht="28.8" x14ac:dyDescent="0.3">
      <c r="G8486" s="1217">
        <v>9484</v>
      </c>
      <c r="H8486" s="1218" t="s">
        <v>1718</v>
      </c>
      <c r="I8486" s="1184"/>
      <c r="K8486" s="1217">
        <v>9484</v>
      </c>
      <c r="L8486" s="1218" t="s">
        <v>1718</v>
      </c>
    </row>
    <row r="8487" spans="7:12" ht="28.8" x14ac:dyDescent="0.3">
      <c r="G8487" s="1217">
        <v>9485</v>
      </c>
      <c r="H8487" s="1218" t="s">
        <v>1718</v>
      </c>
      <c r="I8487" s="1184"/>
      <c r="K8487" s="1217">
        <v>9485</v>
      </c>
      <c r="L8487" s="1218" t="s">
        <v>1718</v>
      </c>
    </row>
    <row r="8488" spans="7:12" ht="28.8" x14ac:dyDescent="0.3">
      <c r="G8488" s="1217">
        <v>9486</v>
      </c>
      <c r="H8488" s="1218" t="s">
        <v>1718</v>
      </c>
      <c r="I8488" s="1184"/>
      <c r="K8488" s="1217">
        <v>9486</v>
      </c>
      <c r="L8488" s="1218" t="s">
        <v>1718</v>
      </c>
    </row>
    <row r="8489" spans="7:12" ht="28.8" x14ac:dyDescent="0.3">
      <c r="G8489" s="1217">
        <v>9487</v>
      </c>
      <c r="H8489" s="1218" t="s">
        <v>1718</v>
      </c>
      <c r="I8489" s="1184"/>
      <c r="K8489" s="1217">
        <v>9487</v>
      </c>
      <c r="L8489" s="1218" t="s">
        <v>1718</v>
      </c>
    </row>
    <row r="8490" spans="7:12" ht="28.8" x14ac:dyDescent="0.3">
      <c r="G8490" s="1217">
        <v>9488</v>
      </c>
      <c r="H8490" s="1218" t="s">
        <v>1718</v>
      </c>
      <c r="I8490" s="1184"/>
      <c r="K8490" s="1217">
        <v>9488</v>
      </c>
      <c r="L8490" s="1218" t="s">
        <v>1718</v>
      </c>
    </row>
    <row r="8491" spans="7:12" ht="28.8" x14ac:dyDescent="0.3">
      <c r="G8491" s="1217">
        <v>9489</v>
      </c>
      <c r="H8491" s="1218" t="s">
        <v>1718</v>
      </c>
      <c r="I8491" s="1184"/>
      <c r="K8491" s="1217">
        <v>9489</v>
      </c>
      <c r="L8491" s="1218" t="s">
        <v>1718</v>
      </c>
    </row>
    <row r="8492" spans="7:12" ht="28.8" x14ac:dyDescent="0.3">
      <c r="G8492" s="1217">
        <v>9490</v>
      </c>
      <c r="H8492" s="1218" t="s">
        <v>1718</v>
      </c>
      <c r="I8492" s="1184"/>
      <c r="K8492" s="1217">
        <v>9490</v>
      </c>
      <c r="L8492" s="1218" t="s">
        <v>1718</v>
      </c>
    </row>
    <row r="8493" spans="7:12" ht="28.8" x14ac:dyDescent="0.3">
      <c r="G8493" s="1217">
        <v>9491</v>
      </c>
      <c r="H8493" s="1218" t="s">
        <v>1718</v>
      </c>
      <c r="I8493" s="1184"/>
      <c r="K8493" s="1217">
        <v>9491</v>
      </c>
      <c r="L8493" s="1218" t="s">
        <v>1718</v>
      </c>
    </row>
    <row r="8494" spans="7:12" ht="28.8" x14ac:dyDescent="0.3">
      <c r="G8494" s="1217">
        <v>9492</v>
      </c>
      <c r="H8494" s="1218" t="s">
        <v>1718</v>
      </c>
      <c r="I8494" s="1184"/>
      <c r="K8494" s="1217">
        <v>9492</v>
      </c>
      <c r="L8494" s="1218" t="s">
        <v>1718</v>
      </c>
    </row>
    <row r="8495" spans="7:12" ht="28.8" x14ac:dyDescent="0.3">
      <c r="G8495" s="1217">
        <v>9493</v>
      </c>
      <c r="H8495" s="1218" t="s">
        <v>1718</v>
      </c>
      <c r="I8495" s="1184"/>
      <c r="K8495" s="1217">
        <v>9493</v>
      </c>
      <c r="L8495" s="1218" t="s">
        <v>1718</v>
      </c>
    </row>
    <row r="8496" spans="7:12" ht="28.8" x14ac:dyDescent="0.3">
      <c r="G8496" s="1217">
        <v>9494</v>
      </c>
      <c r="H8496" s="1218" t="s">
        <v>1718</v>
      </c>
      <c r="I8496" s="1184"/>
      <c r="K8496" s="1217">
        <v>9494</v>
      </c>
      <c r="L8496" s="1218" t="s">
        <v>1718</v>
      </c>
    </row>
    <row r="8497" spans="7:12" ht="28.8" x14ac:dyDescent="0.3">
      <c r="G8497" s="1217">
        <v>9495</v>
      </c>
      <c r="H8497" s="1218" t="s">
        <v>1718</v>
      </c>
      <c r="I8497" s="1184"/>
      <c r="K8497" s="1217">
        <v>9495</v>
      </c>
      <c r="L8497" s="1218" t="s">
        <v>1718</v>
      </c>
    </row>
    <row r="8498" spans="7:12" ht="28.8" x14ac:dyDescent="0.3">
      <c r="G8498" s="1217">
        <v>9496</v>
      </c>
      <c r="H8498" s="1218" t="s">
        <v>1718</v>
      </c>
      <c r="I8498" s="1184"/>
      <c r="K8498" s="1217">
        <v>9496</v>
      </c>
      <c r="L8498" s="1218" t="s">
        <v>1718</v>
      </c>
    </row>
    <row r="8499" spans="7:12" ht="28.8" x14ac:dyDescent="0.3">
      <c r="G8499" s="1217">
        <v>9497</v>
      </c>
      <c r="H8499" s="1218" t="s">
        <v>1718</v>
      </c>
      <c r="I8499" s="1184"/>
      <c r="K8499" s="1217">
        <v>9497</v>
      </c>
      <c r="L8499" s="1218" t="s">
        <v>1718</v>
      </c>
    </row>
    <row r="8500" spans="7:12" ht="28.8" x14ac:dyDescent="0.3">
      <c r="G8500" s="1217">
        <v>9498</v>
      </c>
      <c r="H8500" s="1218" t="s">
        <v>1718</v>
      </c>
      <c r="I8500" s="1184"/>
      <c r="K8500" s="1217">
        <v>9498</v>
      </c>
      <c r="L8500" s="1218" t="s">
        <v>1718</v>
      </c>
    </row>
    <row r="8501" spans="7:12" ht="28.8" x14ac:dyDescent="0.3">
      <c r="G8501" s="1217">
        <v>9499</v>
      </c>
      <c r="H8501" s="1218" t="s">
        <v>1718</v>
      </c>
      <c r="I8501" s="1184"/>
      <c r="K8501" s="1217">
        <v>9499</v>
      </c>
      <c r="L8501" s="1218" t="s">
        <v>1718</v>
      </c>
    </row>
    <row r="8502" spans="7:12" ht="28.8" x14ac:dyDescent="0.3">
      <c r="G8502" s="1217">
        <v>9500</v>
      </c>
      <c r="H8502" s="1218" t="s">
        <v>1719</v>
      </c>
      <c r="I8502" s="1184"/>
      <c r="K8502" s="1217">
        <v>9500</v>
      </c>
      <c r="L8502" s="1218" t="s">
        <v>1719</v>
      </c>
    </row>
    <row r="8503" spans="7:12" ht="28.8" x14ac:dyDescent="0.3">
      <c r="G8503" s="1217">
        <v>9501</v>
      </c>
      <c r="H8503" s="1218" t="s">
        <v>1719</v>
      </c>
      <c r="I8503" s="1184"/>
      <c r="K8503" s="1217">
        <v>9501</v>
      </c>
      <c r="L8503" s="1218" t="s">
        <v>1719</v>
      </c>
    </row>
    <row r="8504" spans="7:12" ht="28.8" x14ac:dyDescent="0.3">
      <c r="G8504" s="1217">
        <v>9502</v>
      </c>
      <c r="H8504" s="1218" t="s">
        <v>1719</v>
      </c>
      <c r="I8504" s="1184"/>
      <c r="K8504" s="1217">
        <v>9502</v>
      </c>
      <c r="L8504" s="1218" t="s">
        <v>1719</v>
      </c>
    </row>
    <row r="8505" spans="7:12" ht="28.8" x14ac:dyDescent="0.3">
      <c r="G8505" s="1217">
        <v>9503</v>
      </c>
      <c r="H8505" s="1218" t="s">
        <v>1719</v>
      </c>
      <c r="I8505" s="1184"/>
      <c r="K8505" s="1217">
        <v>9503</v>
      </c>
      <c r="L8505" s="1218" t="s">
        <v>1719</v>
      </c>
    </row>
    <row r="8506" spans="7:12" ht="28.8" x14ac:dyDescent="0.3">
      <c r="G8506" s="1217">
        <v>9504</v>
      </c>
      <c r="H8506" s="1218" t="s">
        <v>1719</v>
      </c>
      <c r="I8506" s="1184"/>
      <c r="K8506" s="1217">
        <v>9504</v>
      </c>
      <c r="L8506" s="1218" t="s">
        <v>1719</v>
      </c>
    </row>
    <row r="8507" spans="7:12" ht="28.8" x14ac:dyDescent="0.3">
      <c r="G8507" s="1217">
        <v>9505</v>
      </c>
      <c r="H8507" s="1218" t="s">
        <v>1719</v>
      </c>
      <c r="I8507" s="1184"/>
      <c r="K8507" s="1217">
        <v>9505</v>
      </c>
      <c r="L8507" s="1218" t="s">
        <v>1719</v>
      </c>
    </row>
    <row r="8508" spans="7:12" ht="28.8" x14ac:dyDescent="0.3">
      <c r="G8508" s="1217">
        <v>9506</v>
      </c>
      <c r="H8508" s="1218" t="s">
        <v>1719</v>
      </c>
      <c r="I8508" s="1184"/>
      <c r="K8508" s="1217">
        <v>9506</v>
      </c>
      <c r="L8508" s="1218" t="s">
        <v>1719</v>
      </c>
    </row>
    <row r="8509" spans="7:12" ht="28.8" x14ac:dyDescent="0.3">
      <c r="G8509" s="1217">
        <v>9507</v>
      </c>
      <c r="H8509" s="1218" t="s">
        <v>1719</v>
      </c>
      <c r="I8509" s="1184"/>
      <c r="K8509" s="1217">
        <v>9507</v>
      </c>
      <c r="L8509" s="1218" t="s">
        <v>1719</v>
      </c>
    </row>
    <row r="8510" spans="7:12" ht="28.8" x14ac:dyDescent="0.3">
      <c r="G8510" s="1217">
        <v>9508</v>
      </c>
      <c r="H8510" s="1218" t="s">
        <v>1719</v>
      </c>
      <c r="I8510" s="1184"/>
      <c r="K8510" s="1217">
        <v>9508</v>
      </c>
      <c r="L8510" s="1218" t="s">
        <v>1719</v>
      </c>
    </row>
    <row r="8511" spans="7:12" ht="28.8" x14ac:dyDescent="0.3">
      <c r="G8511" s="1217">
        <v>9509</v>
      </c>
      <c r="H8511" s="1218" t="s">
        <v>1719</v>
      </c>
      <c r="I8511" s="1184"/>
      <c r="K8511" s="1217">
        <v>9509</v>
      </c>
      <c r="L8511" s="1218" t="s">
        <v>1719</v>
      </c>
    </row>
    <row r="8512" spans="7:12" ht="28.8" x14ac:dyDescent="0.3">
      <c r="G8512" s="1217">
        <v>9510</v>
      </c>
      <c r="H8512" s="1218" t="s">
        <v>1719</v>
      </c>
      <c r="I8512" s="1184"/>
      <c r="K8512" s="1217">
        <v>9510</v>
      </c>
      <c r="L8512" s="1218" t="s">
        <v>1719</v>
      </c>
    </row>
    <row r="8513" spans="7:12" ht="28.8" x14ac:dyDescent="0.3">
      <c r="G8513" s="1217">
        <v>9511</v>
      </c>
      <c r="H8513" s="1218" t="s">
        <v>1719</v>
      </c>
      <c r="I8513" s="1184"/>
      <c r="K8513" s="1217">
        <v>9511</v>
      </c>
      <c r="L8513" s="1218" t="s">
        <v>1719</v>
      </c>
    </row>
    <row r="8514" spans="7:12" ht="28.8" x14ac:dyDescent="0.3">
      <c r="G8514" s="1217">
        <v>9512</v>
      </c>
      <c r="H8514" s="1218" t="s">
        <v>1719</v>
      </c>
      <c r="I8514" s="1184"/>
      <c r="K8514" s="1217">
        <v>9512</v>
      </c>
      <c r="L8514" s="1218" t="s">
        <v>1719</v>
      </c>
    </row>
    <row r="8515" spans="7:12" ht="28.8" x14ac:dyDescent="0.3">
      <c r="G8515" s="1217">
        <v>9513</v>
      </c>
      <c r="H8515" s="1218" t="s">
        <v>1719</v>
      </c>
      <c r="I8515" s="1184"/>
      <c r="K8515" s="1217">
        <v>9513</v>
      </c>
      <c r="L8515" s="1218" t="s">
        <v>1719</v>
      </c>
    </row>
    <row r="8516" spans="7:12" ht="28.8" x14ac:dyDescent="0.3">
      <c r="G8516" s="1217">
        <v>9514</v>
      </c>
      <c r="H8516" s="1218" t="s">
        <v>1719</v>
      </c>
      <c r="I8516" s="1184"/>
      <c r="K8516" s="1217">
        <v>9514</v>
      </c>
      <c r="L8516" s="1218" t="s">
        <v>1719</v>
      </c>
    </row>
    <row r="8517" spans="7:12" ht="28.8" x14ac:dyDescent="0.3">
      <c r="G8517" s="1217">
        <v>9515</v>
      </c>
      <c r="H8517" s="1218" t="s">
        <v>1719</v>
      </c>
      <c r="I8517" s="1184"/>
      <c r="K8517" s="1217">
        <v>9515</v>
      </c>
      <c r="L8517" s="1218" t="s">
        <v>1719</v>
      </c>
    </row>
    <row r="8518" spans="7:12" ht="28.8" x14ac:dyDescent="0.3">
      <c r="G8518" s="1217">
        <v>9516</v>
      </c>
      <c r="H8518" s="1218" t="s">
        <v>1719</v>
      </c>
      <c r="I8518" s="1184"/>
      <c r="K8518" s="1217">
        <v>9516</v>
      </c>
      <c r="L8518" s="1218" t="s">
        <v>1719</v>
      </c>
    </row>
    <row r="8519" spans="7:12" ht="28.8" x14ac:dyDescent="0.3">
      <c r="G8519" s="1217">
        <v>9517</v>
      </c>
      <c r="H8519" s="1218" t="s">
        <v>1719</v>
      </c>
      <c r="I8519" s="1184"/>
      <c r="K8519" s="1217">
        <v>9517</v>
      </c>
      <c r="L8519" s="1218" t="s">
        <v>1719</v>
      </c>
    </row>
    <row r="8520" spans="7:12" ht="28.8" x14ac:dyDescent="0.3">
      <c r="G8520" s="1217">
        <v>9518</v>
      </c>
      <c r="H8520" s="1218" t="s">
        <v>1719</v>
      </c>
      <c r="I8520" s="1184"/>
      <c r="K8520" s="1217">
        <v>9518</v>
      </c>
      <c r="L8520" s="1218" t="s">
        <v>1719</v>
      </c>
    </row>
    <row r="8521" spans="7:12" ht="28.8" x14ac:dyDescent="0.3">
      <c r="G8521" s="1217">
        <v>9519</v>
      </c>
      <c r="H8521" s="1218" t="s">
        <v>1719</v>
      </c>
      <c r="I8521" s="1184"/>
      <c r="K8521" s="1217">
        <v>9519</v>
      </c>
      <c r="L8521" s="1218" t="s">
        <v>1719</v>
      </c>
    </row>
    <row r="8522" spans="7:12" ht="28.8" x14ac:dyDescent="0.3">
      <c r="G8522" s="1217">
        <v>9520</v>
      </c>
      <c r="H8522" s="1218" t="s">
        <v>1719</v>
      </c>
      <c r="I8522" s="1184"/>
      <c r="K8522" s="1217">
        <v>9520</v>
      </c>
      <c r="L8522" s="1218" t="s">
        <v>1719</v>
      </c>
    </row>
    <row r="8523" spans="7:12" ht="28.8" x14ac:dyDescent="0.3">
      <c r="G8523" s="1217">
        <v>9521</v>
      </c>
      <c r="H8523" s="1218" t="s">
        <v>1719</v>
      </c>
      <c r="I8523" s="1184"/>
      <c r="K8523" s="1217">
        <v>9521</v>
      </c>
      <c r="L8523" s="1218" t="s">
        <v>1719</v>
      </c>
    </row>
    <row r="8524" spans="7:12" ht="28.8" x14ac:dyDescent="0.3">
      <c r="G8524" s="1217">
        <v>9522</v>
      </c>
      <c r="H8524" s="1218" t="s">
        <v>1719</v>
      </c>
      <c r="I8524" s="1184"/>
      <c r="K8524" s="1217">
        <v>9522</v>
      </c>
      <c r="L8524" s="1218" t="s">
        <v>1719</v>
      </c>
    </row>
    <row r="8525" spans="7:12" ht="28.8" x14ac:dyDescent="0.3">
      <c r="G8525" s="1217">
        <v>9523</v>
      </c>
      <c r="H8525" s="1218" t="s">
        <v>1719</v>
      </c>
      <c r="I8525" s="1184"/>
      <c r="K8525" s="1217">
        <v>9523</v>
      </c>
      <c r="L8525" s="1218" t="s">
        <v>1719</v>
      </c>
    </row>
    <row r="8526" spans="7:12" ht="28.8" x14ac:dyDescent="0.3">
      <c r="G8526" s="1217">
        <v>9524</v>
      </c>
      <c r="H8526" s="1218" t="s">
        <v>1719</v>
      </c>
      <c r="I8526" s="1184"/>
      <c r="K8526" s="1217">
        <v>9524</v>
      </c>
      <c r="L8526" s="1218" t="s">
        <v>1719</v>
      </c>
    </row>
    <row r="8527" spans="7:12" ht="28.8" x14ac:dyDescent="0.3">
      <c r="G8527" s="1217">
        <v>9525</v>
      </c>
      <c r="H8527" s="1218" t="s">
        <v>1719</v>
      </c>
      <c r="I8527" s="1184"/>
      <c r="K8527" s="1217">
        <v>9525</v>
      </c>
      <c r="L8527" s="1218" t="s">
        <v>1719</v>
      </c>
    </row>
    <row r="8528" spans="7:12" ht="28.8" x14ac:dyDescent="0.3">
      <c r="G8528" s="1217">
        <v>9526</v>
      </c>
      <c r="H8528" s="1218" t="s">
        <v>1719</v>
      </c>
      <c r="I8528" s="1184"/>
      <c r="K8528" s="1217">
        <v>9526</v>
      </c>
      <c r="L8528" s="1218" t="s">
        <v>1719</v>
      </c>
    </row>
    <row r="8529" spans="7:12" ht="28.8" x14ac:dyDescent="0.3">
      <c r="G8529" s="1217">
        <v>9527</v>
      </c>
      <c r="H8529" s="1218" t="s">
        <v>1719</v>
      </c>
      <c r="I8529" s="1184"/>
      <c r="K8529" s="1217">
        <v>9527</v>
      </c>
      <c r="L8529" s="1218" t="s">
        <v>1719</v>
      </c>
    </row>
    <row r="8530" spans="7:12" ht="28.8" x14ac:dyDescent="0.3">
      <c r="G8530" s="1217">
        <v>9528</v>
      </c>
      <c r="H8530" s="1218" t="s">
        <v>1719</v>
      </c>
      <c r="I8530" s="1184"/>
      <c r="K8530" s="1217">
        <v>9528</v>
      </c>
      <c r="L8530" s="1218" t="s">
        <v>1719</v>
      </c>
    </row>
    <row r="8531" spans="7:12" ht="28.8" x14ac:dyDescent="0.3">
      <c r="G8531" s="1217">
        <v>9529</v>
      </c>
      <c r="H8531" s="1218" t="s">
        <v>1719</v>
      </c>
      <c r="I8531" s="1184"/>
      <c r="K8531" s="1217">
        <v>9529</v>
      </c>
      <c r="L8531" s="1218" t="s">
        <v>1719</v>
      </c>
    </row>
    <row r="8532" spans="7:12" ht="28.8" x14ac:dyDescent="0.3">
      <c r="G8532" s="1217">
        <v>9530</v>
      </c>
      <c r="H8532" s="1218" t="s">
        <v>1719</v>
      </c>
      <c r="I8532" s="1184"/>
      <c r="K8532" s="1217">
        <v>9530</v>
      </c>
      <c r="L8532" s="1218" t="s">
        <v>1719</v>
      </c>
    </row>
    <row r="8533" spans="7:12" ht="28.8" x14ac:dyDescent="0.3">
      <c r="G8533" s="1217">
        <v>9531</v>
      </c>
      <c r="H8533" s="1218" t="s">
        <v>1719</v>
      </c>
      <c r="I8533" s="1184"/>
      <c r="K8533" s="1217">
        <v>9531</v>
      </c>
      <c r="L8533" s="1218" t="s">
        <v>1719</v>
      </c>
    </row>
    <row r="8534" spans="7:12" ht="28.8" x14ac:dyDescent="0.3">
      <c r="G8534" s="1217">
        <v>9532</v>
      </c>
      <c r="H8534" s="1218" t="s">
        <v>1719</v>
      </c>
      <c r="I8534" s="1184"/>
      <c r="K8534" s="1217">
        <v>9532</v>
      </c>
      <c r="L8534" s="1218" t="s">
        <v>1719</v>
      </c>
    </row>
    <row r="8535" spans="7:12" ht="28.8" x14ac:dyDescent="0.3">
      <c r="G8535" s="1217">
        <v>9533</v>
      </c>
      <c r="H8535" s="1218" t="s">
        <v>1719</v>
      </c>
      <c r="I8535" s="1184"/>
      <c r="K8535" s="1217">
        <v>9533</v>
      </c>
      <c r="L8535" s="1218" t="s">
        <v>1719</v>
      </c>
    </row>
    <row r="8536" spans="7:12" ht="28.8" x14ac:dyDescent="0.3">
      <c r="G8536" s="1217">
        <v>9534</v>
      </c>
      <c r="H8536" s="1218" t="s">
        <v>1719</v>
      </c>
      <c r="I8536" s="1184"/>
      <c r="K8536" s="1217">
        <v>9534</v>
      </c>
      <c r="L8536" s="1218" t="s">
        <v>1719</v>
      </c>
    </row>
    <row r="8537" spans="7:12" ht="28.8" x14ac:dyDescent="0.3">
      <c r="G8537" s="1217">
        <v>9535</v>
      </c>
      <c r="H8537" s="1218" t="s">
        <v>1719</v>
      </c>
      <c r="I8537" s="1184"/>
      <c r="K8537" s="1217">
        <v>9535</v>
      </c>
      <c r="L8537" s="1218" t="s">
        <v>1719</v>
      </c>
    </row>
    <row r="8538" spans="7:12" ht="28.8" x14ac:dyDescent="0.3">
      <c r="G8538" s="1217">
        <v>9536</v>
      </c>
      <c r="H8538" s="1218" t="s">
        <v>1719</v>
      </c>
      <c r="I8538" s="1184"/>
      <c r="K8538" s="1217">
        <v>9536</v>
      </c>
      <c r="L8538" s="1218" t="s">
        <v>1719</v>
      </c>
    </row>
    <row r="8539" spans="7:12" ht="28.8" x14ac:dyDescent="0.3">
      <c r="G8539" s="1217">
        <v>9537</v>
      </c>
      <c r="H8539" s="1218" t="s">
        <v>1719</v>
      </c>
      <c r="I8539" s="1184"/>
      <c r="K8539" s="1217">
        <v>9537</v>
      </c>
      <c r="L8539" s="1218" t="s">
        <v>1719</v>
      </c>
    </row>
    <row r="8540" spans="7:12" ht="28.8" x14ac:dyDescent="0.3">
      <c r="G8540" s="1217">
        <v>9538</v>
      </c>
      <c r="H8540" s="1218" t="s">
        <v>1719</v>
      </c>
      <c r="I8540" s="1184"/>
      <c r="K8540" s="1217">
        <v>9538</v>
      </c>
      <c r="L8540" s="1218" t="s">
        <v>1719</v>
      </c>
    </row>
    <row r="8541" spans="7:12" ht="28.8" x14ac:dyDescent="0.3">
      <c r="G8541" s="1217">
        <v>9539</v>
      </c>
      <c r="H8541" s="1218" t="s">
        <v>1719</v>
      </c>
      <c r="I8541" s="1184"/>
      <c r="K8541" s="1217">
        <v>9539</v>
      </c>
      <c r="L8541" s="1218" t="s">
        <v>1719</v>
      </c>
    </row>
    <row r="8542" spans="7:12" ht="28.8" x14ac:dyDescent="0.3">
      <c r="G8542" s="1217">
        <v>9540</v>
      </c>
      <c r="H8542" s="1218" t="s">
        <v>1719</v>
      </c>
      <c r="I8542" s="1184"/>
      <c r="K8542" s="1217">
        <v>9540</v>
      </c>
      <c r="L8542" s="1218" t="s">
        <v>1719</v>
      </c>
    </row>
    <row r="8543" spans="7:12" ht="28.8" x14ac:dyDescent="0.3">
      <c r="G8543" s="1217">
        <v>9541</v>
      </c>
      <c r="H8543" s="1218" t="s">
        <v>1719</v>
      </c>
      <c r="I8543" s="1184"/>
      <c r="K8543" s="1217">
        <v>9541</v>
      </c>
      <c r="L8543" s="1218" t="s">
        <v>1719</v>
      </c>
    </row>
    <row r="8544" spans="7:12" ht="28.8" x14ac:dyDescent="0.3">
      <c r="G8544" s="1217">
        <v>9542</v>
      </c>
      <c r="H8544" s="1218" t="s">
        <v>1719</v>
      </c>
      <c r="I8544" s="1184"/>
      <c r="K8544" s="1217">
        <v>9542</v>
      </c>
      <c r="L8544" s="1218" t="s">
        <v>1719</v>
      </c>
    </row>
    <row r="8545" spans="7:12" ht="28.8" x14ac:dyDescent="0.3">
      <c r="G8545" s="1217">
        <v>9543</v>
      </c>
      <c r="H8545" s="1218" t="s">
        <v>1719</v>
      </c>
      <c r="I8545" s="1184"/>
      <c r="K8545" s="1217">
        <v>9543</v>
      </c>
      <c r="L8545" s="1218" t="s">
        <v>1719</v>
      </c>
    </row>
    <row r="8546" spans="7:12" ht="28.8" x14ac:dyDescent="0.3">
      <c r="G8546" s="1217">
        <v>9544</v>
      </c>
      <c r="H8546" s="1218" t="s">
        <v>1719</v>
      </c>
      <c r="I8546" s="1184"/>
      <c r="K8546" s="1217">
        <v>9544</v>
      </c>
      <c r="L8546" s="1218" t="s">
        <v>1719</v>
      </c>
    </row>
    <row r="8547" spans="7:12" ht="28.8" x14ac:dyDescent="0.3">
      <c r="G8547" s="1217">
        <v>9545</v>
      </c>
      <c r="H8547" s="1218" t="s">
        <v>1719</v>
      </c>
      <c r="I8547" s="1184"/>
      <c r="K8547" s="1217">
        <v>9545</v>
      </c>
      <c r="L8547" s="1218" t="s">
        <v>1719</v>
      </c>
    </row>
    <row r="8548" spans="7:12" ht="28.8" x14ac:dyDescent="0.3">
      <c r="G8548" s="1217">
        <v>9546</v>
      </c>
      <c r="H8548" s="1218" t="s">
        <v>1719</v>
      </c>
      <c r="I8548" s="1184"/>
      <c r="K8548" s="1217">
        <v>9546</v>
      </c>
      <c r="L8548" s="1218" t="s">
        <v>1719</v>
      </c>
    </row>
    <row r="8549" spans="7:12" ht="28.8" x14ac:dyDescent="0.3">
      <c r="G8549" s="1217">
        <v>9547</v>
      </c>
      <c r="H8549" s="1218" t="s">
        <v>1719</v>
      </c>
      <c r="I8549" s="1184"/>
      <c r="K8549" s="1217">
        <v>9547</v>
      </c>
      <c r="L8549" s="1218" t="s">
        <v>1719</v>
      </c>
    </row>
    <row r="8550" spans="7:12" ht="28.8" x14ac:dyDescent="0.3">
      <c r="G8550" s="1217">
        <v>9548</v>
      </c>
      <c r="H8550" s="1218" t="s">
        <v>1719</v>
      </c>
      <c r="I8550" s="1184"/>
      <c r="K8550" s="1217">
        <v>9548</v>
      </c>
      <c r="L8550" s="1218" t="s">
        <v>1719</v>
      </c>
    </row>
    <row r="8551" spans="7:12" ht="28.8" x14ac:dyDescent="0.3">
      <c r="G8551" s="1217">
        <v>9549</v>
      </c>
      <c r="H8551" s="1218" t="s">
        <v>1719</v>
      </c>
      <c r="I8551" s="1184"/>
      <c r="K8551" s="1217">
        <v>9549</v>
      </c>
      <c r="L8551" s="1218" t="s">
        <v>1719</v>
      </c>
    </row>
    <row r="8552" spans="7:12" ht="28.8" x14ac:dyDescent="0.3">
      <c r="G8552" s="1217">
        <v>9550</v>
      </c>
      <c r="H8552" s="1218" t="s">
        <v>1719</v>
      </c>
      <c r="I8552" s="1184"/>
      <c r="K8552" s="1217">
        <v>9550</v>
      </c>
      <c r="L8552" s="1218" t="s">
        <v>1719</v>
      </c>
    </row>
    <row r="8553" spans="7:12" ht="28.8" x14ac:dyDescent="0.3">
      <c r="G8553" s="1217">
        <v>9551</v>
      </c>
      <c r="H8553" s="1218" t="s">
        <v>1719</v>
      </c>
      <c r="I8553" s="1184"/>
      <c r="K8553" s="1217">
        <v>9551</v>
      </c>
      <c r="L8553" s="1218" t="s">
        <v>1719</v>
      </c>
    </row>
    <row r="8554" spans="7:12" ht="28.8" x14ac:dyDescent="0.3">
      <c r="G8554" s="1217">
        <v>9552</v>
      </c>
      <c r="H8554" s="1218" t="s">
        <v>1719</v>
      </c>
      <c r="I8554" s="1184"/>
      <c r="K8554" s="1217">
        <v>9552</v>
      </c>
      <c r="L8554" s="1218" t="s">
        <v>1719</v>
      </c>
    </row>
    <row r="8555" spans="7:12" ht="28.8" x14ac:dyDescent="0.3">
      <c r="G8555" s="1217">
        <v>9553</v>
      </c>
      <c r="H8555" s="1218" t="s">
        <v>1719</v>
      </c>
      <c r="I8555" s="1184"/>
      <c r="K8555" s="1217">
        <v>9553</v>
      </c>
      <c r="L8555" s="1218" t="s">
        <v>1719</v>
      </c>
    </row>
    <row r="8556" spans="7:12" ht="28.8" x14ac:dyDescent="0.3">
      <c r="G8556" s="1217">
        <v>9554</v>
      </c>
      <c r="H8556" s="1218" t="s">
        <v>1719</v>
      </c>
      <c r="I8556" s="1184"/>
      <c r="K8556" s="1217">
        <v>9554</v>
      </c>
      <c r="L8556" s="1218" t="s">
        <v>1719</v>
      </c>
    </row>
    <row r="8557" spans="7:12" ht="28.8" x14ac:dyDescent="0.3">
      <c r="G8557" s="1217">
        <v>9555</v>
      </c>
      <c r="H8557" s="1218" t="s">
        <v>1719</v>
      </c>
      <c r="I8557" s="1184"/>
      <c r="K8557" s="1217">
        <v>9555</v>
      </c>
      <c r="L8557" s="1218" t="s">
        <v>1719</v>
      </c>
    </row>
    <row r="8558" spans="7:12" ht="28.8" x14ac:dyDescent="0.3">
      <c r="G8558" s="1217">
        <v>9556</v>
      </c>
      <c r="H8558" s="1218" t="s">
        <v>1719</v>
      </c>
      <c r="I8558" s="1184"/>
      <c r="K8558" s="1217">
        <v>9556</v>
      </c>
      <c r="L8558" s="1218" t="s">
        <v>1719</v>
      </c>
    </row>
    <row r="8559" spans="7:12" ht="28.8" x14ac:dyDescent="0.3">
      <c r="G8559" s="1217">
        <v>9557</v>
      </c>
      <c r="H8559" s="1218" t="s">
        <v>1719</v>
      </c>
      <c r="I8559" s="1184"/>
      <c r="K8559" s="1217">
        <v>9557</v>
      </c>
      <c r="L8559" s="1218" t="s">
        <v>1719</v>
      </c>
    </row>
    <row r="8560" spans="7:12" ht="28.8" x14ac:dyDescent="0.3">
      <c r="G8560" s="1217">
        <v>9558</v>
      </c>
      <c r="H8560" s="1218" t="s">
        <v>1719</v>
      </c>
      <c r="I8560" s="1184"/>
      <c r="K8560" s="1217">
        <v>9558</v>
      </c>
      <c r="L8560" s="1218" t="s">
        <v>1719</v>
      </c>
    </row>
    <row r="8561" spans="7:12" ht="28.8" x14ac:dyDescent="0.3">
      <c r="G8561" s="1217">
        <v>9559</v>
      </c>
      <c r="H8561" s="1218" t="s">
        <v>1719</v>
      </c>
      <c r="I8561" s="1184"/>
      <c r="K8561" s="1217">
        <v>9559</v>
      </c>
      <c r="L8561" s="1218" t="s">
        <v>1719</v>
      </c>
    </row>
    <row r="8562" spans="7:12" ht="28.8" x14ac:dyDescent="0.3">
      <c r="G8562" s="1217">
        <v>9560</v>
      </c>
      <c r="H8562" s="1218" t="s">
        <v>1719</v>
      </c>
      <c r="I8562" s="1184"/>
      <c r="K8562" s="1217">
        <v>9560</v>
      </c>
      <c r="L8562" s="1218" t="s">
        <v>1719</v>
      </c>
    </row>
    <row r="8563" spans="7:12" ht="28.8" x14ac:dyDescent="0.3">
      <c r="G8563" s="1217">
        <v>9561</v>
      </c>
      <c r="H8563" s="1218" t="s">
        <v>1719</v>
      </c>
      <c r="I8563" s="1184"/>
      <c r="K8563" s="1217">
        <v>9561</v>
      </c>
      <c r="L8563" s="1218" t="s">
        <v>1719</v>
      </c>
    </row>
    <row r="8564" spans="7:12" ht="28.8" x14ac:dyDescent="0.3">
      <c r="G8564" s="1217">
        <v>9562</v>
      </c>
      <c r="H8564" s="1218" t="s">
        <v>1719</v>
      </c>
      <c r="I8564" s="1184"/>
      <c r="K8564" s="1217">
        <v>9562</v>
      </c>
      <c r="L8564" s="1218" t="s">
        <v>1719</v>
      </c>
    </row>
    <row r="8565" spans="7:12" ht="28.8" x14ac:dyDescent="0.3">
      <c r="G8565" s="1217">
        <v>9563</v>
      </c>
      <c r="H8565" s="1218" t="s">
        <v>1719</v>
      </c>
      <c r="I8565" s="1184"/>
      <c r="K8565" s="1217">
        <v>9563</v>
      </c>
      <c r="L8565" s="1218" t="s">
        <v>1719</v>
      </c>
    </row>
    <row r="8566" spans="7:12" ht="28.8" x14ac:dyDescent="0.3">
      <c r="G8566" s="1217">
        <v>9564</v>
      </c>
      <c r="H8566" s="1218" t="s">
        <v>1719</v>
      </c>
      <c r="I8566" s="1184"/>
      <c r="K8566" s="1217">
        <v>9564</v>
      </c>
      <c r="L8566" s="1218" t="s">
        <v>1719</v>
      </c>
    </row>
    <row r="8567" spans="7:12" ht="28.8" x14ac:dyDescent="0.3">
      <c r="G8567" s="1217">
        <v>9565</v>
      </c>
      <c r="H8567" s="1218" t="s">
        <v>1719</v>
      </c>
      <c r="I8567" s="1184"/>
      <c r="K8567" s="1217">
        <v>9565</v>
      </c>
      <c r="L8567" s="1218" t="s">
        <v>1719</v>
      </c>
    </row>
    <row r="8568" spans="7:12" ht="28.8" x14ac:dyDescent="0.3">
      <c r="G8568" s="1217">
        <v>9566</v>
      </c>
      <c r="H8568" s="1218" t="s">
        <v>1719</v>
      </c>
      <c r="I8568" s="1184"/>
      <c r="K8568" s="1217">
        <v>9566</v>
      </c>
      <c r="L8568" s="1218" t="s">
        <v>1719</v>
      </c>
    </row>
    <row r="8569" spans="7:12" ht="28.8" x14ac:dyDescent="0.3">
      <c r="G8569" s="1217">
        <v>9567</v>
      </c>
      <c r="H8569" s="1218" t="s">
        <v>1719</v>
      </c>
      <c r="I8569" s="1184"/>
      <c r="K8569" s="1217">
        <v>9567</v>
      </c>
      <c r="L8569" s="1218" t="s">
        <v>1719</v>
      </c>
    </row>
    <row r="8570" spans="7:12" ht="28.8" x14ac:dyDescent="0.3">
      <c r="G8570" s="1217">
        <v>9568</v>
      </c>
      <c r="H8570" s="1218" t="s">
        <v>1719</v>
      </c>
      <c r="I8570" s="1184"/>
      <c r="K8570" s="1217">
        <v>9568</v>
      </c>
      <c r="L8570" s="1218" t="s">
        <v>1719</v>
      </c>
    </row>
    <row r="8571" spans="7:12" ht="28.8" x14ac:dyDescent="0.3">
      <c r="G8571" s="1217">
        <v>9569</v>
      </c>
      <c r="H8571" s="1218" t="s">
        <v>1719</v>
      </c>
      <c r="I8571" s="1184"/>
      <c r="K8571" s="1217">
        <v>9569</v>
      </c>
      <c r="L8571" s="1218" t="s">
        <v>1719</v>
      </c>
    </row>
    <row r="8572" spans="7:12" ht="28.8" x14ac:dyDescent="0.3">
      <c r="G8572" s="1217">
        <v>9570</v>
      </c>
      <c r="H8572" s="1218" t="s">
        <v>1719</v>
      </c>
      <c r="I8572" s="1184"/>
      <c r="K8572" s="1217">
        <v>9570</v>
      </c>
      <c r="L8572" s="1218" t="s">
        <v>1719</v>
      </c>
    </row>
    <row r="8573" spans="7:12" ht="28.8" x14ac:dyDescent="0.3">
      <c r="G8573" s="1217">
        <v>9571</v>
      </c>
      <c r="H8573" s="1218" t="s">
        <v>1719</v>
      </c>
      <c r="I8573" s="1184"/>
      <c r="K8573" s="1217">
        <v>9571</v>
      </c>
      <c r="L8573" s="1218" t="s">
        <v>1719</v>
      </c>
    </row>
    <row r="8574" spans="7:12" ht="28.8" x14ac:dyDescent="0.3">
      <c r="G8574" s="1217">
        <v>9572</v>
      </c>
      <c r="H8574" s="1218" t="s">
        <v>1719</v>
      </c>
      <c r="I8574" s="1184"/>
      <c r="K8574" s="1217">
        <v>9572</v>
      </c>
      <c r="L8574" s="1218" t="s">
        <v>1719</v>
      </c>
    </row>
    <row r="8575" spans="7:12" ht="28.8" x14ac:dyDescent="0.3">
      <c r="G8575" s="1217">
        <v>9573</v>
      </c>
      <c r="H8575" s="1218" t="s">
        <v>1719</v>
      </c>
      <c r="I8575" s="1184"/>
      <c r="K8575" s="1217">
        <v>9573</v>
      </c>
      <c r="L8575" s="1218" t="s">
        <v>1719</v>
      </c>
    </row>
    <row r="8576" spans="7:12" ht="28.8" x14ac:dyDescent="0.3">
      <c r="G8576" s="1217">
        <v>9574</v>
      </c>
      <c r="H8576" s="1218" t="s">
        <v>1719</v>
      </c>
      <c r="I8576" s="1184"/>
      <c r="K8576" s="1217">
        <v>9574</v>
      </c>
      <c r="L8576" s="1218" t="s">
        <v>1719</v>
      </c>
    </row>
    <row r="8577" spans="7:12" ht="28.8" x14ac:dyDescent="0.3">
      <c r="G8577" s="1217">
        <v>9575</v>
      </c>
      <c r="H8577" s="1218" t="s">
        <v>1719</v>
      </c>
      <c r="I8577" s="1184"/>
      <c r="K8577" s="1217">
        <v>9575</v>
      </c>
      <c r="L8577" s="1218" t="s">
        <v>1719</v>
      </c>
    </row>
    <row r="8578" spans="7:12" ht="28.8" x14ac:dyDescent="0.3">
      <c r="G8578" s="1217">
        <v>9576</v>
      </c>
      <c r="H8578" s="1218" t="s">
        <v>1719</v>
      </c>
      <c r="I8578" s="1184"/>
      <c r="K8578" s="1217">
        <v>9576</v>
      </c>
      <c r="L8578" s="1218" t="s">
        <v>1719</v>
      </c>
    </row>
    <row r="8579" spans="7:12" ht="28.8" x14ac:dyDescent="0.3">
      <c r="G8579" s="1217">
        <v>9577</v>
      </c>
      <c r="H8579" s="1218" t="s">
        <v>1719</v>
      </c>
      <c r="I8579" s="1184"/>
      <c r="K8579" s="1217">
        <v>9577</v>
      </c>
      <c r="L8579" s="1218" t="s">
        <v>1719</v>
      </c>
    </row>
    <row r="8580" spans="7:12" ht="28.8" x14ac:dyDescent="0.3">
      <c r="G8580" s="1217">
        <v>9578</v>
      </c>
      <c r="H8580" s="1218" t="s">
        <v>1719</v>
      </c>
      <c r="I8580" s="1184"/>
      <c r="K8580" s="1217">
        <v>9578</v>
      </c>
      <c r="L8580" s="1218" t="s">
        <v>1719</v>
      </c>
    </row>
    <row r="8581" spans="7:12" ht="28.8" x14ac:dyDescent="0.3">
      <c r="G8581" s="1217">
        <v>9579</v>
      </c>
      <c r="H8581" s="1218" t="s">
        <v>1719</v>
      </c>
      <c r="I8581" s="1184"/>
      <c r="K8581" s="1217">
        <v>9579</v>
      </c>
      <c r="L8581" s="1218" t="s">
        <v>1719</v>
      </c>
    </row>
    <row r="8582" spans="7:12" ht="28.8" x14ac:dyDescent="0.3">
      <c r="G8582" s="1217">
        <v>9580</v>
      </c>
      <c r="H8582" s="1218" t="s">
        <v>1719</v>
      </c>
      <c r="I8582" s="1184"/>
      <c r="K8582" s="1217">
        <v>9580</v>
      </c>
      <c r="L8582" s="1218" t="s">
        <v>1719</v>
      </c>
    </row>
    <row r="8583" spans="7:12" ht="28.8" x14ac:dyDescent="0.3">
      <c r="G8583" s="1217">
        <v>9581</v>
      </c>
      <c r="H8583" s="1218" t="s">
        <v>1719</v>
      </c>
      <c r="I8583" s="1184"/>
      <c r="K8583" s="1217">
        <v>9581</v>
      </c>
      <c r="L8583" s="1218" t="s">
        <v>1719</v>
      </c>
    </row>
    <row r="8584" spans="7:12" ht="28.8" x14ac:dyDescent="0.3">
      <c r="G8584" s="1217">
        <v>9582</v>
      </c>
      <c r="H8584" s="1218" t="s">
        <v>1719</v>
      </c>
      <c r="I8584" s="1184"/>
      <c r="K8584" s="1217">
        <v>9582</v>
      </c>
      <c r="L8584" s="1218" t="s">
        <v>1719</v>
      </c>
    </row>
    <row r="8585" spans="7:12" ht="28.8" x14ac:dyDescent="0.3">
      <c r="G8585" s="1217">
        <v>9583</v>
      </c>
      <c r="H8585" s="1218" t="s">
        <v>1719</v>
      </c>
      <c r="I8585" s="1184"/>
      <c r="K8585" s="1217">
        <v>9583</v>
      </c>
      <c r="L8585" s="1218" t="s">
        <v>1719</v>
      </c>
    </row>
    <row r="8586" spans="7:12" ht="28.8" x14ac:dyDescent="0.3">
      <c r="G8586" s="1217">
        <v>9584</v>
      </c>
      <c r="H8586" s="1218" t="s">
        <v>1719</v>
      </c>
      <c r="I8586" s="1184"/>
      <c r="K8586" s="1217">
        <v>9584</v>
      </c>
      <c r="L8586" s="1218" t="s">
        <v>1719</v>
      </c>
    </row>
    <row r="8587" spans="7:12" ht="28.8" x14ac:dyDescent="0.3">
      <c r="G8587" s="1217">
        <v>9585</v>
      </c>
      <c r="H8587" s="1218" t="s">
        <v>1719</v>
      </c>
      <c r="I8587" s="1184"/>
      <c r="K8587" s="1217">
        <v>9585</v>
      </c>
      <c r="L8587" s="1218" t="s">
        <v>1719</v>
      </c>
    </row>
    <row r="8588" spans="7:12" ht="28.8" x14ac:dyDescent="0.3">
      <c r="G8588" s="1217">
        <v>9586</v>
      </c>
      <c r="H8588" s="1218" t="s">
        <v>1719</v>
      </c>
      <c r="I8588" s="1184"/>
      <c r="K8588" s="1217">
        <v>9586</v>
      </c>
      <c r="L8588" s="1218" t="s">
        <v>1719</v>
      </c>
    </row>
    <row r="8589" spans="7:12" ht="28.8" x14ac:dyDescent="0.3">
      <c r="G8589" s="1217">
        <v>9587</v>
      </c>
      <c r="H8589" s="1218" t="s">
        <v>1719</v>
      </c>
      <c r="I8589" s="1184"/>
      <c r="K8589" s="1217">
        <v>9587</v>
      </c>
      <c r="L8589" s="1218" t="s">
        <v>1719</v>
      </c>
    </row>
    <row r="8590" spans="7:12" ht="28.8" x14ac:dyDescent="0.3">
      <c r="G8590" s="1217">
        <v>9588</v>
      </c>
      <c r="H8590" s="1218" t="s">
        <v>1719</v>
      </c>
      <c r="I8590" s="1184"/>
      <c r="K8590" s="1217">
        <v>9588</v>
      </c>
      <c r="L8590" s="1218" t="s">
        <v>1719</v>
      </c>
    </row>
    <row r="8591" spans="7:12" ht="28.8" x14ac:dyDescent="0.3">
      <c r="G8591" s="1217">
        <v>9589</v>
      </c>
      <c r="H8591" s="1218" t="s">
        <v>1719</v>
      </c>
      <c r="I8591" s="1184"/>
      <c r="K8591" s="1217">
        <v>9589</v>
      </c>
      <c r="L8591" s="1218" t="s">
        <v>1719</v>
      </c>
    </row>
    <row r="8592" spans="7:12" ht="28.8" x14ac:dyDescent="0.3">
      <c r="G8592" s="1217">
        <v>9590</v>
      </c>
      <c r="H8592" s="1218" t="s">
        <v>1719</v>
      </c>
      <c r="I8592" s="1184"/>
      <c r="K8592" s="1217">
        <v>9590</v>
      </c>
      <c r="L8592" s="1218" t="s">
        <v>1719</v>
      </c>
    </row>
    <row r="8593" spans="7:12" ht="28.8" x14ac:dyDescent="0.3">
      <c r="G8593" s="1217">
        <v>9591</v>
      </c>
      <c r="H8593" s="1218" t="s">
        <v>1719</v>
      </c>
      <c r="I8593" s="1184"/>
      <c r="K8593" s="1217">
        <v>9591</v>
      </c>
      <c r="L8593" s="1218" t="s">
        <v>1719</v>
      </c>
    </row>
    <row r="8594" spans="7:12" ht="28.8" x14ac:dyDescent="0.3">
      <c r="G8594" s="1217">
        <v>9592</v>
      </c>
      <c r="H8594" s="1218" t="s">
        <v>1719</v>
      </c>
      <c r="I8594" s="1184"/>
      <c r="K8594" s="1217">
        <v>9592</v>
      </c>
      <c r="L8594" s="1218" t="s">
        <v>1719</v>
      </c>
    </row>
    <row r="8595" spans="7:12" ht="28.8" x14ac:dyDescent="0.3">
      <c r="G8595" s="1217">
        <v>9593</v>
      </c>
      <c r="H8595" s="1218" t="s">
        <v>1719</v>
      </c>
      <c r="I8595" s="1184"/>
      <c r="K8595" s="1217">
        <v>9593</v>
      </c>
      <c r="L8595" s="1218" t="s">
        <v>1719</v>
      </c>
    </row>
    <row r="8596" spans="7:12" ht="28.8" x14ac:dyDescent="0.3">
      <c r="G8596" s="1217">
        <v>9594</v>
      </c>
      <c r="H8596" s="1218" t="s">
        <v>1719</v>
      </c>
      <c r="I8596" s="1184"/>
      <c r="K8596" s="1217">
        <v>9594</v>
      </c>
      <c r="L8596" s="1218" t="s">
        <v>1719</v>
      </c>
    </row>
    <row r="8597" spans="7:12" ht="28.8" x14ac:dyDescent="0.3">
      <c r="G8597" s="1217">
        <v>9595</v>
      </c>
      <c r="H8597" s="1218" t="s">
        <v>1719</v>
      </c>
      <c r="I8597" s="1184"/>
      <c r="K8597" s="1217">
        <v>9595</v>
      </c>
      <c r="L8597" s="1218" t="s">
        <v>1719</v>
      </c>
    </row>
    <row r="8598" spans="7:12" ht="28.8" x14ac:dyDescent="0.3">
      <c r="G8598" s="1217">
        <v>9596</v>
      </c>
      <c r="H8598" s="1218" t="s">
        <v>1719</v>
      </c>
      <c r="I8598" s="1184"/>
      <c r="K8598" s="1217">
        <v>9596</v>
      </c>
      <c r="L8598" s="1218" t="s">
        <v>1719</v>
      </c>
    </row>
    <row r="8599" spans="7:12" ht="28.8" x14ac:dyDescent="0.3">
      <c r="G8599" s="1217">
        <v>9597</v>
      </c>
      <c r="H8599" s="1218" t="s">
        <v>1719</v>
      </c>
      <c r="I8599" s="1184"/>
      <c r="K8599" s="1217">
        <v>9597</v>
      </c>
      <c r="L8599" s="1218" t="s">
        <v>1719</v>
      </c>
    </row>
    <row r="8600" spans="7:12" ht="28.8" x14ac:dyDescent="0.3">
      <c r="G8600" s="1217">
        <v>9598</v>
      </c>
      <c r="H8600" s="1218" t="s">
        <v>1719</v>
      </c>
      <c r="I8600" s="1184"/>
      <c r="K8600" s="1217">
        <v>9598</v>
      </c>
      <c r="L8600" s="1218" t="s">
        <v>1719</v>
      </c>
    </row>
    <row r="8601" spans="7:12" ht="28.8" x14ac:dyDescent="0.3">
      <c r="G8601" s="1217">
        <v>9599</v>
      </c>
      <c r="H8601" s="1218" t="s">
        <v>1719</v>
      </c>
      <c r="I8601" s="1184"/>
      <c r="K8601" s="1217">
        <v>9599</v>
      </c>
      <c r="L8601" s="1218" t="s">
        <v>1719</v>
      </c>
    </row>
    <row r="8602" spans="7:12" ht="28.8" x14ac:dyDescent="0.3">
      <c r="G8602" s="1217">
        <v>9600</v>
      </c>
      <c r="H8602" s="1218" t="s">
        <v>1719</v>
      </c>
      <c r="I8602" s="1184"/>
      <c r="K8602" s="1217">
        <v>9600</v>
      </c>
      <c r="L8602" s="1218" t="s">
        <v>1719</v>
      </c>
    </row>
    <row r="8603" spans="7:12" ht="28.8" x14ac:dyDescent="0.3">
      <c r="G8603" s="1217">
        <v>9601</v>
      </c>
      <c r="H8603" s="1218" t="s">
        <v>1719</v>
      </c>
      <c r="I8603" s="1184"/>
      <c r="K8603" s="1217">
        <v>9601</v>
      </c>
      <c r="L8603" s="1218" t="s">
        <v>1719</v>
      </c>
    </row>
    <row r="8604" spans="7:12" ht="28.8" x14ac:dyDescent="0.3">
      <c r="G8604" s="1217">
        <v>9602</v>
      </c>
      <c r="H8604" s="1218" t="s">
        <v>1719</v>
      </c>
      <c r="I8604" s="1184"/>
      <c r="K8604" s="1217">
        <v>9602</v>
      </c>
      <c r="L8604" s="1218" t="s">
        <v>1719</v>
      </c>
    </row>
    <row r="8605" spans="7:12" ht="28.8" x14ac:dyDescent="0.3">
      <c r="G8605" s="1217">
        <v>9603</v>
      </c>
      <c r="H8605" s="1218" t="s">
        <v>1719</v>
      </c>
      <c r="I8605" s="1184"/>
      <c r="K8605" s="1217">
        <v>9603</v>
      </c>
      <c r="L8605" s="1218" t="s">
        <v>1719</v>
      </c>
    </row>
    <row r="8606" spans="7:12" ht="28.8" x14ac:dyDescent="0.3">
      <c r="G8606" s="1217">
        <v>9604</v>
      </c>
      <c r="H8606" s="1218" t="s">
        <v>1719</v>
      </c>
      <c r="I8606" s="1184"/>
      <c r="K8606" s="1217">
        <v>9604</v>
      </c>
      <c r="L8606" s="1218" t="s">
        <v>1719</v>
      </c>
    </row>
    <row r="8607" spans="7:12" ht="28.8" x14ac:dyDescent="0.3">
      <c r="G8607" s="1217">
        <v>9605</v>
      </c>
      <c r="H8607" s="1218" t="s">
        <v>1719</v>
      </c>
      <c r="I8607" s="1184"/>
      <c r="K8607" s="1217">
        <v>9605</v>
      </c>
      <c r="L8607" s="1218" t="s">
        <v>1719</v>
      </c>
    </row>
    <row r="8608" spans="7:12" ht="28.8" x14ac:dyDescent="0.3">
      <c r="G8608" s="1217">
        <v>9606</v>
      </c>
      <c r="H8608" s="1218" t="s">
        <v>1719</v>
      </c>
      <c r="I8608" s="1184"/>
      <c r="K8608" s="1217">
        <v>9606</v>
      </c>
      <c r="L8608" s="1218" t="s">
        <v>1719</v>
      </c>
    </row>
    <row r="8609" spans="7:12" ht="28.8" x14ac:dyDescent="0.3">
      <c r="G8609" s="1217">
        <v>9607</v>
      </c>
      <c r="H8609" s="1218" t="s">
        <v>1719</v>
      </c>
      <c r="I8609" s="1184"/>
      <c r="K8609" s="1217">
        <v>9607</v>
      </c>
      <c r="L8609" s="1218" t="s">
        <v>1719</v>
      </c>
    </row>
    <row r="8610" spans="7:12" ht="28.8" x14ac:dyDescent="0.3">
      <c r="G8610" s="1217">
        <v>9608</v>
      </c>
      <c r="H8610" s="1218" t="s">
        <v>1719</v>
      </c>
      <c r="I8610" s="1184"/>
      <c r="K8610" s="1217">
        <v>9608</v>
      </c>
      <c r="L8610" s="1218" t="s">
        <v>1719</v>
      </c>
    </row>
    <row r="8611" spans="7:12" ht="28.8" x14ac:dyDescent="0.3">
      <c r="G8611" s="1217">
        <v>9609</v>
      </c>
      <c r="H8611" s="1218" t="s">
        <v>1719</v>
      </c>
      <c r="I8611" s="1184"/>
      <c r="K8611" s="1217">
        <v>9609</v>
      </c>
      <c r="L8611" s="1218" t="s">
        <v>1719</v>
      </c>
    </row>
    <row r="8612" spans="7:12" ht="28.8" x14ac:dyDescent="0.3">
      <c r="G8612" s="1217">
        <v>9610</v>
      </c>
      <c r="H8612" s="1218" t="s">
        <v>1719</v>
      </c>
      <c r="I8612" s="1184"/>
      <c r="K8612" s="1217">
        <v>9610</v>
      </c>
      <c r="L8612" s="1218" t="s">
        <v>1719</v>
      </c>
    </row>
    <row r="8613" spans="7:12" ht="28.8" x14ac:dyDescent="0.3">
      <c r="G8613" s="1217">
        <v>9611</v>
      </c>
      <c r="H8613" s="1218" t="s">
        <v>1719</v>
      </c>
      <c r="I8613" s="1184"/>
      <c r="K8613" s="1217">
        <v>9611</v>
      </c>
      <c r="L8613" s="1218" t="s">
        <v>1719</v>
      </c>
    </row>
    <row r="8614" spans="7:12" ht="28.8" x14ac:dyDescent="0.3">
      <c r="G8614" s="1217">
        <v>9612</v>
      </c>
      <c r="H8614" s="1218" t="s">
        <v>1719</v>
      </c>
      <c r="I8614" s="1184"/>
      <c r="K8614" s="1217">
        <v>9612</v>
      </c>
      <c r="L8614" s="1218" t="s">
        <v>1719</v>
      </c>
    </row>
    <row r="8615" spans="7:12" ht="28.8" x14ac:dyDescent="0.3">
      <c r="G8615" s="1217">
        <v>9613</v>
      </c>
      <c r="H8615" s="1218" t="s">
        <v>1719</v>
      </c>
      <c r="I8615" s="1184"/>
      <c r="K8615" s="1217">
        <v>9613</v>
      </c>
      <c r="L8615" s="1218" t="s">
        <v>1719</v>
      </c>
    </row>
    <row r="8616" spans="7:12" ht="28.8" x14ac:dyDescent="0.3">
      <c r="G8616" s="1217">
        <v>9614</v>
      </c>
      <c r="H8616" s="1218" t="s">
        <v>1719</v>
      </c>
      <c r="I8616" s="1184"/>
      <c r="K8616" s="1217">
        <v>9614</v>
      </c>
      <c r="L8616" s="1218" t="s">
        <v>1719</v>
      </c>
    </row>
    <row r="8617" spans="7:12" ht="28.8" x14ac:dyDescent="0.3">
      <c r="G8617" s="1217">
        <v>9615</v>
      </c>
      <c r="H8617" s="1218" t="s">
        <v>1719</v>
      </c>
      <c r="I8617" s="1184"/>
      <c r="K8617" s="1217">
        <v>9615</v>
      </c>
      <c r="L8617" s="1218" t="s">
        <v>1719</v>
      </c>
    </row>
    <row r="8618" spans="7:12" ht="28.8" x14ac:dyDescent="0.3">
      <c r="G8618" s="1217">
        <v>9616</v>
      </c>
      <c r="H8618" s="1218" t="s">
        <v>1719</v>
      </c>
      <c r="I8618" s="1184"/>
      <c r="K8618" s="1217">
        <v>9616</v>
      </c>
      <c r="L8618" s="1218" t="s">
        <v>1719</v>
      </c>
    </row>
    <row r="8619" spans="7:12" ht="28.8" x14ac:dyDescent="0.3">
      <c r="G8619" s="1217">
        <v>9617</v>
      </c>
      <c r="H8619" s="1218" t="s">
        <v>1719</v>
      </c>
      <c r="I8619" s="1184"/>
      <c r="K8619" s="1217">
        <v>9617</v>
      </c>
      <c r="L8619" s="1218" t="s">
        <v>1719</v>
      </c>
    </row>
    <row r="8620" spans="7:12" ht="28.8" x14ac:dyDescent="0.3">
      <c r="G8620" s="1217">
        <v>9618</v>
      </c>
      <c r="H8620" s="1218" t="s">
        <v>1719</v>
      </c>
      <c r="I8620" s="1184"/>
      <c r="K8620" s="1217">
        <v>9618</v>
      </c>
      <c r="L8620" s="1218" t="s">
        <v>1719</v>
      </c>
    </row>
    <row r="8621" spans="7:12" ht="28.8" x14ac:dyDescent="0.3">
      <c r="G8621" s="1217">
        <v>9619</v>
      </c>
      <c r="H8621" s="1218" t="s">
        <v>1719</v>
      </c>
      <c r="I8621" s="1184"/>
      <c r="K8621" s="1217">
        <v>9619</v>
      </c>
      <c r="L8621" s="1218" t="s">
        <v>1719</v>
      </c>
    </row>
    <row r="8622" spans="7:12" ht="28.8" x14ac:dyDescent="0.3">
      <c r="G8622" s="1217">
        <v>9620</v>
      </c>
      <c r="H8622" s="1218" t="s">
        <v>1719</v>
      </c>
      <c r="I8622" s="1184"/>
      <c r="K8622" s="1217">
        <v>9620</v>
      </c>
      <c r="L8622" s="1218" t="s">
        <v>1719</v>
      </c>
    </row>
    <row r="8623" spans="7:12" ht="28.8" x14ac:dyDescent="0.3">
      <c r="G8623" s="1217">
        <v>9621</v>
      </c>
      <c r="H8623" s="1218" t="s">
        <v>1719</v>
      </c>
      <c r="I8623" s="1184"/>
      <c r="K8623" s="1217">
        <v>9621</v>
      </c>
      <c r="L8623" s="1218" t="s">
        <v>1719</v>
      </c>
    </row>
    <row r="8624" spans="7:12" ht="28.8" x14ac:dyDescent="0.3">
      <c r="G8624" s="1217">
        <v>9622</v>
      </c>
      <c r="H8624" s="1218" t="s">
        <v>1719</v>
      </c>
      <c r="I8624" s="1184"/>
      <c r="K8624" s="1217">
        <v>9622</v>
      </c>
      <c r="L8624" s="1218" t="s">
        <v>1719</v>
      </c>
    </row>
    <row r="8625" spans="7:12" ht="28.8" x14ac:dyDescent="0.3">
      <c r="G8625" s="1217">
        <v>9623</v>
      </c>
      <c r="H8625" s="1218" t="s">
        <v>1719</v>
      </c>
      <c r="I8625" s="1184"/>
      <c r="K8625" s="1217">
        <v>9623</v>
      </c>
      <c r="L8625" s="1218" t="s">
        <v>1719</v>
      </c>
    </row>
    <row r="8626" spans="7:12" ht="28.8" x14ac:dyDescent="0.3">
      <c r="G8626" s="1217">
        <v>9624</v>
      </c>
      <c r="H8626" s="1218" t="s">
        <v>1719</v>
      </c>
      <c r="I8626" s="1184"/>
      <c r="K8626" s="1217">
        <v>9624</v>
      </c>
      <c r="L8626" s="1218" t="s">
        <v>1719</v>
      </c>
    </row>
    <row r="8627" spans="7:12" ht="28.8" x14ac:dyDescent="0.3">
      <c r="G8627" s="1217">
        <v>9625</v>
      </c>
      <c r="H8627" s="1218" t="s">
        <v>1719</v>
      </c>
      <c r="I8627" s="1184"/>
      <c r="K8627" s="1217">
        <v>9625</v>
      </c>
      <c r="L8627" s="1218" t="s">
        <v>1719</v>
      </c>
    </row>
    <row r="8628" spans="7:12" ht="28.8" x14ac:dyDescent="0.3">
      <c r="G8628" s="1217">
        <v>9626</v>
      </c>
      <c r="H8628" s="1218" t="s">
        <v>1719</v>
      </c>
      <c r="I8628" s="1184"/>
      <c r="K8628" s="1217">
        <v>9626</v>
      </c>
      <c r="L8628" s="1218" t="s">
        <v>1719</v>
      </c>
    </row>
    <row r="8629" spans="7:12" ht="28.8" x14ac:dyDescent="0.3">
      <c r="G8629" s="1217">
        <v>9627</v>
      </c>
      <c r="H8629" s="1218" t="s">
        <v>1719</v>
      </c>
      <c r="I8629" s="1184"/>
      <c r="K8629" s="1217">
        <v>9627</v>
      </c>
      <c r="L8629" s="1218" t="s">
        <v>1719</v>
      </c>
    </row>
    <row r="8630" spans="7:12" ht="28.8" x14ac:dyDescent="0.3">
      <c r="G8630" s="1217">
        <v>9628</v>
      </c>
      <c r="H8630" s="1218" t="s">
        <v>1719</v>
      </c>
      <c r="I8630" s="1184"/>
      <c r="K8630" s="1217">
        <v>9628</v>
      </c>
      <c r="L8630" s="1218" t="s">
        <v>1719</v>
      </c>
    </row>
    <row r="8631" spans="7:12" ht="28.8" x14ac:dyDescent="0.3">
      <c r="G8631" s="1217">
        <v>9629</v>
      </c>
      <c r="H8631" s="1218" t="s">
        <v>1719</v>
      </c>
      <c r="I8631" s="1184"/>
      <c r="K8631" s="1217">
        <v>9629</v>
      </c>
      <c r="L8631" s="1218" t="s">
        <v>1719</v>
      </c>
    </row>
    <row r="8632" spans="7:12" ht="28.8" x14ac:dyDescent="0.3">
      <c r="G8632" s="1217">
        <v>9630</v>
      </c>
      <c r="H8632" s="1218" t="s">
        <v>1719</v>
      </c>
      <c r="I8632" s="1184"/>
      <c r="K8632" s="1217">
        <v>9630</v>
      </c>
      <c r="L8632" s="1218" t="s">
        <v>1719</v>
      </c>
    </row>
    <row r="8633" spans="7:12" ht="28.8" x14ac:dyDescent="0.3">
      <c r="G8633" s="1217">
        <v>9631</v>
      </c>
      <c r="H8633" s="1218" t="s">
        <v>1719</v>
      </c>
      <c r="I8633" s="1184"/>
      <c r="K8633" s="1217">
        <v>9631</v>
      </c>
      <c r="L8633" s="1218" t="s">
        <v>1719</v>
      </c>
    </row>
    <row r="8634" spans="7:12" ht="28.8" x14ac:dyDescent="0.3">
      <c r="G8634" s="1217">
        <v>9632</v>
      </c>
      <c r="H8634" s="1218" t="s">
        <v>1719</v>
      </c>
      <c r="I8634" s="1184"/>
      <c r="K8634" s="1217">
        <v>9632</v>
      </c>
      <c r="L8634" s="1218" t="s">
        <v>1719</v>
      </c>
    </row>
    <row r="8635" spans="7:12" ht="28.8" x14ac:dyDescent="0.3">
      <c r="G8635" s="1217">
        <v>9633</v>
      </c>
      <c r="H8635" s="1218" t="s">
        <v>1719</v>
      </c>
      <c r="I8635" s="1184"/>
      <c r="K8635" s="1217">
        <v>9633</v>
      </c>
      <c r="L8635" s="1218" t="s">
        <v>1719</v>
      </c>
    </row>
    <row r="8636" spans="7:12" ht="28.8" x14ac:dyDescent="0.3">
      <c r="G8636" s="1217">
        <v>9634</v>
      </c>
      <c r="H8636" s="1218" t="s">
        <v>1719</v>
      </c>
      <c r="I8636" s="1184"/>
      <c r="K8636" s="1217">
        <v>9634</v>
      </c>
      <c r="L8636" s="1218" t="s">
        <v>1719</v>
      </c>
    </row>
    <row r="8637" spans="7:12" ht="28.8" x14ac:dyDescent="0.3">
      <c r="G8637" s="1217">
        <v>9635</v>
      </c>
      <c r="H8637" s="1218" t="s">
        <v>1719</v>
      </c>
      <c r="I8637" s="1184"/>
      <c r="K8637" s="1217">
        <v>9635</v>
      </c>
      <c r="L8637" s="1218" t="s">
        <v>1719</v>
      </c>
    </row>
    <row r="8638" spans="7:12" ht="28.8" x14ac:dyDescent="0.3">
      <c r="G8638" s="1217">
        <v>9636</v>
      </c>
      <c r="H8638" s="1218" t="s">
        <v>1719</v>
      </c>
      <c r="I8638" s="1184"/>
      <c r="K8638" s="1217">
        <v>9636</v>
      </c>
      <c r="L8638" s="1218" t="s">
        <v>1719</v>
      </c>
    </row>
    <row r="8639" spans="7:12" ht="28.8" x14ac:dyDescent="0.3">
      <c r="G8639" s="1217">
        <v>9637</v>
      </c>
      <c r="H8639" s="1218" t="s">
        <v>1719</v>
      </c>
      <c r="I8639" s="1184"/>
      <c r="K8639" s="1217">
        <v>9637</v>
      </c>
      <c r="L8639" s="1218" t="s">
        <v>1719</v>
      </c>
    </row>
    <row r="8640" spans="7:12" ht="28.8" x14ac:dyDescent="0.3">
      <c r="G8640" s="1217">
        <v>9638</v>
      </c>
      <c r="H8640" s="1218" t="s">
        <v>1719</v>
      </c>
      <c r="I8640" s="1184"/>
      <c r="K8640" s="1217">
        <v>9638</v>
      </c>
      <c r="L8640" s="1218" t="s">
        <v>1719</v>
      </c>
    </row>
    <row r="8641" spans="7:12" ht="28.8" x14ac:dyDescent="0.3">
      <c r="G8641" s="1217">
        <v>9639</v>
      </c>
      <c r="H8641" s="1218" t="s">
        <v>1719</v>
      </c>
      <c r="I8641" s="1184"/>
      <c r="K8641" s="1217">
        <v>9639</v>
      </c>
      <c r="L8641" s="1218" t="s">
        <v>1719</v>
      </c>
    </row>
    <row r="8642" spans="7:12" ht="28.8" x14ac:dyDescent="0.3">
      <c r="G8642" s="1217">
        <v>9640</v>
      </c>
      <c r="H8642" s="1218" t="s">
        <v>1719</v>
      </c>
      <c r="I8642" s="1184"/>
      <c r="K8642" s="1217">
        <v>9640</v>
      </c>
      <c r="L8642" s="1218" t="s">
        <v>1719</v>
      </c>
    </row>
    <row r="8643" spans="7:12" ht="28.8" x14ac:dyDescent="0.3">
      <c r="G8643" s="1217">
        <v>9641</v>
      </c>
      <c r="H8643" s="1218" t="s">
        <v>1719</v>
      </c>
      <c r="I8643" s="1184"/>
      <c r="K8643" s="1217">
        <v>9641</v>
      </c>
      <c r="L8643" s="1218" t="s">
        <v>1719</v>
      </c>
    </row>
    <row r="8644" spans="7:12" ht="28.8" x14ac:dyDescent="0.3">
      <c r="G8644" s="1217">
        <v>9642</v>
      </c>
      <c r="H8644" s="1218" t="s">
        <v>1719</v>
      </c>
      <c r="I8644" s="1184"/>
      <c r="K8644" s="1217">
        <v>9642</v>
      </c>
      <c r="L8644" s="1218" t="s">
        <v>1719</v>
      </c>
    </row>
    <row r="8645" spans="7:12" ht="28.8" x14ac:dyDescent="0.3">
      <c r="G8645" s="1217">
        <v>9643</v>
      </c>
      <c r="H8645" s="1218" t="s">
        <v>1719</v>
      </c>
      <c r="I8645" s="1184"/>
      <c r="K8645" s="1217">
        <v>9643</v>
      </c>
      <c r="L8645" s="1218" t="s">
        <v>1719</v>
      </c>
    </row>
    <row r="8646" spans="7:12" ht="28.8" x14ac:dyDescent="0.3">
      <c r="G8646" s="1217">
        <v>9644</v>
      </c>
      <c r="H8646" s="1218" t="s">
        <v>1719</v>
      </c>
      <c r="I8646" s="1184"/>
      <c r="K8646" s="1217">
        <v>9644</v>
      </c>
      <c r="L8646" s="1218" t="s">
        <v>1719</v>
      </c>
    </row>
    <row r="8647" spans="7:12" ht="28.8" x14ac:dyDescent="0.3">
      <c r="G8647" s="1217">
        <v>9645</v>
      </c>
      <c r="H8647" s="1218" t="s">
        <v>1719</v>
      </c>
      <c r="I8647" s="1184"/>
      <c r="K8647" s="1217">
        <v>9645</v>
      </c>
      <c r="L8647" s="1218" t="s">
        <v>1719</v>
      </c>
    </row>
    <row r="8648" spans="7:12" ht="28.8" x14ac:dyDescent="0.3">
      <c r="G8648" s="1217">
        <v>9646</v>
      </c>
      <c r="H8648" s="1218" t="s">
        <v>1719</v>
      </c>
      <c r="I8648" s="1184"/>
      <c r="K8648" s="1217">
        <v>9646</v>
      </c>
      <c r="L8648" s="1218" t="s">
        <v>1719</v>
      </c>
    </row>
    <row r="8649" spans="7:12" ht="28.8" x14ac:dyDescent="0.3">
      <c r="G8649" s="1217">
        <v>9647</v>
      </c>
      <c r="H8649" s="1218" t="s">
        <v>1719</v>
      </c>
      <c r="I8649" s="1184"/>
      <c r="K8649" s="1217">
        <v>9647</v>
      </c>
      <c r="L8649" s="1218" t="s">
        <v>1719</v>
      </c>
    </row>
    <row r="8650" spans="7:12" ht="28.8" x14ac:dyDescent="0.3">
      <c r="G8650" s="1217">
        <v>9648</v>
      </c>
      <c r="H8650" s="1218" t="s">
        <v>1719</v>
      </c>
      <c r="I8650" s="1184"/>
      <c r="K8650" s="1217">
        <v>9648</v>
      </c>
      <c r="L8650" s="1218" t="s">
        <v>1719</v>
      </c>
    </row>
    <row r="8651" spans="7:12" ht="28.8" x14ac:dyDescent="0.3">
      <c r="G8651" s="1217">
        <v>9649</v>
      </c>
      <c r="H8651" s="1218" t="s">
        <v>1719</v>
      </c>
      <c r="I8651" s="1184"/>
      <c r="K8651" s="1217">
        <v>9649</v>
      </c>
      <c r="L8651" s="1218" t="s">
        <v>1719</v>
      </c>
    </row>
    <row r="8652" spans="7:12" ht="28.8" x14ac:dyDescent="0.3">
      <c r="G8652" s="1217">
        <v>9650</v>
      </c>
      <c r="H8652" s="1218" t="s">
        <v>1719</v>
      </c>
      <c r="I8652" s="1184"/>
      <c r="K8652" s="1217">
        <v>9650</v>
      </c>
      <c r="L8652" s="1218" t="s">
        <v>1719</v>
      </c>
    </row>
    <row r="8653" spans="7:12" ht="28.8" x14ac:dyDescent="0.3">
      <c r="G8653" s="1217">
        <v>9651</v>
      </c>
      <c r="H8653" s="1218" t="s">
        <v>1719</v>
      </c>
      <c r="I8653" s="1184"/>
      <c r="K8653" s="1217">
        <v>9651</v>
      </c>
      <c r="L8653" s="1218" t="s">
        <v>1719</v>
      </c>
    </row>
    <row r="8654" spans="7:12" ht="28.8" x14ac:dyDescent="0.3">
      <c r="G8654" s="1217">
        <v>9652</v>
      </c>
      <c r="H8654" s="1218" t="s">
        <v>1719</v>
      </c>
      <c r="I8654" s="1184"/>
      <c r="K8654" s="1217">
        <v>9652</v>
      </c>
      <c r="L8654" s="1218" t="s">
        <v>1719</v>
      </c>
    </row>
    <row r="8655" spans="7:12" ht="28.8" x14ac:dyDescent="0.3">
      <c r="G8655" s="1217">
        <v>9653</v>
      </c>
      <c r="H8655" s="1218" t="s">
        <v>1719</v>
      </c>
      <c r="I8655" s="1184"/>
      <c r="K8655" s="1217">
        <v>9653</v>
      </c>
      <c r="L8655" s="1218" t="s">
        <v>1719</v>
      </c>
    </row>
    <row r="8656" spans="7:12" ht="28.8" x14ac:dyDescent="0.3">
      <c r="G8656" s="1217">
        <v>9654</v>
      </c>
      <c r="H8656" s="1218" t="s">
        <v>1719</v>
      </c>
      <c r="I8656" s="1184"/>
      <c r="K8656" s="1217">
        <v>9654</v>
      </c>
      <c r="L8656" s="1218" t="s">
        <v>1719</v>
      </c>
    </row>
    <row r="8657" spans="7:12" ht="28.8" x14ac:dyDescent="0.3">
      <c r="G8657" s="1217">
        <v>9655</v>
      </c>
      <c r="H8657" s="1218" t="s">
        <v>1719</v>
      </c>
      <c r="I8657" s="1184"/>
      <c r="K8657" s="1217">
        <v>9655</v>
      </c>
      <c r="L8657" s="1218" t="s">
        <v>1719</v>
      </c>
    </row>
    <row r="8658" spans="7:12" ht="28.8" x14ac:dyDescent="0.3">
      <c r="G8658" s="1217">
        <v>9656</v>
      </c>
      <c r="H8658" s="1218" t="s">
        <v>1719</v>
      </c>
      <c r="I8658" s="1184"/>
      <c r="K8658" s="1217">
        <v>9656</v>
      </c>
      <c r="L8658" s="1218" t="s">
        <v>1719</v>
      </c>
    </row>
    <row r="8659" spans="7:12" ht="28.8" x14ac:dyDescent="0.3">
      <c r="G8659" s="1217">
        <v>9657</v>
      </c>
      <c r="H8659" s="1218" t="s">
        <v>1719</v>
      </c>
      <c r="I8659" s="1184"/>
      <c r="K8659" s="1217">
        <v>9657</v>
      </c>
      <c r="L8659" s="1218" t="s">
        <v>1719</v>
      </c>
    </row>
    <row r="8660" spans="7:12" ht="28.8" x14ac:dyDescent="0.3">
      <c r="G8660" s="1217">
        <v>9658</v>
      </c>
      <c r="H8660" s="1218" t="s">
        <v>1719</v>
      </c>
      <c r="I8660" s="1184"/>
      <c r="K8660" s="1217">
        <v>9658</v>
      </c>
      <c r="L8660" s="1218" t="s">
        <v>1719</v>
      </c>
    </row>
    <row r="8661" spans="7:12" ht="28.8" x14ac:dyDescent="0.3">
      <c r="G8661" s="1217">
        <v>9659</v>
      </c>
      <c r="H8661" s="1218" t="s">
        <v>1719</v>
      </c>
      <c r="I8661" s="1184"/>
      <c r="K8661" s="1217">
        <v>9659</v>
      </c>
      <c r="L8661" s="1218" t="s">
        <v>1719</v>
      </c>
    </row>
    <row r="8662" spans="7:12" ht="28.8" x14ac:dyDescent="0.3">
      <c r="G8662" s="1217">
        <v>9660</v>
      </c>
      <c r="H8662" s="1218" t="s">
        <v>1719</v>
      </c>
      <c r="I8662" s="1184"/>
      <c r="K8662" s="1217">
        <v>9660</v>
      </c>
      <c r="L8662" s="1218" t="s">
        <v>1719</v>
      </c>
    </row>
    <row r="8663" spans="7:12" ht="28.8" x14ac:dyDescent="0.3">
      <c r="G8663" s="1217">
        <v>9661</v>
      </c>
      <c r="H8663" s="1218" t="s">
        <v>1719</v>
      </c>
      <c r="I8663" s="1184"/>
      <c r="K8663" s="1217">
        <v>9661</v>
      </c>
      <c r="L8663" s="1218" t="s">
        <v>1719</v>
      </c>
    </row>
    <row r="8664" spans="7:12" ht="28.8" x14ac:dyDescent="0.3">
      <c r="G8664" s="1217">
        <v>9662</v>
      </c>
      <c r="H8664" s="1218" t="s">
        <v>1719</v>
      </c>
      <c r="I8664" s="1184"/>
      <c r="K8664" s="1217">
        <v>9662</v>
      </c>
      <c r="L8664" s="1218" t="s">
        <v>1719</v>
      </c>
    </row>
    <row r="8665" spans="7:12" ht="28.8" x14ac:dyDescent="0.3">
      <c r="G8665" s="1217">
        <v>9663</v>
      </c>
      <c r="H8665" s="1218" t="s">
        <v>1719</v>
      </c>
      <c r="I8665" s="1184"/>
      <c r="K8665" s="1217">
        <v>9663</v>
      </c>
      <c r="L8665" s="1218" t="s">
        <v>1719</v>
      </c>
    </row>
    <row r="8666" spans="7:12" ht="28.8" x14ac:dyDescent="0.3">
      <c r="G8666" s="1217">
        <v>9664</v>
      </c>
      <c r="H8666" s="1218" t="s">
        <v>1719</v>
      </c>
      <c r="I8666" s="1184"/>
      <c r="K8666" s="1217">
        <v>9664</v>
      </c>
      <c r="L8666" s="1218" t="s">
        <v>1719</v>
      </c>
    </row>
    <row r="8667" spans="7:12" ht="28.8" x14ac:dyDescent="0.3">
      <c r="G8667" s="1217">
        <v>9665</v>
      </c>
      <c r="H8667" s="1218" t="s">
        <v>1719</v>
      </c>
      <c r="I8667" s="1184"/>
      <c r="K8667" s="1217">
        <v>9665</v>
      </c>
      <c r="L8667" s="1218" t="s">
        <v>1719</v>
      </c>
    </row>
    <row r="8668" spans="7:12" ht="28.8" x14ac:dyDescent="0.3">
      <c r="G8668" s="1217">
        <v>9666</v>
      </c>
      <c r="H8668" s="1218" t="s">
        <v>1719</v>
      </c>
      <c r="I8668" s="1184"/>
      <c r="K8668" s="1217">
        <v>9666</v>
      </c>
      <c r="L8668" s="1218" t="s">
        <v>1719</v>
      </c>
    </row>
    <row r="8669" spans="7:12" ht="28.8" x14ac:dyDescent="0.3">
      <c r="G8669" s="1217">
        <v>9667</v>
      </c>
      <c r="H8669" s="1218" t="s">
        <v>1719</v>
      </c>
      <c r="I8669" s="1184"/>
      <c r="K8669" s="1217">
        <v>9667</v>
      </c>
      <c r="L8669" s="1218" t="s">
        <v>1719</v>
      </c>
    </row>
    <row r="8670" spans="7:12" ht="28.8" x14ac:dyDescent="0.3">
      <c r="G8670" s="1217">
        <v>9668</v>
      </c>
      <c r="H8670" s="1218" t="s">
        <v>1719</v>
      </c>
      <c r="I8670" s="1184"/>
      <c r="K8670" s="1217">
        <v>9668</v>
      </c>
      <c r="L8670" s="1218" t="s">
        <v>1719</v>
      </c>
    </row>
    <row r="8671" spans="7:12" ht="28.8" x14ac:dyDescent="0.3">
      <c r="G8671" s="1217">
        <v>9669</v>
      </c>
      <c r="H8671" s="1218" t="s">
        <v>1719</v>
      </c>
      <c r="I8671" s="1184"/>
      <c r="K8671" s="1217">
        <v>9669</v>
      </c>
      <c r="L8671" s="1218" t="s">
        <v>1719</v>
      </c>
    </row>
    <row r="8672" spans="7:12" ht="28.8" x14ac:dyDescent="0.3">
      <c r="G8672" s="1217">
        <v>9670</v>
      </c>
      <c r="H8672" s="1218" t="s">
        <v>1719</v>
      </c>
      <c r="I8672" s="1184"/>
      <c r="K8672" s="1217">
        <v>9670</v>
      </c>
      <c r="L8672" s="1218" t="s">
        <v>1719</v>
      </c>
    </row>
    <row r="8673" spans="7:12" ht="28.8" x14ac:dyDescent="0.3">
      <c r="G8673" s="1217">
        <v>9671</v>
      </c>
      <c r="H8673" s="1218" t="s">
        <v>1719</v>
      </c>
      <c r="I8673" s="1184"/>
      <c r="K8673" s="1217">
        <v>9671</v>
      </c>
      <c r="L8673" s="1218" t="s">
        <v>1719</v>
      </c>
    </row>
    <row r="8674" spans="7:12" ht="28.8" x14ac:dyDescent="0.3">
      <c r="G8674" s="1217">
        <v>9672</v>
      </c>
      <c r="H8674" s="1218" t="s">
        <v>1719</v>
      </c>
      <c r="I8674" s="1184"/>
      <c r="K8674" s="1217">
        <v>9672</v>
      </c>
      <c r="L8674" s="1218" t="s">
        <v>1719</v>
      </c>
    </row>
    <row r="8675" spans="7:12" ht="28.8" x14ac:dyDescent="0.3">
      <c r="G8675" s="1217">
        <v>9673</v>
      </c>
      <c r="H8675" s="1218" t="s">
        <v>1719</v>
      </c>
      <c r="I8675" s="1184"/>
      <c r="K8675" s="1217">
        <v>9673</v>
      </c>
      <c r="L8675" s="1218" t="s">
        <v>1719</v>
      </c>
    </row>
    <row r="8676" spans="7:12" ht="28.8" x14ac:dyDescent="0.3">
      <c r="G8676" s="1217">
        <v>9674</v>
      </c>
      <c r="H8676" s="1218" t="s">
        <v>1719</v>
      </c>
      <c r="I8676" s="1184"/>
      <c r="K8676" s="1217">
        <v>9674</v>
      </c>
      <c r="L8676" s="1218" t="s">
        <v>1719</v>
      </c>
    </row>
    <row r="8677" spans="7:12" ht="28.8" x14ac:dyDescent="0.3">
      <c r="G8677" s="1217">
        <v>9675</v>
      </c>
      <c r="H8677" s="1218" t="s">
        <v>1719</v>
      </c>
      <c r="I8677" s="1184"/>
      <c r="K8677" s="1217">
        <v>9675</v>
      </c>
      <c r="L8677" s="1218" t="s">
        <v>1719</v>
      </c>
    </row>
    <row r="8678" spans="7:12" ht="28.8" x14ac:dyDescent="0.3">
      <c r="G8678" s="1217">
        <v>9676</v>
      </c>
      <c r="H8678" s="1218" t="s">
        <v>1719</v>
      </c>
      <c r="I8678" s="1184"/>
      <c r="K8678" s="1217">
        <v>9676</v>
      </c>
      <c r="L8678" s="1218" t="s">
        <v>1719</v>
      </c>
    </row>
    <row r="8679" spans="7:12" ht="28.8" x14ac:dyDescent="0.3">
      <c r="G8679" s="1217">
        <v>9677</v>
      </c>
      <c r="H8679" s="1218" t="s">
        <v>1719</v>
      </c>
      <c r="I8679" s="1184"/>
      <c r="K8679" s="1217">
        <v>9677</v>
      </c>
      <c r="L8679" s="1218" t="s">
        <v>1719</v>
      </c>
    </row>
    <row r="8680" spans="7:12" ht="28.8" x14ac:dyDescent="0.3">
      <c r="G8680" s="1217">
        <v>9678</v>
      </c>
      <c r="H8680" s="1218" t="s">
        <v>1719</v>
      </c>
      <c r="I8680" s="1184"/>
      <c r="K8680" s="1217">
        <v>9678</v>
      </c>
      <c r="L8680" s="1218" t="s">
        <v>1719</v>
      </c>
    </row>
    <row r="8681" spans="7:12" ht="28.8" x14ac:dyDescent="0.3">
      <c r="G8681" s="1217">
        <v>9679</v>
      </c>
      <c r="H8681" s="1218" t="s">
        <v>1719</v>
      </c>
      <c r="I8681" s="1184"/>
      <c r="K8681" s="1217">
        <v>9679</v>
      </c>
      <c r="L8681" s="1218" t="s">
        <v>1719</v>
      </c>
    </row>
    <row r="8682" spans="7:12" ht="28.8" x14ac:dyDescent="0.3">
      <c r="G8682" s="1217">
        <v>9680</v>
      </c>
      <c r="H8682" s="1218" t="s">
        <v>1719</v>
      </c>
      <c r="I8682" s="1184"/>
      <c r="K8682" s="1217">
        <v>9680</v>
      </c>
      <c r="L8682" s="1218" t="s">
        <v>1719</v>
      </c>
    </row>
    <row r="8683" spans="7:12" ht="28.8" x14ac:dyDescent="0.3">
      <c r="G8683" s="1217">
        <v>9681</v>
      </c>
      <c r="H8683" s="1218" t="s">
        <v>1719</v>
      </c>
      <c r="I8683" s="1184"/>
      <c r="K8683" s="1217">
        <v>9681</v>
      </c>
      <c r="L8683" s="1218" t="s">
        <v>1719</v>
      </c>
    </row>
    <row r="8684" spans="7:12" ht="28.8" x14ac:dyDescent="0.3">
      <c r="G8684" s="1217">
        <v>9682</v>
      </c>
      <c r="H8684" s="1218" t="s">
        <v>1719</v>
      </c>
      <c r="I8684" s="1184"/>
      <c r="K8684" s="1217">
        <v>9682</v>
      </c>
      <c r="L8684" s="1218" t="s">
        <v>1719</v>
      </c>
    </row>
    <row r="8685" spans="7:12" ht="28.8" x14ac:dyDescent="0.3">
      <c r="G8685" s="1217">
        <v>9683</v>
      </c>
      <c r="H8685" s="1218" t="s">
        <v>1719</v>
      </c>
      <c r="I8685" s="1184"/>
      <c r="K8685" s="1217">
        <v>9683</v>
      </c>
      <c r="L8685" s="1218" t="s">
        <v>1719</v>
      </c>
    </row>
    <row r="8686" spans="7:12" ht="28.8" x14ac:dyDescent="0.3">
      <c r="G8686" s="1217">
        <v>9684</v>
      </c>
      <c r="H8686" s="1218" t="s">
        <v>1719</v>
      </c>
      <c r="I8686" s="1184"/>
      <c r="K8686" s="1217">
        <v>9684</v>
      </c>
      <c r="L8686" s="1218" t="s">
        <v>1719</v>
      </c>
    </row>
    <row r="8687" spans="7:12" ht="28.8" x14ac:dyDescent="0.3">
      <c r="G8687" s="1217">
        <v>9685</v>
      </c>
      <c r="H8687" s="1218" t="s">
        <v>1719</v>
      </c>
      <c r="I8687" s="1184"/>
      <c r="K8687" s="1217">
        <v>9685</v>
      </c>
      <c r="L8687" s="1218" t="s">
        <v>1719</v>
      </c>
    </row>
    <row r="8688" spans="7:12" ht="28.8" x14ac:dyDescent="0.3">
      <c r="G8688" s="1217">
        <v>9686</v>
      </c>
      <c r="H8688" s="1218" t="s">
        <v>1719</v>
      </c>
      <c r="I8688" s="1184"/>
      <c r="K8688" s="1217">
        <v>9686</v>
      </c>
      <c r="L8688" s="1218" t="s">
        <v>1719</v>
      </c>
    </row>
    <row r="8689" spans="7:12" ht="28.8" x14ac:dyDescent="0.3">
      <c r="G8689" s="1217">
        <v>9687</v>
      </c>
      <c r="H8689" s="1218" t="s">
        <v>1719</v>
      </c>
      <c r="I8689" s="1184"/>
      <c r="K8689" s="1217">
        <v>9687</v>
      </c>
      <c r="L8689" s="1218" t="s">
        <v>1719</v>
      </c>
    </row>
    <row r="8690" spans="7:12" ht="28.8" x14ac:dyDescent="0.3">
      <c r="G8690" s="1217">
        <v>9688</v>
      </c>
      <c r="H8690" s="1218" t="s">
        <v>1719</v>
      </c>
      <c r="I8690" s="1184"/>
      <c r="K8690" s="1217">
        <v>9688</v>
      </c>
      <c r="L8690" s="1218" t="s">
        <v>1719</v>
      </c>
    </row>
    <row r="8691" spans="7:12" ht="28.8" x14ac:dyDescent="0.3">
      <c r="G8691" s="1217">
        <v>9689</v>
      </c>
      <c r="H8691" s="1218" t="s">
        <v>1719</v>
      </c>
      <c r="I8691" s="1184"/>
      <c r="K8691" s="1217">
        <v>9689</v>
      </c>
      <c r="L8691" s="1218" t="s">
        <v>1719</v>
      </c>
    </row>
    <row r="8692" spans="7:12" ht="28.8" x14ac:dyDescent="0.3">
      <c r="G8692" s="1217">
        <v>9690</v>
      </c>
      <c r="H8692" s="1218" t="s">
        <v>1719</v>
      </c>
      <c r="I8692" s="1184"/>
      <c r="K8692" s="1217">
        <v>9690</v>
      </c>
      <c r="L8692" s="1218" t="s">
        <v>1719</v>
      </c>
    </row>
    <row r="8693" spans="7:12" ht="28.8" x14ac:dyDescent="0.3">
      <c r="G8693" s="1217">
        <v>9691</v>
      </c>
      <c r="H8693" s="1218" t="s">
        <v>1719</v>
      </c>
      <c r="I8693" s="1184"/>
      <c r="K8693" s="1217">
        <v>9691</v>
      </c>
      <c r="L8693" s="1218" t="s">
        <v>1719</v>
      </c>
    </row>
    <row r="8694" spans="7:12" ht="28.8" x14ac:dyDescent="0.3">
      <c r="G8694" s="1217">
        <v>9692</v>
      </c>
      <c r="H8694" s="1218" t="s">
        <v>1719</v>
      </c>
      <c r="I8694" s="1184"/>
      <c r="K8694" s="1217">
        <v>9692</v>
      </c>
      <c r="L8694" s="1218" t="s">
        <v>1719</v>
      </c>
    </row>
    <row r="8695" spans="7:12" ht="28.8" x14ac:dyDescent="0.3">
      <c r="G8695" s="1217">
        <v>9693</v>
      </c>
      <c r="H8695" s="1218" t="s">
        <v>1719</v>
      </c>
      <c r="I8695" s="1184"/>
      <c r="K8695" s="1217">
        <v>9693</v>
      </c>
      <c r="L8695" s="1218" t="s">
        <v>1719</v>
      </c>
    </row>
    <row r="8696" spans="7:12" ht="28.8" x14ac:dyDescent="0.3">
      <c r="G8696" s="1217">
        <v>9694</v>
      </c>
      <c r="H8696" s="1218" t="s">
        <v>1719</v>
      </c>
      <c r="I8696" s="1184"/>
      <c r="K8696" s="1217">
        <v>9694</v>
      </c>
      <c r="L8696" s="1218" t="s">
        <v>1719</v>
      </c>
    </row>
    <row r="8697" spans="7:12" ht="28.8" x14ac:dyDescent="0.3">
      <c r="G8697" s="1217">
        <v>9695</v>
      </c>
      <c r="H8697" s="1218" t="s">
        <v>1719</v>
      </c>
      <c r="I8697" s="1184"/>
      <c r="K8697" s="1217">
        <v>9695</v>
      </c>
      <c r="L8697" s="1218" t="s">
        <v>1719</v>
      </c>
    </row>
    <row r="8698" spans="7:12" ht="28.8" x14ac:dyDescent="0.3">
      <c r="G8698" s="1217">
        <v>9696</v>
      </c>
      <c r="H8698" s="1218" t="s">
        <v>1719</v>
      </c>
      <c r="I8698" s="1184"/>
      <c r="K8698" s="1217">
        <v>9696</v>
      </c>
      <c r="L8698" s="1218" t="s">
        <v>1719</v>
      </c>
    </row>
    <row r="8699" spans="7:12" ht="28.8" x14ac:dyDescent="0.3">
      <c r="G8699" s="1217">
        <v>9697</v>
      </c>
      <c r="H8699" s="1218" t="s">
        <v>1719</v>
      </c>
      <c r="I8699" s="1184"/>
      <c r="K8699" s="1217">
        <v>9697</v>
      </c>
      <c r="L8699" s="1218" t="s">
        <v>1719</v>
      </c>
    </row>
    <row r="8700" spans="7:12" ht="28.8" x14ac:dyDescent="0.3">
      <c r="G8700" s="1217">
        <v>9698</v>
      </c>
      <c r="H8700" s="1218" t="s">
        <v>1719</v>
      </c>
      <c r="I8700" s="1184"/>
      <c r="K8700" s="1217">
        <v>9698</v>
      </c>
      <c r="L8700" s="1218" t="s">
        <v>1719</v>
      </c>
    </row>
    <row r="8701" spans="7:12" ht="28.8" x14ac:dyDescent="0.3">
      <c r="G8701" s="1217">
        <v>9699</v>
      </c>
      <c r="H8701" s="1218" t="s">
        <v>1719</v>
      </c>
      <c r="I8701" s="1184"/>
      <c r="K8701" s="1217">
        <v>9699</v>
      </c>
      <c r="L8701" s="1218" t="s">
        <v>1719</v>
      </c>
    </row>
    <row r="8702" spans="7:12" ht="28.8" x14ac:dyDescent="0.3">
      <c r="G8702" s="1217">
        <v>9700</v>
      </c>
      <c r="H8702" s="1218" t="s">
        <v>1719</v>
      </c>
      <c r="I8702" s="1184"/>
      <c r="K8702" s="1217">
        <v>9700</v>
      </c>
      <c r="L8702" s="1218" t="s">
        <v>1719</v>
      </c>
    </row>
    <row r="8703" spans="7:12" ht="28.8" x14ac:dyDescent="0.3">
      <c r="G8703" s="1217">
        <v>9701</v>
      </c>
      <c r="H8703" s="1218" t="s">
        <v>1719</v>
      </c>
      <c r="I8703" s="1184"/>
      <c r="K8703" s="1217">
        <v>9701</v>
      </c>
      <c r="L8703" s="1218" t="s">
        <v>1719</v>
      </c>
    </row>
    <row r="8704" spans="7:12" ht="28.8" x14ac:dyDescent="0.3">
      <c r="G8704" s="1217">
        <v>9702</v>
      </c>
      <c r="H8704" s="1218" t="s">
        <v>1719</v>
      </c>
      <c r="I8704" s="1184"/>
      <c r="K8704" s="1217">
        <v>9702</v>
      </c>
      <c r="L8704" s="1218" t="s">
        <v>1719</v>
      </c>
    </row>
    <row r="8705" spans="7:12" ht="28.8" x14ac:dyDescent="0.3">
      <c r="G8705" s="1217">
        <v>9703</v>
      </c>
      <c r="H8705" s="1218" t="s">
        <v>1719</v>
      </c>
      <c r="I8705" s="1184"/>
      <c r="K8705" s="1217">
        <v>9703</v>
      </c>
      <c r="L8705" s="1218" t="s">
        <v>1719</v>
      </c>
    </row>
    <row r="8706" spans="7:12" ht="28.8" x14ac:dyDescent="0.3">
      <c r="G8706" s="1217">
        <v>9704</v>
      </c>
      <c r="H8706" s="1218" t="s">
        <v>1719</v>
      </c>
      <c r="I8706" s="1184"/>
      <c r="K8706" s="1217">
        <v>9704</v>
      </c>
      <c r="L8706" s="1218" t="s">
        <v>1719</v>
      </c>
    </row>
    <row r="8707" spans="7:12" ht="28.8" x14ac:dyDescent="0.3">
      <c r="G8707" s="1217">
        <v>9705</v>
      </c>
      <c r="H8707" s="1218" t="s">
        <v>1719</v>
      </c>
      <c r="I8707" s="1184"/>
      <c r="K8707" s="1217">
        <v>9705</v>
      </c>
      <c r="L8707" s="1218" t="s">
        <v>1719</v>
      </c>
    </row>
    <row r="8708" spans="7:12" ht="28.8" x14ac:dyDescent="0.3">
      <c r="G8708" s="1217">
        <v>9706</v>
      </c>
      <c r="H8708" s="1218" t="s">
        <v>1719</v>
      </c>
      <c r="I8708" s="1184"/>
      <c r="K8708" s="1217">
        <v>9706</v>
      </c>
      <c r="L8708" s="1218" t="s">
        <v>1719</v>
      </c>
    </row>
    <row r="8709" spans="7:12" ht="28.8" x14ac:dyDescent="0.3">
      <c r="G8709" s="1217">
        <v>9707</v>
      </c>
      <c r="H8709" s="1218" t="s">
        <v>1719</v>
      </c>
      <c r="I8709" s="1184"/>
      <c r="K8709" s="1217">
        <v>9707</v>
      </c>
      <c r="L8709" s="1218" t="s">
        <v>1719</v>
      </c>
    </row>
    <row r="8710" spans="7:12" ht="28.8" x14ac:dyDescent="0.3">
      <c r="G8710" s="1217">
        <v>9708</v>
      </c>
      <c r="H8710" s="1218" t="s">
        <v>1719</v>
      </c>
      <c r="I8710" s="1184"/>
      <c r="K8710" s="1217">
        <v>9708</v>
      </c>
      <c r="L8710" s="1218" t="s">
        <v>1719</v>
      </c>
    </row>
    <row r="8711" spans="7:12" ht="28.8" x14ac:dyDescent="0.3">
      <c r="G8711" s="1217">
        <v>9709</v>
      </c>
      <c r="H8711" s="1218" t="s">
        <v>1719</v>
      </c>
      <c r="I8711" s="1184"/>
      <c r="K8711" s="1217">
        <v>9709</v>
      </c>
      <c r="L8711" s="1218" t="s">
        <v>1719</v>
      </c>
    </row>
    <row r="8712" spans="7:12" ht="28.8" x14ac:dyDescent="0.3">
      <c r="G8712" s="1217">
        <v>9710</v>
      </c>
      <c r="H8712" s="1218" t="s">
        <v>1719</v>
      </c>
      <c r="I8712" s="1184"/>
      <c r="K8712" s="1217">
        <v>9710</v>
      </c>
      <c r="L8712" s="1218" t="s">
        <v>1719</v>
      </c>
    </row>
    <row r="8713" spans="7:12" ht="28.8" x14ac:dyDescent="0.3">
      <c r="G8713" s="1217">
        <v>9711</v>
      </c>
      <c r="H8713" s="1218" t="s">
        <v>1719</v>
      </c>
      <c r="I8713" s="1184"/>
      <c r="K8713" s="1217">
        <v>9711</v>
      </c>
      <c r="L8713" s="1218" t="s">
        <v>1719</v>
      </c>
    </row>
    <row r="8714" spans="7:12" ht="28.8" x14ac:dyDescent="0.3">
      <c r="G8714" s="1217">
        <v>9712</v>
      </c>
      <c r="H8714" s="1218" t="s">
        <v>1719</v>
      </c>
      <c r="I8714" s="1184"/>
      <c r="K8714" s="1217">
        <v>9712</v>
      </c>
      <c r="L8714" s="1218" t="s">
        <v>1719</v>
      </c>
    </row>
    <row r="8715" spans="7:12" ht="28.8" x14ac:dyDescent="0.3">
      <c r="G8715" s="1217">
        <v>9713</v>
      </c>
      <c r="H8715" s="1218" t="s">
        <v>1719</v>
      </c>
      <c r="I8715" s="1184"/>
      <c r="K8715" s="1217">
        <v>9713</v>
      </c>
      <c r="L8715" s="1218" t="s">
        <v>1719</v>
      </c>
    </row>
    <row r="8716" spans="7:12" ht="28.8" x14ac:dyDescent="0.3">
      <c r="G8716" s="1217">
        <v>9714</v>
      </c>
      <c r="H8716" s="1218" t="s">
        <v>1719</v>
      </c>
      <c r="I8716" s="1184"/>
      <c r="K8716" s="1217">
        <v>9714</v>
      </c>
      <c r="L8716" s="1218" t="s">
        <v>1719</v>
      </c>
    </row>
    <row r="8717" spans="7:12" ht="28.8" x14ac:dyDescent="0.3">
      <c r="G8717" s="1217">
        <v>9715</v>
      </c>
      <c r="H8717" s="1218" t="s">
        <v>1719</v>
      </c>
      <c r="I8717" s="1184"/>
      <c r="K8717" s="1217">
        <v>9715</v>
      </c>
      <c r="L8717" s="1218" t="s">
        <v>1719</v>
      </c>
    </row>
    <row r="8718" spans="7:12" ht="28.8" x14ac:dyDescent="0.3">
      <c r="G8718" s="1217">
        <v>9716</v>
      </c>
      <c r="H8718" s="1218" t="s">
        <v>1719</v>
      </c>
      <c r="I8718" s="1184"/>
      <c r="K8718" s="1217">
        <v>9716</v>
      </c>
      <c r="L8718" s="1218" t="s">
        <v>1719</v>
      </c>
    </row>
    <row r="8719" spans="7:12" ht="28.8" x14ac:dyDescent="0.3">
      <c r="G8719" s="1217">
        <v>9717</v>
      </c>
      <c r="H8719" s="1218" t="s">
        <v>1719</v>
      </c>
      <c r="I8719" s="1184"/>
      <c r="K8719" s="1217">
        <v>9717</v>
      </c>
      <c r="L8719" s="1218" t="s">
        <v>1719</v>
      </c>
    </row>
    <row r="8720" spans="7:12" ht="28.8" x14ac:dyDescent="0.3">
      <c r="G8720" s="1217">
        <v>9718</v>
      </c>
      <c r="H8720" s="1218" t="s">
        <v>1719</v>
      </c>
      <c r="I8720" s="1184"/>
      <c r="K8720" s="1217">
        <v>9718</v>
      </c>
      <c r="L8720" s="1218" t="s">
        <v>1719</v>
      </c>
    </row>
    <row r="8721" spans="7:12" ht="28.8" x14ac:dyDescent="0.3">
      <c r="G8721" s="1217">
        <v>9719</v>
      </c>
      <c r="H8721" s="1218" t="s">
        <v>1719</v>
      </c>
      <c r="I8721" s="1184"/>
      <c r="K8721" s="1217">
        <v>9719</v>
      </c>
      <c r="L8721" s="1218" t="s">
        <v>1719</v>
      </c>
    </row>
    <row r="8722" spans="7:12" ht="28.8" x14ac:dyDescent="0.3">
      <c r="G8722" s="1217">
        <v>9720</v>
      </c>
      <c r="H8722" s="1218" t="s">
        <v>1719</v>
      </c>
      <c r="I8722" s="1184"/>
      <c r="K8722" s="1217">
        <v>9720</v>
      </c>
      <c r="L8722" s="1218" t="s">
        <v>1719</v>
      </c>
    </row>
    <row r="8723" spans="7:12" ht="28.8" x14ac:dyDescent="0.3">
      <c r="G8723" s="1217">
        <v>9721</v>
      </c>
      <c r="H8723" s="1218" t="s">
        <v>1719</v>
      </c>
      <c r="I8723" s="1184"/>
      <c r="K8723" s="1217">
        <v>9721</v>
      </c>
      <c r="L8723" s="1218" t="s">
        <v>1719</v>
      </c>
    </row>
    <row r="8724" spans="7:12" ht="28.8" x14ac:dyDescent="0.3">
      <c r="G8724" s="1217">
        <v>9722</v>
      </c>
      <c r="H8724" s="1218" t="s">
        <v>1719</v>
      </c>
      <c r="I8724" s="1184"/>
      <c r="K8724" s="1217">
        <v>9722</v>
      </c>
      <c r="L8724" s="1218" t="s">
        <v>1719</v>
      </c>
    </row>
    <row r="8725" spans="7:12" ht="28.8" x14ac:dyDescent="0.3">
      <c r="G8725" s="1217">
        <v>9723</v>
      </c>
      <c r="H8725" s="1218" t="s">
        <v>1719</v>
      </c>
      <c r="I8725" s="1184"/>
      <c r="K8725" s="1217">
        <v>9723</v>
      </c>
      <c r="L8725" s="1218" t="s">
        <v>1719</v>
      </c>
    </row>
    <row r="8726" spans="7:12" ht="28.8" x14ac:dyDescent="0.3">
      <c r="G8726" s="1217">
        <v>9724</v>
      </c>
      <c r="H8726" s="1218" t="s">
        <v>1719</v>
      </c>
      <c r="I8726" s="1184"/>
      <c r="K8726" s="1217">
        <v>9724</v>
      </c>
      <c r="L8726" s="1218" t="s">
        <v>1719</v>
      </c>
    </row>
    <row r="8727" spans="7:12" ht="28.8" x14ac:dyDescent="0.3">
      <c r="G8727" s="1217">
        <v>9725</v>
      </c>
      <c r="H8727" s="1218" t="s">
        <v>1719</v>
      </c>
      <c r="I8727" s="1184"/>
      <c r="K8727" s="1217">
        <v>9725</v>
      </c>
      <c r="L8727" s="1218" t="s">
        <v>1719</v>
      </c>
    </row>
    <row r="8728" spans="7:12" ht="28.8" x14ac:dyDescent="0.3">
      <c r="G8728" s="1217">
        <v>9726</v>
      </c>
      <c r="H8728" s="1218" t="s">
        <v>1719</v>
      </c>
      <c r="I8728" s="1184"/>
      <c r="K8728" s="1217">
        <v>9726</v>
      </c>
      <c r="L8728" s="1218" t="s">
        <v>1719</v>
      </c>
    </row>
    <row r="8729" spans="7:12" ht="28.8" x14ac:dyDescent="0.3">
      <c r="G8729" s="1217">
        <v>9727</v>
      </c>
      <c r="H8729" s="1218" t="s">
        <v>1719</v>
      </c>
      <c r="I8729" s="1184"/>
      <c r="K8729" s="1217">
        <v>9727</v>
      </c>
      <c r="L8729" s="1218" t="s">
        <v>1719</v>
      </c>
    </row>
    <row r="8730" spans="7:12" ht="28.8" x14ac:dyDescent="0.3">
      <c r="G8730" s="1217">
        <v>9728</v>
      </c>
      <c r="H8730" s="1218" t="s">
        <v>1719</v>
      </c>
      <c r="I8730" s="1184"/>
      <c r="K8730" s="1217">
        <v>9728</v>
      </c>
      <c r="L8730" s="1218" t="s">
        <v>1719</v>
      </c>
    </row>
    <row r="8731" spans="7:12" ht="28.8" x14ac:dyDescent="0.3">
      <c r="G8731" s="1217">
        <v>9729</v>
      </c>
      <c r="H8731" s="1218" t="s">
        <v>1719</v>
      </c>
      <c r="I8731" s="1184"/>
      <c r="K8731" s="1217">
        <v>9729</v>
      </c>
      <c r="L8731" s="1218" t="s">
        <v>1719</v>
      </c>
    </row>
    <row r="8732" spans="7:12" ht="28.8" x14ac:dyDescent="0.3">
      <c r="G8732" s="1217">
        <v>9730</v>
      </c>
      <c r="H8732" s="1218" t="s">
        <v>1719</v>
      </c>
      <c r="I8732" s="1184"/>
      <c r="K8732" s="1217">
        <v>9730</v>
      </c>
      <c r="L8732" s="1218" t="s">
        <v>1719</v>
      </c>
    </row>
    <row r="8733" spans="7:12" ht="28.8" x14ac:dyDescent="0.3">
      <c r="G8733" s="1217">
        <v>9731</v>
      </c>
      <c r="H8733" s="1218" t="s">
        <v>1719</v>
      </c>
      <c r="I8733" s="1184"/>
      <c r="K8733" s="1217">
        <v>9731</v>
      </c>
      <c r="L8733" s="1218" t="s">
        <v>1719</v>
      </c>
    </row>
    <row r="8734" spans="7:12" ht="28.8" x14ac:dyDescent="0.3">
      <c r="G8734" s="1217">
        <v>9732</v>
      </c>
      <c r="H8734" s="1218" t="s">
        <v>1719</v>
      </c>
      <c r="I8734" s="1184"/>
      <c r="K8734" s="1217">
        <v>9732</v>
      </c>
      <c r="L8734" s="1218" t="s">
        <v>1719</v>
      </c>
    </row>
    <row r="8735" spans="7:12" ht="28.8" x14ac:dyDescent="0.3">
      <c r="G8735" s="1217">
        <v>9733</v>
      </c>
      <c r="H8735" s="1218" t="s">
        <v>1719</v>
      </c>
      <c r="I8735" s="1184"/>
      <c r="K8735" s="1217">
        <v>9733</v>
      </c>
      <c r="L8735" s="1218" t="s">
        <v>1719</v>
      </c>
    </row>
    <row r="8736" spans="7:12" ht="28.8" x14ac:dyDescent="0.3">
      <c r="G8736" s="1217">
        <v>9734</v>
      </c>
      <c r="H8736" s="1218" t="s">
        <v>1719</v>
      </c>
      <c r="I8736" s="1184"/>
      <c r="K8736" s="1217">
        <v>9734</v>
      </c>
      <c r="L8736" s="1218" t="s">
        <v>1719</v>
      </c>
    </row>
    <row r="8737" spans="7:12" ht="28.8" x14ac:dyDescent="0.3">
      <c r="G8737" s="1217">
        <v>9735</v>
      </c>
      <c r="H8737" s="1218" t="s">
        <v>1719</v>
      </c>
      <c r="I8737" s="1184"/>
      <c r="K8737" s="1217">
        <v>9735</v>
      </c>
      <c r="L8737" s="1218" t="s">
        <v>1719</v>
      </c>
    </row>
    <row r="8738" spans="7:12" ht="28.8" x14ac:dyDescent="0.3">
      <c r="G8738" s="1217">
        <v>9736</v>
      </c>
      <c r="H8738" s="1218" t="s">
        <v>1719</v>
      </c>
      <c r="I8738" s="1184"/>
      <c r="K8738" s="1217">
        <v>9736</v>
      </c>
      <c r="L8738" s="1218" t="s">
        <v>1719</v>
      </c>
    </row>
    <row r="8739" spans="7:12" ht="28.8" x14ac:dyDescent="0.3">
      <c r="G8739" s="1217">
        <v>9737</v>
      </c>
      <c r="H8739" s="1218" t="s">
        <v>1719</v>
      </c>
      <c r="I8739" s="1184"/>
      <c r="K8739" s="1217">
        <v>9737</v>
      </c>
      <c r="L8739" s="1218" t="s">
        <v>1719</v>
      </c>
    </row>
    <row r="8740" spans="7:12" ht="28.8" x14ac:dyDescent="0.3">
      <c r="G8740" s="1217">
        <v>9738</v>
      </c>
      <c r="H8740" s="1218" t="s">
        <v>1719</v>
      </c>
      <c r="I8740" s="1184"/>
      <c r="K8740" s="1217">
        <v>9738</v>
      </c>
      <c r="L8740" s="1218" t="s">
        <v>1719</v>
      </c>
    </row>
    <row r="8741" spans="7:12" ht="28.8" x14ac:dyDescent="0.3">
      <c r="G8741" s="1217">
        <v>9739</v>
      </c>
      <c r="H8741" s="1218" t="s">
        <v>1719</v>
      </c>
      <c r="I8741" s="1184"/>
      <c r="K8741" s="1217">
        <v>9739</v>
      </c>
      <c r="L8741" s="1218" t="s">
        <v>1719</v>
      </c>
    </row>
    <row r="8742" spans="7:12" ht="28.8" x14ac:dyDescent="0.3">
      <c r="G8742" s="1217">
        <v>9740</v>
      </c>
      <c r="H8742" s="1218" t="s">
        <v>1719</v>
      </c>
      <c r="I8742" s="1184"/>
      <c r="K8742" s="1217">
        <v>9740</v>
      </c>
      <c r="L8742" s="1218" t="s">
        <v>1719</v>
      </c>
    </row>
    <row r="8743" spans="7:12" ht="28.8" x14ac:dyDescent="0.3">
      <c r="G8743" s="1217">
        <v>9741</v>
      </c>
      <c r="H8743" s="1218" t="s">
        <v>1719</v>
      </c>
      <c r="I8743" s="1184"/>
      <c r="K8743" s="1217">
        <v>9741</v>
      </c>
      <c r="L8743" s="1218" t="s">
        <v>1719</v>
      </c>
    </row>
    <row r="8744" spans="7:12" ht="28.8" x14ac:dyDescent="0.3">
      <c r="G8744" s="1217">
        <v>9742</v>
      </c>
      <c r="H8744" s="1218" t="s">
        <v>1719</v>
      </c>
      <c r="I8744" s="1184"/>
      <c r="K8744" s="1217">
        <v>9742</v>
      </c>
      <c r="L8744" s="1218" t="s">
        <v>1719</v>
      </c>
    </row>
    <row r="8745" spans="7:12" ht="28.8" x14ac:dyDescent="0.3">
      <c r="G8745" s="1217">
        <v>9743</v>
      </c>
      <c r="H8745" s="1218" t="s">
        <v>1719</v>
      </c>
      <c r="I8745" s="1184"/>
      <c r="K8745" s="1217">
        <v>9743</v>
      </c>
      <c r="L8745" s="1218" t="s">
        <v>1719</v>
      </c>
    </row>
    <row r="8746" spans="7:12" ht="28.8" x14ac:dyDescent="0.3">
      <c r="G8746" s="1217">
        <v>9744</v>
      </c>
      <c r="H8746" s="1218" t="s">
        <v>1719</v>
      </c>
      <c r="I8746" s="1184"/>
      <c r="K8746" s="1217">
        <v>9744</v>
      </c>
      <c r="L8746" s="1218" t="s">
        <v>1719</v>
      </c>
    </row>
    <row r="8747" spans="7:12" ht="28.8" x14ac:dyDescent="0.3">
      <c r="G8747" s="1217">
        <v>9745</v>
      </c>
      <c r="H8747" s="1218" t="s">
        <v>1719</v>
      </c>
      <c r="I8747" s="1184"/>
      <c r="K8747" s="1217">
        <v>9745</v>
      </c>
      <c r="L8747" s="1218" t="s">
        <v>1719</v>
      </c>
    </row>
    <row r="8748" spans="7:12" ht="28.8" x14ac:dyDescent="0.3">
      <c r="G8748" s="1217">
        <v>9746</v>
      </c>
      <c r="H8748" s="1218" t="s">
        <v>1719</v>
      </c>
      <c r="I8748" s="1184"/>
      <c r="K8748" s="1217">
        <v>9746</v>
      </c>
      <c r="L8748" s="1218" t="s">
        <v>1719</v>
      </c>
    </row>
    <row r="8749" spans="7:12" ht="28.8" x14ac:dyDescent="0.3">
      <c r="G8749" s="1217">
        <v>9747</v>
      </c>
      <c r="H8749" s="1218" t="s">
        <v>1719</v>
      </c>
      <c r="I8749" s="1184"/>
      <c r="K8749" s="1217">
        <v>9747</v>
      </c>
      <c r="L8749" s="1218" t="s">
        <v>1719</v>
      </c>
    </row>
    <row r="8750" spans="7:12" ht="28.8" x14ac:dyDescent="0.3">
      <c r="G8750" s="1217">
        <v>9748</v>
      </c>
      <c r="H8750" s="1218" t="s">
        <v>1719</v>
      </c>
      <c r="I8750" s="1184"/>
      <c r="K8750" s="1217">
        <v>9748</v>
      </c>
      <c r="L8750" s="1218" t="s">
        <v>1719</v>
      </c>
    </row>
    <row r="8751" spans="7:12" ht="28.8" x14ac:dyDescent="0.3">
      <c r="G8751" s="1217">
        <v>9749</v>
      </c>
      <c r="H8751" s="1218" t="s">
        <v>1719</v>
      </c>
      <c r="I8751" s="1184"/>
      <c r="K8751" s="1217">
        <v>9749</v>
      </c>
      <c r="L8751" s="1218" t="s">
        <v>1719</v>
      </c>
    </row>
    <row r="8752" spans="7:12" ht="28.8" x14ac:dyDescent="0.3">
      <c r="G8752" s="1217">
        <v>9750</v>
      </c>
      <c r="H8752" s="1218" t="s">
        <v>1719</v>
      </c>
      <c r="I8752" s="1184"/>
      <c r="K8752" s="1217">
        <v>9750</v>
      </c>
      <c r="L8752" s="1218" t="s">
        <v>1719</v>
      </c>
    </row>
    <row r="8753" spans="7:12" ht="28.8" x14ac:dyDescent="0.3">
      <c r="G8753" s="1217">
        <v>9751</v>
      </c>
      <c r="H8753" s="1218" t="s">
        <v>1719</v>
      </c>
      <c r="I8753" s="1184"/>
      <c r="K8753" s="1217">
        <v>9751</v>
      </c>
      <c r="L8753" s="1218" t="s">
        <v>1719</v>
      </c>
    </row>
    <row r="8754" spans="7:12" ht="28.8" x14ac:dyDescent="0.3">
      <c r="G8754" s="1217">
        <v>9752</v>
      </c>
      <c r="H8754" s="1218" t="s">
        <v>1719</v>
      </c>
      <c r="I8754" s="1184"/>
      <c r="K8754" s="1217">
        <v>9752</v>
      </c>
      <c r="L8754" s="1218" t="s">
        <v>1719</v>
      </c>
    </row>
    <row r="8755" spans="7:12" ht="28.8" x14ac:dyDescent="0.3">
      <c r="G8755" s="1217">
        <v>9753</v>
      </c>
      <c r="H8755" s="1218" t="s">
        <v>1719</v>
      </c>
      <c r="I8755" s="1184"/>
      <c r="K8755" s="1217">
        <v>9753</v>
      </c>
      <c r="L8755" s="1218" t="s">
        <v>1719</v>
      </c>
    </row>
    <row r="8756" spans="7:12" ht="28.8" x14ac:dyDescent="0.3">
      <c r="G8756" s="1217">
        <v>9754</v>
      </c>
      <c r="H8756" s="1218" t="s">
        <v>1719</v>
      </c>
      <c r="I8756" s="1184"/>
      <c r="K8756" s="1217">
        <v>9754</v>
      </c>
      <c r="L8756" s="1218" t="s">
        <v>1719</v>
      </c>
    </row>
    <row r="8757" spans="7:12" ht="28.8" x14ac:dyDescent="0.3">
      <c r="G8757" s="1217">
        <v>9755</v>
      </c>
      <c r="H8757" s="1218" t="s">
        <v>1719</v>
      </c>
      <c r="I8757" s="1184"/>
      <c r="K8757" s="1217">
        <v>9755</v>
      </c>
      <c r="L8757" s="1218" t="s">
        <v>1719</v>
      </c>
    </row>
    <row r="8758" spans="7:12" ht="28.8" x14ac:dyDescent="0.3">
      <c r="G8758" s="1217">
        <v>9756</v>
      </c>
      <c r="H8758" s="1218" t="s">
        <v>1719</v>
      </c>
      <c r="I8758" s="1184"/>
      <c r="K8758" s="1217">
        <v>9756</v>
      </c>
      <c r="L8758" s="1218" t="s">
        <v>1719</v>
      </c>
    </row>
    <row r="8759" spans="7:12" ht="28.8" x14ac:dyDescent="0.3">
      <c r="G8759" s="1217">
        <v>9757</v>
      </c>
      <c r="H8759" s="1218" t="s">
        <v>1719</v>
      </c>
      <c r="I8759" s="1184"/>
      <c r="K8759" s="1217">
        <v>9757</v>
      </c>
      <c r="L8759" s="1218" t="s">
        <v>1719</v>
      </c>
    </row>
    <row r="8760" spans="7:12" ht="28.8" x14ac:dyDescent="0.3">
      <c r="G8760" s="1217">
        <v>9758</v>
      </c>
      <c r="H8760" s="1218" t="s">
        <v>1719</v>
      </c>
      <c r="I8760" s="1184"/>
      <c r="K8760" s="1217">
        <v>9758</v>
      </c>
      <c r="L8760" s="1218" t="s">
        <v>1719</v>
      </c>
    </row>
    <row r="8761" spans="7:12" ht="28.8" x14ac:dyDescent="0.3">
      <c r="G8761" s="1217">
        <v>9759</v>
      </c>
      <c r="H8761" s="1218" t="s">
        <v>1719</v>
      </c>
      <c r="I8761" s="1184"/>
      <c r="K8761" s="1217">
        <v>9759</v>
      </c>
      <c r="L8761" s="1218" t="s">
        <v>1719</v>
      </c>
    </row>
    <row r="8762" spans="7:12" ht="28.8" x14ac:dyDescent="0.3">
      <c r="G8762" s="1217">
        <v>9760</v>
      </c>
      <c r="H8762" s="1218" t="s">
        <v>1719</v>
      </c>
      <c r="I8762" s="1184"/>
      <c r="K8762" s="1217">
        <v>9760</v>
      </c>
      <c r="L8762" s="1218" t="s">
        <v>1719</v>
      </c>
    </row>
    <row r="8763" spans="7:12" ht="28.8" x14ac:dyDescent="0.3">
      <c r="G8763" s="1217">
        <v>9761</v>
      </c>
      <c r="H8763" s="1218" t="s">
        <v>1719</v>
      </c>
      <c r="I8763" s="1184"/>
      <c r="K8763" s="1217">
        <v>9761</v>
      </c>
      <c r="L8763" s="1218" t="s">
        <v>1719</v>
      </c>
    </row>
    <row r="8764" spans="7:12" ht="28.8" x14ac:dyDescent="0.3">
      <c r="G8764" s="1217">
        <v>9762</v>
      </c>
      <c r="H8764" s="1218" t="s">
        <v>1719</v>
      </c>
      <c r="I8764" s="1184"/>
      <c r="K8764" s="1217">
        <v>9762</v>
      </c>
      <c r="L8764" s="1218" t="s">
        <v>1719</v>
      </c>
    </row>
    <row r="8765" spans="7:12" ht="28.8" x14ac:dyDescent="0.3">
      <c r="G8765" s="1217">
        <v>9763</v>
      </c>
      <c r="H8765" s="1218" t="s">
        <v>1719</v>
      </c>
      <c r="I8765" s="1184"/>
      <c r="K8765" s="1217">
        <v>9763</v>
      </c>
      <c r="L8765" s="1218" t="s">
        <v>1719</v>
      </c>
    </row>
    <row r="8766" spans="7:12" ht="28.8" x14ac:dyDescent="0.3">
      <c r="G8766" s="1217">
        <v>9764</v>
      </c>
      <c r="H8766" s="1218" t="s">
        <v>1719</v>
      </c>
      <c r="I8766" s="1184"/>
      <c r="K8766" s="1217">
        <v>9764</v>
      </c>
      <c r="L8766" s="1218" t="s">
        <v>1719</v>
      </c>
    </row>
    <row r="8767" spans="7:12" ht="28.8" x14ac:dyDescent="0.3">
      <c r="G8767" s="1217">
        <v>9765</v>
      </c>
      <c r="H8767" s="1218" t="s">
        <v>1719</v>
      </c>
      <c r="I8767" s="1184"/>
      <c r="K8767" s="1217">
        <v>9765</v>
      </c>
      <c r="L8767" s="1218" t="s">
        <v>1719</v>
      </c>
    </row>
    <row r="8768" spans="7:12" ht="28.8" x14ac:dyDescent="0.3">
      <c r="G8768" s="1217">
        <v>9766</v>
      </c>
      <c r="H8768" s="1218" t="s">
        <v>1719</v>
      </c>
      <c r="I8768" s="1184"/>
      <c r="K8768" s="1217">
        <v>9766</v>
      </c>
      <c r="L8768" s="1218" t="s">
        <v>1719</v>
      </c>
    </row>
    <row r="8769" spans="7:12" ht="28.8" x14ac:dyDescent="0.3">
      <c r="G8769" s="1217">
        <v>9767</v>
      </c>
      <c r="H8769" s="1218" t="s">
        <v>1719</v>
      </c>
      <c r="I8769" s="1184"/>
      <c r="K8769" s="1217">
        <v>9767</v>
      </c>
      <c r="L8769" s="1218" t="s">
        <v>1719</v>
      </c>
    </row>
    <row r="8770" spans="7:12" ht="28.8" x14ac:dyDescent="0.3">
      <c r="G8770" s="1217">
        <v>9768</v>
      </c>
      <c r="H8770" s="1218" t="s">
        <v>1719</v>
      </c>
      <c r="I8770" s="1184"/>
      <c r="K8770" s="1217">
        <v>9768</v>
      </c>
      <c r="L8770" s="1218" t="s">
        <v>1719</v>
      </c>
    </row>
    <row r="8771" spans="7:12" ht="28.8" x14ac:dyDescent="0.3">
      <c r="G8771" s="1217">
        <v>9769</v>
      </c>
      <c r="H8771" s="1218" t="s">
        <v>1719</v>
      </c>
      <c r="I8771" s="1184"/>
      <c r="K8771" s="1217">
        <v>9769</v>
      </c>
      <c r="L8771" s="1218" t="s">
        <v>1719</v>
      </c>
    </row>
    <row r="8772" spans="7:12" ht="28.8" x14ac:dyDescent="0.3">
      <c r="G8772" s="1217">
        <v>9770</v>
      </c>
      <c r="H8772" s="1218" t="s">
        <v>1719</v>
      </c>
      <c r="I8772" s="1184"/>
      <c r="K8772" s="1217">
        <v>9770</v>
      </c>
      <c r="L8772" s="1218" t="s">
        <v>1719</v>
      </c>
    </row>
    <row r="8773" spans="7:12" ht="28.8" x14ac:dyDescent="0.3">
      <c r="G8773" s="1217">
        <v>9771</v>
      </c>
      <c r="H8773" s="1218" t="s">
        <v>1719</v>
      </c>
      <c r="I8773" s="1184"/>
      <c r="K8773" s="1217">
        <v>9771</v>
      </c>
      <c r="L8773" s="1218" t="s">
        <v>1719</v>
      </c>
    </row>
    <row r="8774" spans="7:12" ht="28.8" x14ac:dyDescent="0.3">
      <c r="G8774" s="1217">
        <v>9772</v>
      </c>
      <c r="H8774" s="1218" t="s">
        <v>1719</v>
      </c>
      <c r="I8774" s="1184"/>
      <c r="K8774" s="1217">
        <v>9772</v>
      </c>
      <c r="L8774" s="1218" t="s">
        <v>1719</v>
      </c>
    </row>
    <row r="8775" spans="7:12" ht="28.8" x14ac:dyDescent="0.3">
      <c r="G8775" s="1217">
        <v>9773</v>
      </c>
      <c r="H8775" s="1218" t="s">
        <v>1719</v>
      </c>
      <c r="I8775" s="1184"/>
      <c r="K8775" s="1217">
        <v>9773</v>
      </c>
      <c r="L8775" s="1218" t="s">
        <v>1719</v>
      </c>
    </row>
    <row r="8776" spans="7:12" ht="28.8" x14ac:dyDescent="0.3">
      <c r="G8776" s="1217">
        <v>9774</v>
      </c>
      <c r="H8776" s="1218" t="s">
        <v>1719</v>
      </c>
      <c r="I8776" s="1184"/>
      <c r="K8776" s="1217">
        <v>9774</v>
      </c>
      <c r="L8776" s="1218" t="s">
        <v>1719</v>
      </c>
    </row>
    <row r="8777" spans="7:12" ht="28.8" x14ac:dyDescent="0.3">
      <c r="G8777" s="1217">
        <v>9775</v>
      </c>
      <c r="H8777" s="1218" t="s">
        <v>1719</v>
      </c>
      <c r="I8777" s="1184"/>
      <c r="K8777" s="1217">
        <v>9775</v>
      </c>
      <c r="L8777" s="1218" t="s">
        <v>1719</v>
      </c>
    </row>
    <row r="8778" spans="7:12" ht="28.8" x14ac:dyDescent="0.3">
      <c r="G8778" s="1217">
        <v>9776</v>
      </c>
      <c r="H8778" s="1218" t="s">
        <v>1719</v>
      </c>
      <c r="I8778" s="1184"/>
      <c r="K8778" s="1217">
        <v>9776</v>
      </c>
      <c r="L8778" s="1218" t="s">
        <v>1719</v>
      </c>
    </row>
    <row r="8779" spans="7:12" ht="28.8" x14ac:dyDescent="0.3">
      <c r="G8779" s="1217">
        <v>9777</v>
      </c>
      <c r="H8779" s="1218" t="s">
        <v>1719</v>
      </c>
      <c r="I8779" s="1184"/>
      <c r="K8779" s="1217">
        <v>9777</v>
      </c>
      <c r="L8779" s="1218" t="s">
        <v>1719</v>
      </c>
    </row>
    <row r="8780" spans="7:12" ht="28.8" x14ac:dyDescent="0.3">
      <c r="G8780" s="1217">
        <v>9778</v>
      </c>
      <c r="H8780" s="1218" t="s">
        <v>1719</v>
      </c>
      <c r="I8780" s="1184"/>
      <c r="K8780" s="1217">
        <v>9778</v>
      </c>
      <c r="L8780" s="1218" t="s">
        <v>1719</v>
      </c>
    </row>
    <row r="8781" spans="7:12" ht="28.8" x14ac:dyDescent="0.3">
      <c r="G8781" s="1217">
        <v>9779</v>
      </c>
      <c r="H8781" s="1218" t="s">
        <v>1719</v>
      </c>
      <c r="I8781" s="1184"/>
      <c r="K8781" s="1217">
        <v>9779</v>
      </c>
      <c r="L8781" s="1218" t="s">
        <v>1719</v>
      </c>
    </row>
    <row r="8782" spans="7:12" ht="28.8" x14ac:dyDescent="0.3">
      <c r="G8782" s="1217">
        <v>9780</v>
      </c>
      <c r="H8782" s="1218" t="s">
        <v>1719</v>
      </c>
      <c r="I8782" s="1184"/>
      <c r="K8782" s="1217">
        <v>9780</v>
      </c>
      <c r="L8782" s="1218" t="s">
        <v>1719</v>
      </c>
    </row>
    <row r="8783" spans="7:12" ht="28.8" x14ac:dyDescent="0.3">
      <c r="G8783" s="1217">
        <v>9781</v>
      </c>
      <c r="H8783" s="1218" t="s">
        <v>1719</v>
      </c>
      <c r="I8783" s="1184"/>
      <c r="K8783" s="1217">
        <v>9781</v>
      </c>
      <c r="L8783" s="1218" t="s">
        <v>1719</v>
      </c>
    </row>
    <row r="8784" spans="7:12" ht="28.8" x14ac:dyDescent="0.3">
      <c r="G8784" s="1217">
        <v>9782</v>
      </c>
      <c r="H8784" s="1218" t="s">
        <v>1719</v>
      </c>
      <c r="I8784" s="1184"/>
      <c r="K8784" s="1217">
        <v>9782</v>
      </c>
      <c r="L8784" s="1218" t="s">
        <v>1719</v>
      </c>
    </row>
    <row r="8785" spans="7:12" ht="28.8" x14ac:dyDescent="0.3">
      <c r="G8785" s="1217">
        <v>9783</v>
      </c>
      <c r="H8785" s="1218" t="s">
        <v>1719</v>
      </c>
      <c r="I8785" s="1184"/>
      <c r="K8785" s="1217">
        <v>9783</v>
      </c>
      <c r="L8785" s="1218" t="s">
        <v>1719</v>
      </c>
    </row>
    <row r="8786" spans="7:12" ht="28.8" x14ac:dyDescent="0.3">
      <c r="G8786" s="1217">
        <v>9784</v>
      </c>
      <c r="H8786" s="1218" t="s">
        <v>1719</v>
      </c>
      <c r="I8786" s="1184"/>
      <c r="K8786" s="1217">
        <v>9784</v>
      </c>
      <c r="L8786" s="1218" t="s">
        <v>1719</v>
      </c>
    </row>
    <row r="8787" spans="7:12" ht="28.8" x14ac:dyDescent="0.3">
      <c r="G8787" s="1217">
        <v>9785</v>
      </c>
      <c r="H8787" s="1218" t="s">
        <v>1719</v>
      </c>
      <c r="I8787" s="1184"/>
      <c r="K8787" s="1217">
        <v>9785</v>
      </c>
      <c r="L8787" s="1218" t="s">
        <v>1719</v>
      </c>
    </row>
    <row r="8788" spans="7:12" ht="28.8" x14ac:dyDescent="0.3">
      <c r="G8788" s="1217">
        <v>9786</v>
      </c>
      <c r="H8788" s="1218" t="s">
        <v>1719</v>
      </c>
      <c r="I8788" s="1184"/>
      <c r="K8788" s="1217">
        <v>9786</v>
      </c>
      <c r="L8788" s="1218" t="s">
        <v>1719</v>
      </c>
    </row>
    <row r="8789" spans="7:12" ht="28.8" x14ac:dyDescent="0.3">
      <c r="G8789" s="1217">
        <v>9787</v>
      </c>
      <c r="H8789" s="1218" t="s">
        <v>1719</v>
      </c>
      <c r="I8789" s="1184"/>
      <c r="K8789" s="1217">
        <v>9787</v>
      </c>
      <c r="L8789" s="1218" t="s">
        <v>1719</v>
      </c>
    </row>
    <row r="8790" spans="7:12" ht="28.8" x14ac:dyDescent="0.3">
      <c r="G8790" s="1217">
        <v>9788</v>
      </c>
      <c r="H8790" s="1218" t="s">
        <v>1719</v>
      </c>
      <c r="I8790" s="1184"/>
      <c r="K8790" s="1217">
        <v>9788</v>
      </c>
      <c r="L8790" s="1218" t="s">
        <v>1719</v>
      </c>
    </row>
    <row r="8791" spans="7:12" ht="28.8" x14ac:dyDescent="0.3">
      <c r="G8791" s="1217">
        <v>9789</v>
      </c>
      <c r="H8791" s="1218" t="s">
        <v>1719</v>
      </c>
      <c r="I8791" s="1184"/>
      <c r="K8791" s="1217">
        <v>9789</v>
      </c>
      <c r="L8791" s="1218" t="s">
        <v>1719</v>
      </c>
    </row>
    <row r="8792" spans="7:12" ht="28.8" x14ac:dyDescent="0.3">
      <c r="G8792" s="1217">
        <v>9790</v>
      </c>
      <c r="H8792" s="1218" t="s">
        <v>1719</v>
      </c>
      <c r="I8792" s="1184"/>
      <c r="K8792" s="1217">
        <v>9790</v>
      </c>
      <c r="L8792" s="1218" t="s">
        <v>1719</v>
      </c>
    </row>
    <row r="8793" spans="7:12" ht="28.8" x14ac:dyDescent="0.3">
      <c r="G8793" s="1217">
        <v>9791</v>
      </c>
      <c r="H8793" s="1218" t="s">
        <v>1719</v>
      </c>
      <c r="I8793" s="1184"/>
      <c r="K8793" s="1217">
        <v>9791</v>
      </c>
      <c r="L8793" s="1218" t="s">
        <v>1719</v>
      </c>
    </row>
    <row r="8794" spans="7:12" ht="28.8" x14ac:dyDescent="0.3">
      <c r="G8794" s="1217">
        <v>9792</v>
      </c>
      <c r="H8794" s="1218" t="s">
        <v>1719</v>
      </c>
      <c r="I8794" s="1184"/>
      <c r="K8794" s="1217">
        <v>9792</v>
      </c>
      <c r="L8794" s="1218" t="s">
        <v>1719</v>
      </c>
    </row>
    <row r="8795" spans="7:12" ht="28.8" x14ac:dyDescent="0.3">
      <c r="G8795" s="1217">
        <v>9793</v>
      </c>
      <c r="H8795" s="1218" t="s">
        <v>1719</v>
      </c>
      <c r="I8795" s="1184"/>
      <c r="K8795" s="1217">
        <v>9793</v>
      </c>
      <c r="L8795" s="1218" t="s">
        <v>1719</v>
      </c>
    </row>
    <row r="8796" spans="7:12" ht="28.8" x14ac:dyDescent="0.3">
      <c r="G8796" s="1217">
        <v>9794</v>
      </c>
      <c r="H8796" s="1218" t="s">
        <v>1719</v>
      </c>
      <c r="I8796" s="1184"/>
      <c r="K8796" s="1217">
        <v>9794</v>
      </c>
      <c r="L8796" s="1218" t="s">
        <v>1719</v>
      </c>
    </row>
    <row r="8797" spans="7:12" ht="28.8" x14ac:dyDescent="0.3">
      <c r="G8797" s="1217">
        <v>9795</v>
      </c>
      <c r="H8797" s="1218" t="s">
        <v>1719</v>
      </c>
      <c r="I8797" s="1184"/>
      <c r="K8797" s="1217">
        <v>9795</v>
      </c>
      <c r="L8797" s="1218" t="s">
        <v>1719</v>
      </c>
    </row>
    <row r="8798" spans="7:12" ht="28.8" x14ac:dyDescent="0.3">
      <c r="G8798" s="1217">
        <v>9796</v>
      </c>
      <c r="H8798" s="1218" t="s">
        <v>1719</v>
      </c>
      <c r="I8798" s="1184"/>
      <c r="K8798" s="1217">
        <v>9796</v>
      </c>
      <c r="L8798" s="1218" t="s">
        <v>1719</v>
      </c>
    </row>
    <row r="8799" spans="7:12" ht="28.8" x14ac:dyDescent="0.3">
      <c r="G8799" s="1217">
        <v>9797</v>
      </c>
      <c r="H8799" s="1218" t="s">
        <v>1719</v>
      </c>
      <c r="I8799" s="1184"/>
      <c r="K8799" s="1217">
        <v>9797</v>
      </c>
      <c r="L8799" s="1218" t="s">
        <v>1719</v>
      </c>
    </row>
    <row r="8800" spans="7:12" ht="28.8" x14ac:dyDescent="0.3">
      <c r="G8800" s="1217">
        <v>9798</v>
      </c>
      <c r="H8800" s="1218" t="s">
        <v>1719</v>
      </c>
      <c r="I8800" s="1184"/>
      <c r="K8800" s="1217">
        <v>9798</v>
      </c>
      <c r="L8800" s="1218" t="s">
        <v>1719</v>
      </c>
    </row>
    <row r="8801" spans="7:12" ht="28.8" x14ac:dyDescent="0.3">
      <c r="G8801" s="1217">
        <v>9799</v>
      </c>
      <c r="H8801" s="1218" t="s">
        <v>1719</v>
      </c>
      <c r="I8801" s="1184"/>
      <c r="K8801" s="1217">
        <v>9799</v>
      </c>
      <c r="L8801" s="1218" t="s">
        <v>1719</v>
      </c>
    </row>
    <row r="8802" spans="7:12" ht="28.8" x14ac:dyDescent="0.3">
      <c r="G8802" s="1217">
        <v>9800</v>
      </c>
      <c r="H8802" s="1218" t="s">
        <v>1719</v>
      </c>
      <c r="I8802" s="1184"/>
      <c r="K8802" s="1217">
        <v>9800</v>
      </c>
      <c r="L8802" s="1218" t="s">
        <v>1719</v>
      </c>
    </row>
    <row r="8803" spans="7:12" ht="28.8" x14ac:dyDescent="0.3">
      <c r="G8803" s="1217">
        <v>9801</v>
      </c>
      <c r="H8803" s="1218" t="s">
        <v>1719</v>
      </c>
      <c r="I8803" s="1184"/>
      <c r="K8803" s="1217">
        <v>9801</v>
      </c>
      <c r="L8803" s="1218" t="s">
        <v>1719</v>
      </c>
    </row>
    <row r="8804" spans="7:12" ht="28.8" x14ac:dyDescent="0.3">
      <c r="G8804" s="1217">
        <v>9802</v>
      </c>
      <c r="H8804" s="1218" t="s">
        <v>1719</v>
      </c>
      <c r="I8804" s="1184"/>
      <c r="K8804" s="1217">
        <v>9802</v>
      </c>
      <c r="L8804" s="1218" t="s">
        <v>1719</v>
      </c>
    </row>
    <row r="8805" spans="7:12" ht="28.8" x14ac:dyDescent="0.3">
      <c r="G8805" s="1217">
        <v>9803</v>
      </c>
      <c r="H8805" s="1218" t="s">
        <v>1719</v>
      </c>
      <c r="I8805" s="1184"/>
      <c r="K8805" s="1217">
        <v>9803</v>
      </c>
      <c r="L8805" s="1218" t="s">
        <v>1719</v>
      </c>
    </row>
    <row r="8806" spans="7:12" ht="28.8" x14ac:dyDescent="0.3">
      <c r="G8806" s="1217">
        <v>9804</v>
      </c>
      <c r="H8806" s="1218" t="s">
        <v>1719</v>
      </c>
      <c r="I8806" s="1184"/>
      <c r="K8806" s="1217">
        <v>9804</v>
      </c>
      <c r="L8806" s="1218" t="s">
        <v>1719</v>
      </c>
    </row>
    <row r="8807" spans="7:12" ht="28.8" x14ac:dyDescent="0.3">
      <c r="G8807" s="1217">
        <v>9805</v>
      </c>
      <c r="H8807" s="1218" t="s">
        <v>1719</v>
      </c>
      <c r="I8807" s="1184"/>
      <c r="K8807" s="1217">
        <v>9805</v>
      </c>
      <c r="L8807" s="1218" t="s">
        <v>1719</v>
      </c>
    </row>
    <row r="8808" spans="7:12" ht="28.8" x14ac:dyDescent="0.3">
      <c r="G8808" s="1217">
        <v>9806</v>
      </c>
      <c r="H8808" s="1218" t="s">
        <v>1719</v>
      </c>
      <c r="I8808" s="1184"/>
      <c r="K8808" s="1217">
        <v>9806</v>
      </c>
      <c r="L8808" s="1218" t="s">
        <v>1719</v>
      </c>
    </row>
    <row r="8809" spans="7:12" ht="28.8" x14ac:dyDescent="0.3">
      <c r="G8809" s="1217">
        <v>9807</v>
      </c>
      <c r="H8809" s="1218" t="s">
        <v>1719</v>
      </c>
      <c r="I8809" s="1184"/>
      <c r="K8809" s="1217">
        <v>9807</v>
      </c>
      <c r="L8809" s="1218" t="s">
        <v>1719</v>
      </c>
    </row>
    <row r="8810" spans="7:12" ht="28.8" x14ac:dyDescent="0.3">
      <c r="G8810" s="1217">
        <v>9808</v>
      </c>
      <c r="H8810" s="1218" t="s">
        <v>1719</v>
      </c>
      <c r="I8810" s="1184"/>
      <c r="K8810" s="1217">
        <v>9808</v>
      </c>
      <c r="L8810" s="1218" t="s">
        <v>1719</v>
      </c>
    </row>
    <row r="8811" spans="7:12" ht="28.8" x14ac:dyDescent="0.3">
      <c r="G8811" s="1217">
        <v>9809</v>
      </c>
      <c r="H8811" s="1218" t="s">
        <v>1719</v>
      </c>
      <c r="I8811" s="1184"/>
      <c r="K8811" s="1217">
        <v>9809</v>
      </c>
      <c r="L8811" s="1218" t="s">
        <v>1719</v>
      </c>
    </row>
    <row r="8812" spans="7:12" ht="28.8" x14ac:dyDescent="0.3">
      <c r="G8812" s="1217">
        <v>9810</v>
      </c>
      <c r="H8812" s="1218" t="s">
        <v>1719</v>
      </c>
      <c r="I8812" s="1184"/>
      <c r="K8812" s="1217">
        <v>9810</v>
      </c>
      <c r="L8812" s="1218" t="s">
        <v>1719</v>
      </c>
    </row>
    <row r="8813" spans="7:12" ht="28.8" x14ac:dyDescent="0.3">
      <c r="G8813" s="1217">
        <v>9811</v>
      </c>
      <c r="H8813" s="1218" t="s">
        <v>1719</v>
      </c>
      <c r="I8813" s="1184"/>
      <c r="K8813" s="1217">
        <v>9811</v>
      </c>
      <c r="L8813" s="1218" t="s">
        <v>1719</v>
      </c>
    </row>
    <row r="8814" spans="7:12" ht="28.8" x14ac:dyDescent="0.3">
      <c r="G8814" s="1217">
        <v>9812</v>
      </c>
      <c r="H8814" s="1218" t="s">
        <v>1719</v>
      </c>
      <c r="I8814" s="1184"/>
      <c r="K8814" s="1217">
        <v>9812</v>
      </c>
      <c r="L8814" s="1218" t="s">
        <v>1719</v>
      </c>
    </row>
    <row r="8815" spans="7:12" ht="28.8" x14ac:dyDescent="0.3">
      <c r="G8815" s="1217">
        <v>9813</v>
      </c>
      <c r="H8815" s="1218" t="s">
        <v>1719</v>
      </c>
      <c r="I8815" s="1184"/>
      <c r="K8815" s="1217">
        <v>9813</v>
      </c>
      <c r="L8815" s="1218" t="s">
        <v>1719</v>
      </c>
    </row>
    <row r="8816" spans="7:12" ht="28.8" x14ac:dyDescent="0.3">
      <c r="G8816" s="1217">
        <v>9814</v>
      </c>
      <c r="H8816" s="1218" t="s">
        <v>1719</v>
      </c>
      <c r="I8816" s="1184"/>
      <c r="K8816" s="1217">
        <v>9814</v>
      </c>
      <c r="L8816" s="1218" t="s">
        <v>1719</v>
      </c>
    </row>
    <row r="8817" spans="7:12" ht="28.8" x14ac:dyDescent="0.3">
      <c r="G8817" s="1217">
        <v>9815</v>
      </c>
      <c r="H8817" s="1218" t="s">
        <v>1719</v>
      </c>
      <c r="I8817" s="1184"/>
      <c r="K8817" s="1217">
        <v>9815</v>
      </c>
      <c r="L8817" s="1218" t="s">
        <v>1719</v>
      </c>
    </row>
    <row r="8818" spans="7:12" ht="28.8" x14ac:dyDescent="0.3">
      <c r="G8818" s="1217">
        <v>9816</v>
      </c>
      <c r="H8818" s="1218" t="s">
        <v>1719</v>
      </c>
      <c r="I8818" s="1184"/>
      <c r="K8818" s="1217">
        <v>9816</v>
      </c>
      <c r="L8818" s="1218" t="s">
        <v>1719</v>
      </c>
    </row>
    <row r="8819" spans="7:12" ht="28.8" x14ac:dyDescent="0.3">
      <c r="G8819" s="1217">
        <v>9817</v>
      </c>
      <c r="H8819" s="1218" t="s">
        <v>1719</v>
      </c>
      <c r="I8819" s="1184"/>
      <c r="K8819" s="1217">
        <v>9817</v>
      </c>
      <c r="L8819" s="1218" t="s">
        <v>1719</v>
      </c>
    </row>
    <row r="8820" spans="7:12" ht="28.8" x14ac:dyDescent="0.3">
      <c r="G8820" s="1217">
        <v>9818</v>
      </c>
      <c r="H8820" s="1218" t="s">
        <v>1719</v>
      </c>
      <c r="I8820" s="1184"/>
      <c r="K8820" s="1217">
        <v>9818</v>
      </c>
      <c r="L8820" s="1218" t="s">
        <v>1719</v>
      </c>
    </row>
    <row r="8821" spans="7:12" ht="28.8" x14ac:dyDescent="0.3">
      <c r="G8821" s="1217">
        <v>9819</v>
      </c>
      <c r="H8821" s="1218" t="s">
        <v>1719</v>
      </c>
      <c r="I8821" s="1184"/>
      <c r="K8821" s="1217">
        <v>9819</v>
      </c>
      <c r="L8821" s="1218" t="s">
        <v>1719</v>
      </c>
    </row>
    <row r="8822" spans="7:12" ht="28.8" x14ac:dyDescent="0.3">
      <c r="G8822" s="1217">
        <v>9820</v>
      </c>
      <c r="H8822" s="1218" t="s">
        <v>1719</v>
      </c>
      <c r="I8822" s="1184"/>
      <c r="K8822" s="1217">
        <v>9820</v>
      </c>
      <c r="L8822" s="1218" t="s">
        <v>1719</v>
      </c>
    </row>
    <row r="8823" spans="7:12" ht="28.8" x14ac:dyDescent="0.3">
      <c r="G8823" s="1217">
        <v>9821</v>
      </c>
      <c r="H8823" s="1218" t="s">
        <v>1719</v>
      </c>
      <c r="I8823" s="1184"/>
      <c r="K8823" s="1217">
        <v>9821</v>
      </c>
      <c r="L8823" s="1218" t="s">
        <v>1719</v>
      </c>
    </row>
    <row r="8824" spans="7:12" ht="28.8" x14ac:dyDescent="0.3">
      <c r="G8824" s="1217">
        <v>9822</v>
      </c>
      <c r="H8824" s="1218" t="s">
        <v>1719</v>
      </c>
      <c r="I8824" s="1184"/>
      <c r="K8824" s="1217">
        <v>9822</v>
      </c>
      <c r="L8824" s="1218" t="s">
        <v>1719</v>
      </c>
    </row>
    <row r="8825" spans="7:12" ht="28.8" x14ac:dyDescent="0.3">
      <c r="G8825" s="1217">
        <v>9823</v>
      </c>
      <c r="H8825" s="1218" t="s">
        <v>1719</v>
      </c>
      <c r="I8825" s="1184"/>
      <c r="K8825" s="1217">
        <v>9823</v>
      </c>
      <c r="L8825" s="1218" t="s">
        <v>1719</v>
      </c>
    </row>
    <row r="8826" spans="7:12" ht="28.8" x14ac:dyDescent="0.3">
      <c r="G8826" s="1217">
        <v>9824</v>
      </c>
      <c r="H8826" s="1218" t="s">
        <v>1719</v>
      </c>
      <c r="I8826" s="1184"/>
      <c r="K8826" s="1217">
        <v>9824</v>
      </c>
      <c r="L8826" s="1218" t="s">
        <v>1719</v>
      </c>
    </row>
    <row r="8827" spans="7:12" ht="28.8" x14ac:dyDescent="0.3">
      <c r="G8827" s="1217">
        <v>9825</v>
      </c>
      <c r="H8827" s="1218" t="s">
        <v>1719</v>
      </c>
      <c r="I8827" s="1184"/>
      <c r="K8827" s="1217">
        <v>9825</v>
      </c>
      <c r="L8827" s="1218" t="s">
        <v>1719</v>
      </c>
    </row>
    <row r="8828" spans="7:12" ht="28.8" x14ac:dyDescent="0.3">
      <c r="G8828" s="1217">
        <v>9826</v>
      </c>
      <c r="H8828" s="1218" t="s">
        <v>1719</v>
      </c>
      <c r="I8828" s="1184"/>
      <c r="K8828" s="1217">
        <v>9826</v>
      </c>
      <c r="L8828" s="1218" t="s">
        <v>1719</v>
      </c>
    </row>
    <row r="8829" spans="7:12" ht="28.8" x14ac:dyDescent="0.3">
      <c r="G8829" s="1217">
        <v>9827</v>
      </c>
      <c r="H8829" s="1218" t="s">
        <v>1719</v>
      </c>
      <c r="I8829" s="1184"/>
      <c r="K8829" s="1217">
        <v>9827</v>
      </c>
      <c r="L8829" s="1218" t="s">
        <v>1719</v>
      </c>
    </row>
    <row r="8830" spans="7:12" ht="28.8" x14ac:dyDescent="0.3">
      <c r="G8830" s="1217">
        <v>9828</v>
      </c>
      <c r="H8830" s="1218" t="s">
        <v>1719</v>
      </c>
      <c r="I8830" s="1184"/>
      <c r="K8830" s="1217">
        <v>9828</v>
      </c>
      <c r="L8830" s="1218" t="s">
        <v>1719</v>
      </c>
    </row>
    <row r="8831" spans="7:12" ht="28.8" x14ac:dyDescent="0.3">
      <c r="G8831" s="1217">
        <v>9829</v>
      </c>
      <c r="H8831" s="1218" t="s">
        <v>1719</v>
      </c>
      <c r="I8831" s="1184"/>
      <c r="K8831" s="1217">
        <v>9829</v>
      </c>
      <c r="L8831" s="1218" t="s">
        <v>1719</v>
      </c>
    </row>
    <row r="8832" spans="7:12" ht="28.8" x14ac:dyDescent="0.3">
      <c r="G8832" s="1217">
        <v>9830</v>
      </c>
      <c r="H8832" s="1218" t="s">
        <v>1719</v>
      </c>
      <c r="I8832" s="1184"/>
      <c r="K8832" s="1217">
        <v>9830</v>
      </c>
      <c r="L8832" s="1218" t="s">
        <v>1719</v>
      </c>
    </row>
    <row r="8833" spans="7:12" ht="28.8" x14ac:dyDescent="0.3">
      <c r="G8833" s="1217">
        <v>9831</v>
      </c>
      <c r="H8833" s="1218" t="s">
        <v>1719</v>
      </c>
      <c r="I8833" s="1184"/>
      <c r="K8833" s="1217">
        <v>9831</v>
      </c>
      <c r="L8833" s="1218" t="s">
        <v>1719</v>
      </c>
    </row>
    <row r="8834" spans="7:12" ht="28.8" x14ac:dyDescent="0.3">
      <c r="G8834" s="1217">
        <v>9832</v>
      </c>
      <c r="H8834" s="1218" t="s">
        <v>1719</v>
      </c>
      <c r="I8834" s="1184"/>
      <c r="K8834" s="1217">
        <v>9832</v>
      </c>
      <c r="L8834" s="1218" t="s">
        <v>1719</v>
      </c>
    </row>
    <row r="8835" spans="7:12" ht="28.8" x14ac:dyDescent="0.3">
      <c r="G8835" s="1217">
        <v>9833</v>
      </c>
      <c r="H8835" s="1218" t="s">
        <v>1719</v>
      </c>
      <c r="I8835" s="1184"/>
      <c r="K8835" s="1217">
        <v>9833</v>
      </c>
      <c r="L8835" s="1218" t="s">
        <v>1719</v>
      </c>
    </row>
    <row r="8836" spans="7:12" ht="28.8" x14ac:dyDescent="0.3">
      <c r="G8836" s="1217">
        <v>9834</v>
      </c>
      <c r="H8836" s="1218" t="s">
        <v>1719</v>
      </c>
      <c r="I8836" s="1184"/>
      <c r="K8836" s="1217">
        <v>9834</v>
      </c>
      <c r="L8836" s="1218" t="s">
        <v>1719</v>
      </c>
    </row>
    <row r="8837" spans="7:12" ht="28.8" x14ac:dyDescent="0.3">
      <c r="G8837" s="1217">
        <v>9835</v>
      </c>
      <c r="H8837" s="1218" t="s">
        <v>1719</v>
      </c>
      <c r="I8837" s="1184"/>
      <c r="K8837" s="1217">
        <v>9835</v>
      </c>
      <c r="L8837" s="1218" t="s">
        <v>1719</v>
      </c>
    </row>
    <row r="8838" spans="7:12" ht="28.8" x14ac:dyDescent="0.3">
      <c r="G8838" s="1217">
        <v>9836</v>
      </c>
      <c r="H8838" s="1218" t="s">
        <v>1719</v>
      </c>
      <c r="I8838" s="1184"/>
      <c r="K8838" s="1217">
        <v>9836</v>
      </c>
      <c r="L8838" s="1218" t="s">
        <v>1719</v>
      </c>
    </row>
    <row r="8839" spans="7:12" ht="28.8" x14ac:dyDescent="0.3">
      <c r="G8839" s="1217">
        <v>9837</v>
      </c>
      <c r="H8839" s="1218" t="s">
        <v>1719</v>
      </c>
      <c r="I8839" s="1184"/>
      <c r="K8839" s="1217">
        <v>9837</v>
      </c>
      <c r="L8839" s="1218" t="s">
        <v>1719</v>
      </c>
    </row>
    <row r="8840" spans="7:12" ht="28.8" x14ac:dyDescent="0.3">
      <c r="G8840" s="1217">
        <v>9838</v>
      </c>
      <c r="H8840" s="1218" t="s">
        <v>1719</v>
      </c>
      <c r="I8840" s="1184"/>
      <c r="K8840" s="1217">
        <v>9838</v>
      </c>
      <c r="L8840" s="1218" t="s">
        <v>1719</v>
      </c>
    </row>
    <row r="8841" spans="7:12" ht="28.8" x14ac:dyDescent="0.3">
      <c r="G8841" s="1217">
        <v>9839</v>
      </c>
      <c r="H8841" s="1218" t="s">
        <v>1719</v>
      </c>
      <c r="I8841" s="1184"/>
      <c r="K8841" s="1217">
        <v>9839</v>
      </c>
      <c r="L8841" s="1218" t="s">
        <v>1719</v>
      </c>
    </row>
    <row r="8842" spans="7:12" ht="28.8" x14ac:dyDescent="0.3">
      <c r="G8842" s="1217">
        <v>9840</v>
      </c>
      <c r="H8842" s="1218" t="s">
        <v>1719</v>
      </c>
      <c r="I8842" s="1184"/>
      <c r="K8842" s="1217">
        <v>9840</v>
      </c>
      <c r="L8842" s="1218" t="s">
        <v>1719</v>
      </c>
    </row>
    <row r="8843" spans="7:12" ht="28.8" x14ac:dyDescent="0.3">
      <c r="G8843" s="1217">
        <v>9841</v>
      </c>
      <c r="H8843" s="1218" t="s">
        <v>1719</v>
      </c>
      <c r="I8843" s="1184"/>
      <c r="K8843" s="1217">
        <v>9841</v>
      </c>
      <c r="L8843" s="1218" t="s">
        <v>1719</v>
      </c>
    </row>
    <row r="8844" spans="7:12" ht="28.8" x14ac:dyDescent="0.3">
      <c r="G8844" s="1217">
        <v>9842</v>
      </c>
      <c r="H8844" s="1218" t="s">
        <v>1719</v>
      </c>
      <c r="I8844" s="1184"/>
      <c r="K8844" s="1217">
        <v>9842</v>
      </c>
      <c r="L8844" s="1218" t="s">
        <v>1719</v>
      </c>
    </row>
    <row r="8845" spans="7:12" ht="28.8" x14ac:dyDescent="0.3">
      <c r="G8845" s="1217">
        <v>9843</v>
      </c>
      <c r="H8845" s="1218" t="s">
        <v>1719</v>
      </c>
      <c r="I8845" s="1184"/>
      <c r="K8845" s="1217">
        <v>9843</v>
      </c>
      <c r="L8845" s="1218" t="s">
        <v>1719</v>
      </c>
    </row>
    <row r="8846" spans="7:12" ht="28.8" x14ac:dyDescent="0.3">
      <c r="G8846" s="1217">
        <v>9844</v>
      </c>
      <c r="H8846" s="1218" t="s">
        <v>1719</v>
      </c>
      <c r="I8846" s="1184"/>
      <c r="K8846" s="1217">
        <v>9844</v>
      </c>
      <c r="L8846" s="1218" t="s">
        <v>1719</v>
      </c>
    </row>
    <row r="8847" spans="7:12" ht="28.8" x14ac:dyDescent="0.3">
      <c r="G8847" s="1217">
        <v>9845</v>
      </c>
      <c r="H8847" s="1218" t="s">
        <v>1719</v>
      </c>
      <c r="I8847" s="1184"/>
      <c r="K8847" s="1217">
        <v>9845</v>
      </c>
      <c r="L8847" s="1218" t="s">
        <v>1719</v>
      </c>
    </row>
    <row r="8848" spans="7:12" ht="28.8" x14ac:dyDescent="0.3">
      <c r="G8848" s="1217">
        <v>9846</v>
      </c>
      <c r="H8848" s="1218" t="s">
        <v>1719</v>
      </c>
      <c r="I8848" s="1184"/>
      <c r="K8848" s="1217">
        <v>9846</v>
      </c>
      <c r="L8848" s="1218" t="s">
        <v>1719</v>
      </c>
    </row>
    <row r="8849" spans="7:12" ht="28.8" x14ac:dyDescent="0.3">
      <c r="G8849" s="1217">
        <v>9847</v>
      </c>
      <c r="H8849" s="1218" t="s">
        <v>1719</v>
      </c>
      <c r="I8849" s="1184"/>
      <c r="K8849" s="1217">
        <v>9847</v>
      </c>
      <c r="L8849" s="1218" t="s">
        <v>1719</v>
      </c>
    </row>
    <row r="8850" spans="7:12" ht="28.8" x14ac:dyDescent="0.3">
      <c r="G8850" s="1217">
        <v>9848</v>
      </c>
      <c r="H8850" s="1218" t="s">
        <v>1719</v>
      </c>
      <c r="I8850" s="1184"/>
      <c r="K8850" s="1217">
        <v>9848</v>
      </c>
      <c r="L8850" s="1218" t="s">
        <v>1719</v>
      </c>
    </row>
    <row r="8851" spans="7:12" ht="28.8" x14ac:dyDescent="0.3">
      <c r="G8851" s="1217">
        <v>9849</v>
      </c>
      <c r="H8851" s="1218" t="s">
        <v>1719</v>
      </c>
      <c r="I8851" s="1184"/>
      <c r="K8851" s="1217">
        <v>9849</v>
      </c>
      <c r="L8851" s="1218" t="s">
        <v>1719</v>
      </c>
    </row>
    <row r="8852" spans="7:12" ht="28.8" x14ac:dyDescent="0.3">
      <c r="G8852" s="1217">
        <v>9850</v>
      </c>
      <c r="H8852" s="1218" t="s">
        <v>1719</v>
      </c>
      <c r="I8852" s="1184"/>
      <c r="K8852" s="1217">
        <v>9850</v>
      </c>
      <c r="L8852" s="1218" t="s">
        <v>1719</v>
      </c>
    </row>
    <row r="8853" spans="7:12" ht="28.8" x14ac:dyDescent="0.3">
      <c r="G8853" s="1217">
        <v>9851</v>
      </c>
      <c r="H8853" s="1218" t="s">
        <v>1719</v>
      </c>
      <c r="I8853" s="1184"/>
      <c r="K8853" s="1217">
        <v>9851</v>
      </c>
      <c r="L8853" s="1218" t="s">
        <v>1719</v>
      </c>
    </row>
    <row r="8854" spans="7:12" ht="28.8" x14ac:dyDescent="0.3">
      <c r="G8854" s="1217">
        <v>9852</v>
      </c>
      <c r="H8854" s="1218" t="s">
        <v>1719</v>
      </c>
      <c r="I8854" s="1184"/>
      <c r="K8854" s="1217">
        <v>9852</v>
      </c>
      <c r="L8854" s="1218" t="s">
        <v>1719</v>
      </c>
    </row>
    <row r="8855" spans="7:12" ht="28.8" x14ac:dyDescent="0.3">
      <c r="G8855" s="1217">
        <v>9853</v>
      </c>
      <c r="H8855" s="1218" t="s">
        <v>1719</v>
      </c>
      <c r="I8855" s="1184"/>
      <c r="K8855" s="1217">
        <v>9853</v>
      </c>
      <c r="L8855" s="1218" t="s">
        <v>1719</v>
      </c>
    </row>
    <row r="8856" spans="7:12" ht="28.8" x14ac:dyDescent="0.3">
      <c r="G8856" s="1217">
        <v>9854</v>
      </c>
      <c r="H8856" s="1218" t="s">
        <v>1719</v>
      </c>
      <c r="I8856" s="1184"/>
      <c r="K8856" s="1217">
        <v>9854</v>
      </c>
      <c r="L8856" s="1218" t="s">
        <v>1719</v>
      </c>
    </row>
    <row r="8857" spans="7:12" ht="28.8" x14ac:dyDescent="0.3">
      <c r="G8857" s="1217">
        <v>9855</v>
      </c>
      <c r="H8857" s="1218" t="s">
        <v>1719</v>
      </c>
      <c r="I8857" s="1184"/>
      <c r="K8857" s="1217">
        <v>9855</v>
      </c>
      <c r="L8857" s="1218" t="s">
        <v>1719</v>
      </c>
    </row>
    <row r="8858" spans="7:12" ht="28.8" x14ac:dyDescent="0.3">
      <c r="G8858" s="1217">
        <v>9856</v>
      </c>
      <c r="H8858" s="1218" t="s">
        <v>1719</v>
      </c>
      <c r="I8858" s="1184"/>
      <c r="K8858" s="1217">
        <v>9856</v>
      </c>
      <c r="L8858" s="1218" t="s">
        <v>1719</v>
      </c>
    </row>
    <row r="8859" spans="7:12" ht="28.8" x14ac:dyDescent="0.3">
      <c r="G8859" s="1217">
        <v>9857</v>
      </c>
      <c r="H8859" s="1218" t="s">
        <v>1719</v>
      </c>
      <c r="I8859" s="1184"/>
      <c r="K8859" s="1217">
        <v>9857</v>
      </c>
      <c r="L8859" s="1218" t="s">
        <v>1719</v>
      </c>
    </row>
    <row r="8860" spans="7:12" ht="28.8" x14ac:dyDescent="0.3">
      <c r="G8860" s="1217">
        <v>9858</v>
      </c>
      <c r="H8860" s="1218" t="s">
        <v>1719</v>
      </c>
      <c r="I8860" s="1184"/>
      <c r="K8860" s="1217">
        <v>9858</v>
      </c>
      <c r="L8860" s="1218" t="s">
        <v>1719</v>
      </c>
    </row>
    <row r="8861" spans="7:12" ht="28.8" x14ac:dyDescent="0.3">
      <c r="G8861" s="1217">
        <v>9859</v>
      </c>
      <c r="H8861" s="1218" t="s">
        <v>1719</v>
      </c>
      <c r="I8861" s="1184"/>
      <c r="K8861" s="1217">
        <v>9859</v>
      </c>
      <c r="L8861" s="1218" t="s">
        <v>1719</v>
      </c>
    </row>
    <row r="8862" spans="7:12" ht="28.8" x14ac:dyDescent="0.3">
      <c r="G8862" s="1217">
        <v>9860</v>
      </c>
      <c r="H8862" s="1218" t="s">
        <v>1719</v>
      </c>
      <c r="I8862" s="1184"/>
      <c r="K8862" s="1217">
        <v>9860</v>
      </c>
      <c r="L8862" s="1218" t="s">
        <v>1719</v>
      </c>
    </row>
    <row r="8863" spans="7:12" ht="28.8" x14ac:dyDescent="0.3">
      <c r="G8863" s="1217">
        <v>9861</v>
      </c>
      <c r="H8863" s="1218" t="s">
        <v>1719</v>
      </c>
      <c r="I8863" s="1184"/>
      <c r="K8863" s="1217">
        <v>9861</v>
      </c>
      <c r="L8863" s="1218" t="s">
        <v>1719</v>
      </c>
    </row>
    <row r="8864" spans="7:12" ht="28.8" x14ac:dyDescent="0.3">
      <c r="G8864" s="1217">
        <v>9862</v>
      </c>
      <c r="H8864" s="1218" t="s">
        <v>1719</v>
      </c>
      <c r="I8864" s="1184"/>
      <c r="K8864" s="1217">
        <v>9862</v>
      </c>
      <c r="L8864" s="1218" t="s">
        <v>1719</v>
      </c>
    </row>
    <row r="8865" spans="7:12" ht="28.8" x14ac:dyDescent="0.3">
      <c r="G8865" s="1217">
        <v>9863</v>
      </c>
      <c r="H8865" s="1218" t="s">
        <v>1719</v>
      </c>
      <c r="I8865" s="1184"/>
      <c r="K8865" s="1217">
        <v>9863</v>
      </c>
      <c r="L8865" s="1218" t="s">
        <v>1719</v>
      </c>
    </row>
    <row r="8866" spans="7:12" ht="28.8" x14ac:dyDescent="0.3">
      <c r="G8866" s="1217">
        <v>9864</v>
      </c>
      <c r="H8866" s="1218" t="s">
        <v>1719</v>
      </c>
      <c r="I8866" s="1184"/>
      <c r="K8866" s="1217">
        <v>9864</v>
      </c>
      <c r="L8866" s="1218" t="s">
        <v>1719</v>
      </c>
    </row>
    <row r="8867" spans="7:12" ht="28.8" x14ac:dyDescent="0.3">
      <c r="G8867" s="1217">
        <v>9865</v>
      </c>
      <c r="H8867" s="1218" t="s">
        <v>1719</v>
      </c>
      <c r="I8867" s="1184"/>
      <c r="K8867" s="1217">
        <v>9865</v>
      </c>
      <c r="L8867" s="1218" t="s">
        <v>1719</v>
      </c>
    </row>
    <row r="8868" spans="7:12" ht="28.8" x14ac:dyDescent="0.3">
      <c r="G8868" s="1217">
        <v>9866</v>
      </c>
      <c r="H8868" s="1218" t="s">
        <v>1719</v>
      </c>
      <c r="I8868" s="1184"/>
      <c r="K8868" s="1217">
        <v>9866</v>
      </c>
      <c r="L8868" s="1218" t="s">
        <v>1719</v>
      </c>
    </row>
    <row r="8869" spans="7:12" ht="28.8" x14ac:dyDescent="0.3">
      <c r="G8869" s="1217">
        <v>9867</v>
      </c>
      <c r="H8869" s="1218" t="s">
        <v>1719</v>
      </c>
      <c r="I8869" s="1184"/>
      <c r="K8869" s="1217">
        <v>9867</v>
      </c>
      <c r="L8869" s="1218" t="s">
        <v>1719</v>
      </c>
    </row>
    <row r="8870" spans="7:12" ht="28.8" x14ac:dyDescent="0.3">
      <c r="G8870" s="1217">
        <v>9868</v>
      </c>
      <c r="H8870" s="1218" t="s">
        <v>1719</v>
      </c>
      <c r="I8870" s="1184"/>
      <c r="K8870" s="1217">
        <v>9868</v>
      </c>
      <c r="L8870" s="1218" t="s">
        <v>1719</v>
      </c>
    </row>
    <row r="8871" spans="7:12" ht="28.8" x14ac:dyDescent="0.3">
      <c r="G8871" s="1217">
        <v>9869</v>
      </c>
      <c r="H8871" s="1218" t="s">
        <v>1719</v>
      </c>
      <c r="I8871" s="1184"/>
      <c r="K8871" s="1217">
        <v>9869</v>
      </c>
      <c r="L8871" s="1218" t="s">
        <v>1719</v>
      </c>
    </row>
    <row r="8872" spans="7:12" ht="28.8" x14ac:dyDescent="0.3">
      <c r="G8872" s="1217">
        <v>9870</v>
      </c>
      <c r="H8872" s="1218" t="s">
        <v>1719</v>
      </c>
      <c r="I8872" s="1184"/>
      <c r="K8872" s="1217">
        <v>9870</v>
      </c>
      <c r="L8872" s="1218" t="s">
        <v>1719</v>
      </c>
    </row>
    <row r="8873" spans="7:12" ht="28.8" x14ac:dyDescent="0.3">
      <c r="G8873" s="1217">
        <v>9871</v>
      </c>
      <c r="H8873" s="1218" t="s">
        <v>1719</v>
      </c>
      <c r="I8873" s="1184"/>
      <c r="K8873" s="1217">
        <v>9871</v>
      </c>
      <c r="L8873" s="1218" t="s">
        <v>1719</v>
      </c>
    </row>
    <row r="8874" spans="7:12" ht="28.8" x14ac:dyDescent="0.3">
      <c r="G8874" s="1217">
        <v>9872</v>
      </c>
      <c r="H8874" s="1218" t="s">
        <v>1719</v>
      </c>
      <c r="I8874" s="1184"/>
      <c r="K8874" s="1217">
        <v>9872</v>
      </c>
      <c r="L8874" s="1218" t="s">
        <v>1719</v>
      </c>
    </row>
    <row r="8875" spans="7:12" ht="28.8" x14ac:dyDescent="0.3">
      <c r="G8875" s="1217">
        <v>9873</v>
      </c>
      <c r="H8875" s="1218" t="s">
        <v>1719</v>
      </c>
      <c r="I8875" s="1184"/>
      <c r="K8875" s="1217">
        <v>9873</v>
      </c>
      <c r="L8875" s="1218" t="s">
        <v>1719</v>
      </c>
    </row>
    <row r="8876" spans="7:12" ht="28.8" x14ac:dyDescent="0.3">
      <c r="G8876" s="1217">
        <v>9874</v>
      </c>
      <c r="H8876" s="1218" t="s">
        <v>1719</v>
      </c>
      <c r="I8876" s="1184"/>
      <c r="K8876" s="1217">
        <v>9874</v>
      </c>
      <c r="L8876" s="1218" t="s">
        <v>1719</v>
      </c>
    </row>
    <row r="8877" spans="7:12" ht="28.8" x14ac:dyDescent="0.3">
      <c r="G8877" s="1217">
        <v>9875</v>
      </c>
      <c r="H8877" s="1218" t="s">
        <v>1719</v>
      </c>
      <c r="I8877" s="1184"/>
      <c r="K8877" s="1217">
        <v>9875</v>
      </c>
      <c r="L8877" s="1218" t="s">
        <v>1719</v>
      </c>
    </row>
    <row r="8878" spans="7:12" ht="28.8" x14ac:dyDescent="0.3">
      <c r="G8878" s="1217">
        <v>9876</v>
      </c>
      <c r="H8878" s="1218" t="s">
        <v>1719</v>
      </c>
      <c r="I8878" s="1184"/>
      <c r="K8878" s="1217">
        <v>9876</v>
      </c>
      <c r="L8878" s="1218" t="s">
        <v>1719</v>
      </c>
    </row>
    <row r="8879" spans="7:12" ht="28.8" x14ac:dyDescent="0.3">
      <c r="G8879" s="1217">
        <v>9877</v>
      </c>
      <c r="H8879" s="1218" t="s">
        <v>1719</v>
      </c>
      <c r="I8879" s="1184"/>
      <c r="K8879" s="1217">
        <v>9877</v>
      </c>
      <c r="L8879" s="1218" t="s">
        <v>1719</v>
      </c>
    </row>
    <row r="8880" spans="7:12" ht="28.8" x14ac:dyDescent="0.3">
      <c r="G8880" s="1217">
        <v>9878</v>
      </c>
      <c r="H8880" s="1218" t="s">
        <v>1719</v>
      </c>
      <c r="I8880" s="1184"/>
      <c r="K8880" s="1217">
        <v>9878</v>
      </c>
      <c r="L8880" s="1218" t="s">
        <v>1719</v>
      </c>
    </row>
    <row r="8881" spans="7:12" ht="28.8" x14ac:dyDescent="0.3">
      <c r="G8881" s="1217">
        <v>9879</v>
      </c>
      <c r="H8881" s="1218" t="s">
        <v>1719</v>
      </c>
      <c r="I8881" s="1184"/>
      <c r="K8881" s="1217">
        <v>9879</v>
      </c>
      <c r="L8881" s="1218" t="s">
        <v>1719</v>
      </c>
    </row>
    <row r="8882" spans="7:12" ht="28.8" x14ac:dyDescent="0.3">
      <c r="G8882" s="1217">
        <v>9880</v>
      </c>
      <c r="H8882" s="1218" t="s">
        <v>1719</v>
      </c>
      <c r="I8882" s="1184"/>
      <c r="K8882" s="1217">
        <v>9880</v>
      </c>
      <c r="L8882" s="1218" t="s">
        <v>1719</v>
      </c>
    </row>
    <row r="8883" spans="7:12" ht="28.8" x14ac:dyDescent="0.3">
      <c r="G8883" s="1217">
        <v>9881</v>
      </c>
      <c r="H8883" s="1218" t="s">
        <v>1719</v>
      </c>
      <c r="I8883" s="1184"/>
      <c r="K8883" s="1217">
        <v>9881</v>
      </c>
      <c r="L8883" s="1218" t="s">
        <v>1719</v>
      </c>
    </row>
    <row r="8884" spans="7:12" ht="28.8" x14ac:dyDescent="0.3">
      <c r="G8884" s="1217">
        <v>9882</v>
      </c>
      <c r="H8884" s="1218" t="s">
        <v>1719</v>
      </c>
      <c r="I8884" s="1184"/>
      <c r="K8884" s="1217">
        <v>9882</v>
      </c>
      <c r="L8884" s="1218" t="s">
        <v>1719</v>
      </c>
    </row>
    <row r="8885" spans="7:12" ht="28.8" x14ac:dyDescent="0.3">
      <c r="G8885" s="1217">
        <v>9883</v>
      </c>
      <c r="H8885" s="1218" t="s">
        <v>1719</v>
      </c>
      <c r="I8885" s="1184"/>
      <c r="K8885" s="1217">
        <v>9883</v>
      </c>
      <c r="L8885" s="1218" t="s">
        <v>1719</v>
      </c>
    </row>
    <row r="8886" spans="7:12" ht="28.8" x14ac:dyDescent="0.3">
      <c r="G8886" s="1217">
        <v>9884</v>
      </c>
      <c r="H8886" s="1218" t="s">
        <v>1719</v>
      </c>
      <c r="I8886" s="1184"/>
      <c r="K8886" s="1217">
        <v>9884</v>
      </c>
      <c r="L8886" s="1218" t="s">
        <v>1719</v>
      </c>
    </row>
    <row r="8887" spans="7:12" ht="28.8" x14ac:dyDescent="0.3">
      <c r="G8887" s="1217">
        <v>9885</v>
      </c>
      <c r="H8887" s="1218" t="s">
        <v>1719</v>
      </c>
      <c r="I8887" s="1184"/>
      <c r="K8887" s="1217">
        <v>9885</v>
      </c>
      <c r="L8887" s="1218" t="s">
        <v>1719</v>
      </c>
    </row>
    <row r="8888" spans="7:12" ht="28.8" x14ac:dyDescent="0.3">
      <c r="G8888" s="1217">
        <v>9886</v>
      </c>
      <c r="H8888" s="1218" t="s">
        <v>1719</v>
      </c>
      <c r="I8888" s="1184"/>
      <c r="K8888" s="1217">
        <v>9886</v>
      </c>
      <c r="L8888" s="1218" t="s">
        <v>1719</v>
      </c>
    </row>
    <row r="8889" spans="7:12" ht="28.8" x14ac:dyDescent="0.3">
      <c r="G8889" s="1217">
        <v>9887</v>
      </c>
      <c r="H8889" s="1218" t="s">
        <v>1719</v>
      </c>
      <c r="I8889" s="1184"/>
      <c r="K8889" s="1217">
        <v>9887</v>
      </c>
      <c r="L8889" s="1218" t="s">
        <v>1719</v>
      </c>
    </row>
    <row r="8890" spans="7:12" ht="28.8" x14ac:dyDescent="0.3">
      <c r="G8890" s="1217">
        <v>9888</v>
      </c>
      <c r="H8890" s="1218" t="s">
        <v>1719</v>
      </c>
      <c r="I8890" s="1184"/>
      <c r="K8890" s="1217">
        <v>9888</v>
      </c>
      <c r="L8890" s="1218" t="s">
        <v>1719</v>
      </c>
    </row>
    <row r="8891" spans="7:12" ht="28.8" x14ac:dyDescent="0.3">
      <c r="G8891" s="1217">
        <v>9889</v>
      </c>
      <c r="H8891" s="1218" t="s">
        <v>1719</v>
      </c>
      <c r="I8891" s="1184"/>
      <c r="K8891" s="1217">
        <v>9889</v>
      </c>
      <c r="L8891" s="1218" t="s">
        <v>1719</v>
      </c>
    </row>
    <row r="8892" spans="7:12" ht="28.8" x14ac:dyDescent="0.3">
      <c r="G8892" s="1217">
        <v>9890</v>
      </c>
      <c r="H8892" s="1218" t="s">
        <v>1719</v>
      </c>
      <c r="I8892" s="1184"/>
      <c r="K8892" s="1217">
        <v>9890</v>
      </c>
      <c r="L8892" s="1218" t="s">
        <v>1719</v>
      </c>
    </row>
    <row r="8893" spans="7:12" ht="28.8" x14ac:dyDescent="0.3">
      <c r="G8893" s="1217">
        <v>9891</v>
      </c>
      <c r="H8893" s="1218" t="s">
        <v>1719</v>
      </c>
      <c r="I8893" s="1184"/>
      <c r="K8893" s="1217">
        <v>9891</v>
      </c>
      <c r="L8893" s="1218" t="s">
        <v>1719</v>
      </c>
    </row>
    <row r="8894" spans="7:12" ht="28.8" x14ac:dyDescent="0.3">
      <c r="G8894" s="1217">
        <v>9892</v>
      </c>
      <c r="H8894" s="1218" t="s">
        <v>1719</v>
      </c>
      <c r="I8894" s="1184"/>
      <c r="K8894" s="1217">
        <v>9892</v>
      </c>
      <c r="L8894" s="1218" t="s">
        <v>1719</v>
      </c>
    </row>
    <row r="8895" spans="7:12" ht="28.8" x14ac:dyDescent="0.3">
      <c r="G8895" s="1217">
        <v>9893</v>
      </c>
      <c r="H8895" s="1218" t="s">
        <v>1719</v>
      </c>
      <c r="I8895" s="1184"/>
      <c r="K8895" s="1217">
        <v>9893</v>
      </c>
      <c r="L8895" s="1218" t="s">
        <v>1719</v>
      </c>
    </row>
    <row r="8896" spans="7:12" ht="28.8" x14ac:dyDescent="0.3">
      <c r="G8896" s="1217">
        <v>9894</v>
      </c>
      <c r="H8896" s="1218" t="s">
        <v>1719</v>
      </c>
      <c r="I8896" s="1184"/>
      <c r="K8896" s="1217">
        <v>9894</v>
      </c>
      <c r="L8896" s="1218" t="s">
        <v>1719</v>
      </c>
    </row>
    <row r="8897" spans="7:12" ht="28.8" x14ac:dyDescent="0.3">
      <c r="G8897" s="1217">
        <v>9895</v>
      </c>
      <c r="H8897" s="1218" t="s">
        <v>1719</v>
      </c>
      <c r="I8897" s="1184"/>
      <c r="K8897" s="1217">
        <v>9895</v>
      </c>
      <c r="L8897" s="1218" t="s">
        <v>1719</v>
      </c>
    </row>
    <row r="8898" spans="7:12" ht="28.8" x14ac:dyDescent="0.3">
      <c r="G8898" s="1217">
        <v>9896</v>
      </c>
      <c r="H8898" s="1218" t="s">
        <v>1719</v>
      </c>
      <c r="I8898" s="1184"/>
      <c r="K8898" s="1217">
        <v>9896</v>
      </c>
      <c r="L8898" s="1218" t="s">
        <v>1719</v>
      </c>
    </row>
    <row r="8899" spans="7:12" ht="28.8" x14ac:dyDescent="0.3">
      <c r="G8899" s="1217">
        <v>9897</v>
      </c>
      <c r="H8899" s="1218" t="s">
        <v>1719</v>
      </c>
      <c r="I8899" s="1184"/>
      <c r="K8899" s="1217">
        <v>9897</v>
      </c>
      <c r="L8899" s="1218" t="s">
        <v>1719</v>
      </c>
    </row>
    <row r="8900" spans="7:12" ht="28.8" x14ac:dyDescent="0.3">
      <c r="G8900" s="1217">
        <v>9898</v>
      </c>
      <c r="H8900" s="1218" t="s">
        <v>1719</v>
      </c>
      <c r="I8900" s="1184"/>
      <c r="K8900" s="1217">
        <v>9898</v>
      </c>
      <c r="L8900" s="1218" t="s">
        <v>1719</v>
      </c>
    </row>
    <row r="8901" spans="7:12" ht="28.8" x14ac:dyDescent="0.3">
      <c r="G8901" s="1217">
        <v>9899</v>
      </c>
      <c r="H8901" s="1218" t="s">
        <v>1719</v>
      </c>
      <c r="I8901" s="1184"/>
      <c r="K8901" s="1217">
        <v>9899</v>
      </c>
      <c r="L8901" s="1218" t="s">
        <v>1719</v>
      </c>
    </row>
    <row r="8902" spans="7:12" ht="28.8" x14ac:dyDescent="0.3">
      <c r="G8902" s="1217">
        <v>9900</v>
      </c>
      <c r="H8902" s="1218" t="s">
        <v>1719</v>
      </c>
      <c r="I8902" s="1184"/>
      <c r="K8902" s="1217">
        <v>9900</v>
      </c>
      <c r="L8902" s="1218" t="s">
        <v>1719</v>
      </c>
    </row>
    <row r="8903" spans="7:12" ht="28.8" x14ac:dyDescent="0.3">
      <c r="G8903" s="1217">
        <v>9901</v>
      </c>
      <c r="H8903" s="1218" t="s">
        <v>1719</v>
      </c>
      <c r="I8903" s="1184"/>
      <c r="K8903" s="1217">
        <v>9901</v>
      </c>
      <c r="L8903" s="1218" t="s">
        <v>1719</v>
      </c>
    </row>
    <row r="8904" spans="7:12" ht="28.8" x14ac:dyDescent="0.3">
      <c r="G8904" s="1217">
        <v>9902</v>
      </c>
      <c r="H8904" s="1218" t="s">
        <v>1719</v>
      </c>
      <c r="I8904" s="1184"/>
      <c r="K8904" s="1217">
        <v>9902</v>
      </c>
      <c r="L8904" s="1218" t="s">
        <v>1719</v>
      </c>
    </row>
    <row r="8905" spans="7:12" ht="28.8" x14ac:dyDescent="0.3">
      <c r="G8905" s="1217">
        <v>9903</v>
      </c>
      <c r="H8905" s="1218" t="s">
        <v>1719</v>
      </c>
      <c r="I8905" s="1184"/>
      <c r="K8905" s="1217">
        <v>9903</v>
      </c>
      <c r="L8905" s="1218" t="s">
        <v>1719</v>
      </c>
    </row>
    <row r="8906" spans="7:12" ht="28.8" x14ac:dyDescent="0.3">
      <c r="G8906" s="1217">
        <v>9904</v>
      </c>
      <c r="H8906" s="1218" t="s">
        <v>1719</v>
      </c>
      <c r="I8906" s="1184"/>
      <c r="K8906" s="1217">
        <v>9904</v>
      </c>
      <c r="L8906" s="1218" t="s">
        <v>1719</v>
      </c>
    </row>
    <row r="8907" spans="7:12" ht="28.8" x14ac:dyDescent="0.3">
      <c r="G8907" s="1217">
        <v>9905</v>
      </c>
      <c r="H8907" s="1218" t="s">
        <v>1719</v>
      </c>
      <c r="I8907" s="1184"/>
      <c r="K8907" s="1217">
        <v>9905</v>
      </c>
      <c r="L8907" s="1218" t="s">
        <v>1719</v>
      </c>
    </row>
    <row r="8908" spans="7:12" ht="28.8" x14ac:dyDescent="0.3">
      <c r="G8908" s="1217">
        <v>9906</v>
      </c>
      <c r="H8908" s="1218" t="s">
        <v>1719</v>
      </c>
      <c r="I8908" s="1184"/>
      <c r="K8908" s="1217">
        <v>9906</v>
      </c>
      <c r="L8908" s="1218" t="s">
        <v>1719</v>
      </c>
    </row>
    <row r="8909" spans="7:12" ht="28.8" x14ac:dyDescent="0.3">
      <c r="G8909" s="1217">
        <v>9907</v>
      </c>
      <c r="H8909" s="1218" t="s">
        <v>1719</v>
      </c>
      <c r="I8909" s="1184"/>
      <c r="K8909" s="1217">
        <v>9907</v>
      </c>
      <c r="L8909" s="1218" t="s">
        <v>1719</v>
      </c>
    </row>
    <row r="8910" spans="7:12" ht="28.8" x14ac:dyDescent="0.3">
      <c r="G8910" s="1217">
        <v>9908</v>
      </c>
      <c r="H8910" s="1218" t="s">
        <v>1719</v>
      </c>
      <c r="I8910" s="1184"/>
      <c r="K8910" s="1217">
        <v>9908</v>
      </c>
      <c r="L8910" s="1218" t="s">
        <v>1719</v>
      </c>
    </row>
    <row r="8911" spans="7:12" ht="28.8" x14ac:dyDescent="0.3">
      <c r="G8911" s="1217">
        <v>9909</v>
      </c>
      <c r="H8911" s="1218" t="s">
        <v>1719</v>
      </c>
      <c r="I8911" s="1184"/>
      <c r="K8911" s="1217">
        <v>9909</v>
      </c>
      <c r="L8911" s="1218" t="s">
        <v>1719</v>
      </c>
    </row>
    <row r="8912" spans="7:12" ht="28.8" x14ac:dyDescent="0.3">
      <c r="G8912" s="1217">
        <v>9910</v>
      </c>
      <c r="H8912" s="1218" t="s">
        <v>1719</v>
      </c>
      <c r="I8912" s="1184"/>
      <c r="K8912" s="1217">
        <v>9910</v>
      </c>
      <c r="L8912" s="1218" t="s">
        <v>1719</v>
      </c>
    </row>
    <row r="8913" spans="7:12" ht="28.8" x14ac:dyDescent="0.3">
      <c r="G8913" s="1217">
        <v>9911</v>
      </c>
      <c r="H8913" s="1218" t="s">
        <v>1719</v>
      </c>
      <c r="I8913" s="1184"/>
      <c r="K8913" s="1217">
        <v>9911</v>
      </c>
      <c r="L8913" s="1218" t="s">
        <v>1719</v>
      </c>
    </row>
    <row r="8914" spans="7:12" ht="28.8" x14ac:dyDescent="0.3">
      <c r="G8914" s="1217">
        <v>9912</v>
      </c>
      <c r="H8914" s="1218" t="s">
        <v>1719</v>
      </c>
      <c r="I8914" s="1184"/>
      <c r="K8914" s="1217">
        <v>9912</v>
      </c>
      <c r="L8914" s="1218" t="s">
        <v>1719</v>
      </c>
    </row>
    <row r="8915" spans="7:12" ht="28.8" x14ac:dyDescent="0.3">
      <c r="G8915" s="1217">
        <v>9913</v>
      </c>
      <c r="H8915" s="1218" t="s">
        <v>1719</v>
      </c>
      <c r="I8915" s="1184"/>
      <c r="K8915" s="1217">
        <v>9913</v>
      </c>
      <c r="L8915" s="1218" t="s">
        <v>1719</v>
      </c>
    </row>
    <row r="8916" spans="7:12" ht="28.8" x14ac:dyDescent="0.3">
      <c r="G8916" s="1217">
        <v>9914</v>
      </c>
      <c r="H8916" s="1218" t="s">
        <v>1719</v>
      </c>
      <c r="I8916" s="1184"/>
      <c r="K8916" s="1217">
        <v>9914</v>
      </c>
      <c r="L8916" s="1218" t="s">
        <v>1719</v>
      </c>
    </row>
    <row r="8917" spans="7:12" ht="28.8" x14ac:dyDescent="0.3">
      <c r="G8917" s="1217">
        <v>9915</v>
      </c>
      <c r="H8917" s="1218" t="s">
        <v>1719</v>
      </c>
      <c r="I8917" s="1184"/>
      <c r="K8917" s="1217">
        <v>9915</v>
      </c>
      <c r="L8917" s="1218" t="s">
        <v>1719</v>
      </c>
    </row>
    <row r="8918" spans="7:12" ht="28.8" x14ac:dyDescent="0.3">
      <c r="G8918" s="1217">
        <v>9916</v>
      </c>
      <c r="H8918" s="1218" t="s">
        <v>1719</v>
      </c>
      <c r="I8918" s="1184"/>
      <c r="K8918" s="1217">
        <v>9916</v>
      </c>
      <c r="L8918" s="1218" t="s">
        <v>1719</v>
      </c>
    </row>
    <row r="8919" spans="7:12" ht="28.8" x14ac:dyDescent="0.3">
      <c r="G8919" s="1217">
        <v>9917</v>
      </c>
      <c r="H8919" s="1218" t="s">
        <v>1719</v>
      </c>
      <c r="I8919" s="1184"/>
      <c r="K8919" s="1217">
        <v>9917</v>
      </c>
      <c r="L8919" s="1218" t="s">
        <v>1719</v>
      </c>
    </row>
    <row r="8920" spans="7:12" ht="28.8" x14ac:dyDescent="0.3">
      <c r="G8920" s="1217">
        <v>9918</v>
      </c>
      <c r="H8920" s="1218" t="s">
        <v>1719</v>
      </c>
      <c r="I8920" s="1184"/>
      <c r="K8920" s="1217">
        <v>9918</v>
      </c>
      <c r="L8920" s="1218" t="s">
        <v>1719</v>
      </c>
    </row>
    <row r="8921" spans="7:12" ht="28.8" x14ac:dyDescent="0.3">
      <c r="G8921" s="1217">
        <v>9919</v>
      </c>
      <c r="H8921" s="1218" t="s">
        <v>1719</v>
      </c>
      <c r="I8921" s="1184"/>
      <c r="K8921" s="1217">
        <v>9919</v>
      </c>
      <c r="L8921" s="1218" t="s">
        <v>1719</v>
      </c>
    </row>
    <row r="8922" spans="7:12" ht="28.8" x14ac:dyDescent="0.3">
      <c r="G8922" s="1217">
        <v>9920</v>
      </c>
      <c r="H8922" s="1218" t="s">
        <v>1719</v>
      </c>
      <c r="I8922" s="1184"/>
      <c r="K8922" s="1217">
        <v>9920</v>
      </c>
      <c r="L8922" s="1218" t="s">
        <v>1719</v>
      </c>
    </row>
    <row r="8923" spans="7:12" ht="28.8" x14ac:dyDescent="0.3">
      <c r="G8923" s="1217">
        <v>9921</v>
      </c>
      <c r="H8923" s="1218" t="s">
        <v>1719</v>
      </c>
      <c r="I8923" s="1184"/>
      <c r="K8923" s="1217">
        <v>9921</v>
      </c>
      <c r="L8923" s="1218" t="s">
        <v>1719</v>
      </c>
    </row>
    <row r="8924" spans="7:12" ht="28.8" x14ac:dyDescent="0.3">
      <c r="G8924" s="1217">
        <v>9922</v>
      </c>
      <c r="H8924" s="1218" t="s">
        <v>1719</v>
      </c>
      <c r="I8924" s="1184"/>
      <c r="K8924" s="1217">
        <v>9922</v>
      </c>
      <c r="L8924" s="1218" t="s">
        <v>1719</v>
      </c>
    </row>
    <row r="8925" spans="7:12" ht="28.8" x14ac:dyDescent="0.3">
      <c r="G8925" s="1217">
        <v>9923</v>
      </c>
      <c r="H8925" s="1218" t="s">
        <v>1719</v>
      </c>
      <c r="I8925" s="1184"/>
      <c r="K8925" s="1217">
        <v>9923</v>
      </c>
      <c r="L8925" s="1218" t="s">
        <v>1719</v>
      </c>
    </row>
    <row r="8926" spans="7:12" ht="28.8" x14ac:dyDescent="0.3">
      <c r="G8926" s="1217">
        <v>9924</v>
      </c>
      <c r="H8926" s="1218" t="s">
        <v>1719</v>
      </c>
      <c r="I8926" s="1184"/>
      <c r="K8926" s="1217">
        <v>9924</v>
      </c>
      <c r="L8926" s="1218" t="s">
        <v>1719</v>
      </c>
    </row>
    <row r="8927" spans="7:12" ht="28.8" x14ac:dyDescent="0.3">
      <c r="G8927" s="1217">
        <v>9925</v>
      </c>
      <c r="H8927" s="1218" t="s">
        <v>1719</v>
      </c>
      <c r="I8927" s="1184"/>
      <c r="K8927" s="1217">
        <v>9925</v>
      </c>
      <c r="L8927" s="1218" t="s">
        <v>1719</v>
      </c>
    </row>
    <row r="8928" spans="7:12" ht="28.8" x14ac:dyDescent="0.3">
      <c r="G8928" s="1217">
        <v>9926</v>
      </c>
      <c r="H8928" s="1218" t="s">
        <v>1719</v>
      </c>
      <c r="I8928" s="1184"/>
      <c r="K8928" s="1217">
        <v>9926</v>
      </c>
      <c r="L8928" s="1218" t="s">
        <v>1719</v>
      </c>
    </row>
    <row r="8929" spans="7:12" ht="28.8" x14ac:dyDescent="0.3">
      <c r="G8929" s="1217">
        <v>9927</v>
      </c>
      <c r="H8929" s="1218" t="s">
        <v>1719</v>
      </c>
      <c r="I8929" s="1184"/>
      <c r="K8929" s="1217">
        <v>9927</v>
      </c>
      <c r="L8929" s="1218" t="s">
        <v>1719</v>
      </c>
    </row>
    <row r="8930" spans="7:12" ht="28.8" x14ac:dyDescent="0.3">
      <c r="G8930" s="1217">
        <v>9928</v>
      </c>
      <c r="H8930" s="1218" t="s">
        <v>1719</v>
      </c>
      <c r="I8930" s="1184"/>
      <c r="K8930" s="1217">
        <v>9928</v>
      </c>
      <c r="L8930" s="1218" t="s">
        <v>1719</v>
      </c>
    </row>
    <row r="8931" spans="7:12" ht="28.8" x14ac:dyDescent="0.3">
      <c r="G8931" s="1217">
        <v>9929</v>
      </c>
      <c r="H8931" s="1218" t="s">
        <v>1719</v>
      </c>
      <c r="I8931" s="1184"/>
      <c r="K8931" s="1217">
        <v>9929</v>
      </c>
      <c r="L8931" s="1218" t="s">
        <v>1719</v>
      </c>
    </row>
    <row r="8932" spans="7:12" ht="28.8" x14ac:dyDescent="0.3">
      <c r="G8932" s="1217">
        <v>9930</v>
      </c>
      <c r="H8932" s="1218" t="s">
        <v>1719</v>
      </c>
      <c r="I8932" s="1184"/>
      <c r="K8932" s="1217">
        <v>9930</v>
      </c>
      <c r="L8932" s="1218" t="s">
        <v>1719</v>
      </c>
    </row>
    <row r="8933" spans="7:12" ht="28.8" x14ac:dyDescent="0.3">
      <c r="G8933" s="1217">
        <v>9931</v>
      </c>
      <c r="H8933" s="1218" t="s">
        <v>1719</v>
      </c>
      <c r="I8933" s="1184"/>
      <c r="K8933" s="1217">
        <v>9931</v>
      </c>
      <c r="L8933" s="1218" t="s">
        <v>1719</v>
      </c>
    </row>
    <row r="8934" spans="7:12" ht="28.8" x14ac:dyDescent="0.3">
      <c r="G8934" s="1217">
        <v>9932</v>
      </c>
      <c r="H8934" s="1218" t="s">
        <v>1719</v>
      </c>
      <c r="I8934" s="1184"/>
      <c r="K8934" s="1217">
        <v>9932</v>
      </c>
      <c r="L8934" s="1218" t="s">
        <v>1719</v>
      </c>
    </row>
    <row r="8935" spans="7:12" ht="28.8" x14ac:dyDescent="0.3">
      <c r="G8935" s="1217">
        <v>9933</v>
      </c>
      <c r="H8935" s="1218" t="s">
        <v>1719</v>
      </c>
      <c r="I8935" s="1184"/>
      <c r="K8935" s="1217">
        <v>9933</v>
      </c>
      <c r="L8935" s="1218" t="s">
        <v>1719</v>
      </c>
    </row>
    <row r="8936" spans="7:12" ht="28.8" x14ac:dyDescent="0.3">
      <c r="G8936" s="1217">
        <v>9934</v>
      </c>
      <c r="H8936" s="1218" t="s">
        <v>1719</v>
      </c>
      <c r="I8936" s="1184"/>
      <c r="K8936" s="1217">
        <v>9934</v>
      </c>
      <c r="L8936" s="1218" t="s">
        <v>1719</v>
      </c>
    </row>
    <row r="8937" spans="7:12" ht="28.8" x14ac:dyDescent="0.3">
      <c r="G8937" s="1217">
        <v>9935</v>
      </c>
      <c r="H8937" s="1218" t="s">
        <v>1719</v>
      </c>
      <c r="I8937" s="1184"/>
      <c r="K8937" s="1217">
        <v>9935</v>
      </c>
      <c r="L8937" s="1218" t="s">
        <v>1719</v>
      </c>
    </row>
    <row r="8938" spans="7:12" ht="28.8" x14ac:dyDescent="0.3">
      <c r="G8938" s="1217">
        <v>9936</v>
      </c>
      <c r="H8938" s="1218" t="s">
        <v>1719</v>
      </c>
      <c r="I8938" s="1184"/>
      <c r="K8938" s="1217">
        <v>9936</v>
      </c>
      <c r="L8938" s="1218" t="s">
        <v>1719</v>
      </c>
    </row>
    <row r="8939" spans="7:12" ht="28.8" x14ac:dyDescent="0.3">
      <c r="G8939" s="1217">
        <v>9937</v>
      </c>
      <c r="H8939" s="1218" t="s">
        <v>1719</v>
      </c>
      <c r="I8939" s="1184"/>
      <c r="K8939" s="1217">
        <v>9937</v>
      </c>
      <c r="L8939" s="1218" t="s">
        <v>1719</v>
      </c>
    </row>
    <row r="8940" spans="7:12" ht="28.8" x14ac:dyDescent="0.3">
      <c r="G8940" s="1217">
        <v>9938</v>
      </c>
      <c r="H8940" s="1218" t="s">
        <v>1719</v>
      </c>
      <c r="I8940" s="1184"/>
      <c r="K8940" s="1217">
        <v>9938</v>
      </c>
      <c r="L8940" s="1218" t="s">
        <v>1719</v>
      </c>
    </row>
    <row r="8941" spans="7:12" ht="28.8" x14ac:dyDescent="0.3">
      <c r="G8941" s="1217">
        <v>9939</v>
      </c>
      <c r="H8941" s="1218" t="s">
        <v>1719</v>
      </c>
      <c r="I8941" s="1184"/>
      <c r="K8941" s="1217">
        <v>9939</v>
      </c>
      <c r="L8941" s="1218" t="s">
        <v>1719</v>
      </c>
    </row>
    <row r="8942" spans="7:12" ht="28.8" x14ac:dyDescent="0.3">
      <c r="G8942" s="1217">
        <v>9940</v>
      </c>
      <c r="H8942" s="1218" t="s">
        <v>1719</v>
      </c>
      <c r="I8942" s="1184"/>
      <c r="K8942" s="1217">
        <v>9940</v>
      </c>
      <c r="L8942" s="1218" t="s">
        <v>1719</v>
      </c>
    </row>
    <row r="8943" spans="7:12" ht="28.8" x14ac:dyDescent="0.3">
      <c r="G8943" s="1217">
        <v>9941</v>
      </c>
      <c r="H8943" s="1218" t="s">
        <v>1719</v>
      </c>
      <c r="I8943" s="1184"/>
      <c r="K8943" s="1217">
        <v>9941</v>
      </c>
      <c r="L8943" s="1218" t="s">
        <v>1719</v>
      </c>
    </row>
    <row r="8944" spans="7:12" ht="28.8" x14ac:dyDescent="0.3">
      <c r="G8944" s="1217">
        <v>9942</v>
      </c>
      <c r="H8944" s="1218" t="s">
        <v>1719</v>
      </c>
      <c r="I8944" s="1184"/>
      <c r="K8944" s="1217">
        <v>9942</v>
      </c>
      <c r="L8944" s="1218" t="s">
        <v>1719</v>
      </c>
    </row>
    <row r="8945" spans="7:12" ht="28.8" x14ac:dyDescent="0.3">
      <c r="G8945" s="1217">
        <v>9943</v>
      </c>
      <c r="H8945" s="1218" t="s">
        <v>1719</v>
      </c>
      <c r="I8945" s="1184"/>
      <c r="K8945" s="1217">
        <v>9943</v>
      </c>
      <c r="L8945" s="1218" t="s">
        <v>1719</v>
      </c>
    </row>
    <row r="8946" spans="7:12" ht="28.8" x14ac:dyDescent="0.3">
      <c r="G8946" s="1217">
        <v>9944</v>
      </c>
      <c r="H8946" s="1218" t="s">
        <v>1719</v>
      </c>
      <c r="I8946" s="1184"/>
      <c r="K8946" s="1217">
        <v>9944</v>
      </c>
      <c r="L8946" s="1218" t="s">
        <v>1719</v>
      </c>
    </row>
    <row r="8947" spans="7:12" ht="28.8" x14ac:dyDescent="0.3">
      <c r="G8947" s="1217">
        <v>9945</v>
      </c>
      <c r="H8947" s="1218" t="s">
        <v>1719</v>
      </c>
      <c r="I8947" s="1184"/>
      <c r="K8947" s="1217">
        <v>9945</v>
      </c>
      <c r="L8947" s="1218" t="s">
        <v>1719</v>
      </c>
    </row>
    <row r="8948" spans="7:12" ht="28.8" x14ac:dyDescent="0.3">
      <c r="G8948" s="1217">
        <v>9946</v>
      </c>
      <c r="H8948" s="1218" t="s">
        <v>1719</v>
      </c>
      <c r="I8948" s="1184"/>
      <c r="K8948" s="1217">
        <v>9946</v>
      </c>
      <c r="L8948" s="1218" t="s">
        <v>1719</v>
      </c>
    </row>
    <row r="8949" spans="7:12" ht="28.8" x14ac:dyDescent="0.3">
      <c r="G8949" s="1217">
        <v>9947</v>
      </c>
      <c r="H8949" s="1218" t="s">
        <v>1719</v>
      </c>
      <c r="I8949" s="1184"/>
      <c r="K8949" s="1217">
        <v>9947</v>
      </c>
      <c r="L8949" s="1218" t="s">
        <v>1719</v>
      </c>
    </row>
    <row r="8950" spans="7:12" ht="28.8" x14ac:dyDescent="0.3">
      <c r="G8950" s="1217">
        <v>9948</v>
      </c>
      <c r="H8950" s="1218" t="s">
        <v>1719</v>
      </c>
      <c r="I8950" s="1184"/>
      <c r="K8950" s="1217">
        <v>9948</v>
      </c>
      <c r="L8950" s="1218" t="s">
        <v>1719</v>
      </c>
    </row>
    <row r="8951" spans="7:12" ht="28.8" x14ac:dyDescent="0.3">
      <c r="G8951" s="1217">
        <v>9949</v>
      </c>
      <c r="H8951" s="1218" t="s">
        <v>1719</v>
      </c>
      <c r="I8951" s="1184"/>
      <c r="K8951" s="1217">
        <v>9949</v>
      </c>
      <c r="L8951" s="1218" t="s">
        <v>1719</v>
      </c>
    </row>
    <row r="8952" spans="7:12" ht="28.8" x14ac:dyDescent="0.3">
      <c r="G8952" s="1217">
        <v>9950</v>
      </c>
      <c r="H8952" s="1218" t="s">
        <v>1719</v>
      </c>
      <c r="I8952" s="1184"/>
      <c r="K8952" s="1217">
        <v>9950</v>
      </c>
      <c r="L8952" s="1218" t="s">
        <v>1719</v>
      </c>
    </row>
    <row r="8953" spans="7:12" ht="28.8" x14ac:dyDescent="0.3">
      <c r="G8953" s="1217">
        <v>9951</v>
      </c>
      <c r="H8953" s="1218" t="s">
        <v>1719</v>
      </c>
      <c r="I8953" s="1184"/>
      <c r="K8953" s="1217">
        <v>9951</v>
      </c>
      <c r="L8953" s="1218" t="s">
        <v>1719</v>
      </c>
    </row>
    <row r="8954" spans="7:12" ht="28.8" x14ac:dyDescent="0.3">
      <c r="G8954" s="1217">
        <v>9952</v>
      </c>
      <c r="H8954" s="1218" t="s">
        <v>1719</v>
      </c>
      <c r="I8954" s="1184"/>
      <c r="K8954" s="1217">
        <v>9952</v>
      </c>
      <c r="L8954" s="1218" t="s">
        <v>1719</v>
      </c>
    </row>
    <row r="8955" spans="7:12" ht="28.8" x14ac:dyDescent="0.3">
      <c r="G8955" s="1217">
        <v>9953</v>
      </c>
      <c r="H8955" s="1218" t="s">
        <v>1719</v>
      </c>
      <c r="I8955" s="1184"/>
      <c r="K8955" s="1217">
        <v>9953</v>
      </c>
      <c r="L8955" s="1218" t="s">
        <v>1719</v>
      </c>
    </row>
    <row r="8956" spans="7:12" ht="28.8" x14ac:dyDescent="0.3">
      <c r="G8956" s="1217">
        <v>9954</v>
      </c>
      <c r="H8956" s="1218" t="s">
        <v>1719</v>
      </c>
      <c r="I8956" s="1184"/>
      <c r="K8956" s="1217">
        <v>9954</v>
      </c>
      <c r="L8956" s="1218" t="s">
        <v>1719</v>
      </c>
    </row>
    <row r="8957" spans="7:12" ht="28.8" x14ac:dyDescent="0.3">
      <c r="G8957" s="1217">
        <v>9955</v>
      </c>
      <c r="H8957" s="1218" t="s">
        <v>1719</v>
      </c>
      <c r="I8957" s="1184"/>
      <c r="K8957" s="1217">
        <v>9955</v>
      </c>
      <c r="L8957" s="1218" t="s">
        <v>1719</v>
      </c>
    </row>
    <row r="8958" spans="7:12" ht="28.8" x14ac:dyDescent="0.3">
      <c r="G8958" s="1217">
        <v>9956</v>
      </c>
      <c r="H8958" s="1218" t="s">
        <v>1719</v>
      </c>
      <c r="I8958" s="1184"/>
      <c r="K8958" s="1217">
        <v>9956</v>
      </c>
      <c r="L8958" s="1218" t="s">
        <v>1719</v>
      </c>
    </row>
    <row r="8959" spans="7:12" ht="28.8" x14ac:dyDescent="0.3">
      <c r="G8959" s="1217">
        <v>9957</v>
      </c>
      <c r="H8959" s="1218" t="s">
        <v>1719</v>
      </c>
      <c r="I8959" s="1184"/>
      <c r="K8959" s="1217">
        <v>9957</v>
      </c>
      <c r="L8959" s="1218" t="s">
        <v>1719</v>
      </c>
    </row>
    <row r="8960" spans="7:12" ht="28.8" x14ac:dyDescent="0.3">
      <c r="G8960" s="1217">
        <v>9958</v>
      </c>
      <c r="H8960" s="1218" t="s">
        <v>1719</v>
      </c>
      <c r="I8960" s="1184"/>
      <c r="K8960" s="1217">
        <v>9958</v>
      </c>
      <c r="L8960" s="1218" t="s">
        <v>1719</v>
      </c>
    </row>
    <row r="8961" spans="7:12" ht="28.8" x14ac:dyDescent="0.3">
      <c r="G8961" s="1217">
        <v>9959</v>
      </c>
      <c r="H8961" s="1218" t="s">
        <v>1719</v>
      </c>
      <c r="I8961" s="1184"/>
      <c r="K8961" s="1217">
        <v>9959</v>
      </c>
      <c r="L8961" s="1218" t="s">
        <v>1719</v>
      </c>
    </row>
    <row r="8962" spans="7:12" ht="28.8" x14ac:dyDescent="0.3">
      <c r="G8962" s="1217">
        <v>9960</v>
      </c>
      <c r="H8962" s="1218" t="s">
        <v>1719</v>
      </c>
      <c r="I8962" s="1184"/>
      <c r="K8962" s="1217">
        <v>9960</v>
      </c>
      <c r="L8962" s="1218" t="s">
        <v>1719</v>
      </c>
    </row>
    <row r="8963" spans="7:12" ht="28.8" x14ac:dyDescent="0.3">
      <c r="G8963" s="1217">
        <v>9961</v>
      </c>
      <c r="H8963" s="1218" t="s">
        <v>1719</v>
      </c>
      <c r="I8963" s="1184"/>
      <c r="K8963" s="1217">
        <v>9961</v>
      </c>
      <c r="L8963" s="1218" t="s">
        <v>1719</v>
      </c>
    </row>
    <row r="8964" spans="7:12" ht="28.8" x14ac:dyDescent="0.3">
      <c r="G8964" s="1217">
        <v>9962</v>
      </c>
      <c r="H8964" s="1218" t="s">
        <v>1719</v>
      </c>
      <c r="I8964" s="1184"/>
      <c r="K8964" s="1217">
        <v>9962</v>
      </c>
      <c r="L8964" s="1218" t="s">
        <v>1719</v>
      </c>
    </row>
    <row r="8965" spans="7:12" ht="28.8" x14ac:dyDescent="0.3">
      <c r="G8965" s="1217">
        <v>9963</v>
      </c>
      <c r="H8965" s="1218" t="s">
        <v>1719</v>
      </c>
      <c r="I8965" s="1184"/>
      <c r="K8965" s="1217">
        <v>9963</v>
      </c>
      <c r="L8965" s="1218" t="s">
        <v>1719</v>
      </c>
    </row>
    <row r="8966" spans="7:12" ht="28.8" x14ac:dyDescent="0.3">
      <c r="G8966" s="1217">
        <v>9964</v>
      </c>
      <c r="H8966" s="1218" t="s">
        <v>1719</v>
      </c>
      <c r="I8966" s="1184"/>
      <c r="K8966" s="1217">
        <v>9964</v>
      </c>
      <c r="L8966" s="1218" t="s">
        <v>1719</v>
      </c>
    </row>
    <row r="8967" spans="7:12" ht="28.8" x14ac:dyDescent="0.3">
      <c r="G8967" s="1217">
        <v>9965</v>
      </c>
      <c r="H8967" s="1218" t="s">
        <v>1719</v>
      </c>
      <c r="I8967" s="1184"/>
      <c r="K8967" s="1217">
        <v>9965</v>
      </c>
      <c r="L8967" s="1218" t="s">
        <v>1719</v>
      </c>
    </row>
    <row r="8968" spans="7:12" ht="28.8" x14ac:dyDescent="0.3">
      <c r="G8968" s="1217">
        <v>9966</v>
      </c>
      <c r="H8968" s="1218" t="s">
        <v>1719</v>
      </c>
      <c r="I8968" s="1184"/>
      <c r="K8968" s="1217">
        <v>9966</v>
      </c>
      <c r="L8968" s="1218" t="s">
        <v>1719</v>
      </c>
    </row>
    <row r="8969" spans="7:12" ht="28.8" x14ac:dyDescent="0.3">
      <c r="G8969" s="1217">
        <v>9967</v>
      </c>
      <c r="H8969" s="1218" t="s">
        <v>1719</v>
      </c>
      <c r="I8969" s="1184"/>
      <c r="K8969" s="1217">
        <v>9967</v>
      </c>
      <c r="L8969" s="1218" t="s">
        <v>1719</v>
      </c>
    </row>
    <row r="8970" spans="7:12" ht="28.8" x14ac:dyDescent="0.3">
      <c r="G8970" s="1217">
        <v>9968</v>
      </c>
      <c r="H8970" s="1218" t="s">
        <v>1719</v>
      </c>
      <c r="I8970" s="1184"/>
      <c r="K8970" s="1217">
        <v>9968</v>
      </c>
      <c r="L8970" s="1218" t="s">
        <v>1719</v>
      </c>
    </row>
    <row r="8971" spans="7:12" ht="28.8" x14ac:dyDescent="0.3">
      <c r="G8971" s="1217">
        <v>9969</v>
      </c>
      <c r="H8971" s="1218" t="s">
        <v>1719</v>
      </c>
      <c r="I8971" s="1184"/>
      <c r="K8971" s="1217">
        <v>9969</v>
      </c>
      <c r="L8971" s="1218" t="s">
        <v>1719</v>
      </c>
    </row>
    <row r="8972" spans="7:12" ht="28.8" x14ac:dyDescent="0.3">
      <c r="G8972" s="1217">
        <v>9970</v>
      </c>
      <c r="H8972" s="1218" t="s">
        <v>1719</v>
      </c>
      <c r="I8972" s="1184"/>
      <c r="K8972" s="1217">
        <v>9970</v>
      </c>
      <c r="L8972" s="1218" t="s">
        <v>1719</v>
      </c>
    </row>
    <row r="8973" spans="7:12" ht="28.8" x14ac:dyDescent="0.3">
      <c r="G8973" s="1217">
        <v>9971</v>
      </c>
      <c r="H8973" s="1218" t="s">
        <v>1719</v>
      </c>
      <c r="I8973" s="1184"/>
      <c r="K8973" s="1217">
        <v>9971</v>
      </c>
      <c r="L8973" s="1218" t="s">
        <v>1719</v>
      </c>
    </row>
    <row r="8974" spans="7:12" ht="28.8" x14ac:dyDescent="0.3">
      <c r="G8974" s="1217">
        <v>9972</v>
      </c>
      <c r="H8974" s="1218" t="s">
        <v>1719</v>
      </c>
      <c r="I8974" s="1184"/>
      <c r="K8974" s="1217">
        <v>9972</v>
      </c>
      <c r="L8974" s="1218" t="s">
        <v>1719</v>
      </c>
    </row>
    <row r="8975" spans="7:12" ht="28.8" x14ac:dyDescent="0.3">
      <c r="G8975" s="1217">
        <v>9973</v>
      </c>
      <c r="H8975" s="1218" t="s">
        <v>1719</v>
      </c>
      <c r="I8975" s="1184"/>
      <c r="K8975" s="1217">
        <v>9973</v>
      </c>
      <c r="L8975" s="1218" t="s">
        <v>1719</v>
      </c>
    </row>
    <row r="8976" spans="7:12" ht="28.8" x14ac:dyDescent="0.3">
      <c r="G8976" s="1217">
        <v>9974</v>
      </c>
      <c r="H8976" s="1218" t="s">
        <v>1719</v>
      </c>
      <c r="I8976" s="1184"/>
      <c r="K8976" s="1217">
        <v>9974</v>
      </c>
      <c r="L8976" s="1218" t="s">
        <v>1719</v>
      </c>
    </row>
    <row r="8977" spans="7:12" ht="28.8" x14ac:dyDescent="0.3">
      <c r="G8977" s="1217">
        <v>9975</v>
      </c>
      <c r="H8977" s="1218" t="s">
        <v>1719</v>
      </c>
      <c r="I8977" s="1184"/>
      <c r="K8977" s="1217">
        <v>9975</v>
      </c>
      <c r="L8977" s="1218" t="s">
        <v>1719</v>
      </c>
    </row>
    <row r="8978" spans="7:12" ht="28.8" x14ac:dyDescent="0.3">
      <c r="G8978" s="1217">
        <v>9976</v>
      </c>
      <c r="H8978" s="1218" t="s">
        <v>1719</v>
      </c>
      <c r="I8978" s="1184"/>
      <c r="K8978" s="1217">
        <v>9976</v>
      </c>
      <c r="L8978" s="1218" t="s">
        <v>1719</v>
      </c>
    </row>
    <row r="8979" spans="7:12" ht="28.8" x14ac:dyDescent="0.3">
      <c r="G8979" s="1217">
        <v>9977</v>
      </c>
      <c r="H8979" s="1218" t="s">
        <v>1719</v>
      </c>
      <c r="I8979" s="1184"/>
      <c r="K8979" s="1217">
        <v>9977</v>
      </c>
      <c r="L8979" s="1218" t="s">
        <v>1719</v>
      </c>
    </row>
    <row r="8980" spans="7:12" ht="28.8" x14ac:dyDescent="0.3">
      <c r="G8980" s="1217">
        <v>9978</v>
      </c>
      <c r="H8980" s="1218" t="s">
        <v>1719</v>
      </c>
      <c r="I8980" s="1184"/>
      <c r="K8980" s="1217">
        <v>9978</v>
      </c>
      <c r="L8980" s="1218" t="s">
        <v>1719</v>
      </c>
    </row>
    <row r="8981" spans="7:12" ht="28.8" x14ac:dyDescent="0.3">
      <c r="G8981" s="1217">
        <v>9979</v>
      </c>
      <c r="H8981" s="1218" t="s">
        <v>1719</v>
      </c>
      <c r="I8981" s="1184"/>
      <c r="K8981" s="1217">
        <v>9979</v>
      </c>
      <c r="L8981" s="1218" t="s">
        <v>1719</v>
      </c>
    </row>
    <row r="8982" spans="7:12" ht="28.8" x14ac:dyDescent="0.3">
      <c r="G8982" s="1217">
        <v>9980</v>
      </c>
      <c r="H8982" s="1218" t="s">
        <v>1719</v>
      </c>
      <c r="I8982" s="1184"/>
      <c r="K8982" s="1217">
        <v>9980</v>
      </c>
      <c r="L8982" s="1218" t="s">
        <v>1719</v>
      </c>
    </row>
    <row r="8983" spans="7:12" ht="28.8" x14ac:dyDescent="0.3">
      <c r="G8983" s="1217">
        <v>9981</v>
      </c>
      <c r="H8983" s="1218" t="s">
        <v>1719</v>
      </c>
      <c r="I8983" s="1184"/>
      <c r="K8983" s="1217">
        <v>9981</v>
      </c>
      <c r="L8983" s="1218" t="s">
        <v>1719</v>
      </c>
    </row>
    <row r="8984" spans="7:12" ht="28.8" x14ac:dyDescent="0.3">
      <c r="G8984" s="1217">
        <v>9982</v>
      </c>
      <c r="H8984" s="1218" t="s">
        <v>1719</v>
      </c>
      <c r="I8984" s="1184"/>
      <c r="K8984" s="1217">
        <v>9982</v>
      </c>
      <c r="L8984" s="1218" t="s">
        <v>1719</v>
      </c>
    </row>
    <row r="8985" spans="7:12" ht="28.8" x14ac:dyDescent="0.3">
      <c r="G8985" s="1217">
        <v>9983</v>
      </c>
      <c r="H8985" s="1218" t="s">
        <v>1719</v>
      </c>
      <c r="I8985" s="1184"/>
      <c r="K8985" s="1217">
        <v>9983</v>
      </c>
      <c r="L8985" s="1218" t="s">
        <v>1719</v>
      </c>
    </row>
    <row r="8986" spans="7:12" ht="28.8" x14ac:dyDescent="0.3">
      <c r="G8986" s="1217">
        <v>9984</v>
      </c>
      <c r="H8986" s="1218" t="s">
        <v>1719</v>
      </c>
      <c r="I8986" s="1184"/>
      <c r="K8986" s="1217">
        <v>9984</v>
      </c>
      <c r="L8986" s="1218" t="s">
        <v>1719</v>
      </c>
    </row>
    <row r="8987" spans="7:12" ht="28.8" x14ac:dyDescent="0.3">
      <c r="G8987" s="1217">
        <v>9985</v>
      </c>
      <c r="H8987" s="1218" t="s">
        <v>1719</v>
      </c>
      <c r="I8987" s="1184"/>
      <c r="K8987" s="1217">
        <v>9985</v>
      </c>
      <c r="L8987" s="1218" t="s">
        <v>1719</v>
      </c>
    </row>
    <row r="8988" spans="7:12" ht="28.8" x14ac:dyDescent="0.3">
      <c r="G8988" s="1217">
        <v>9986</v>
      </c>
      <c r="H8988" s="1218" t="s">
        <v>1719</v>
      </c>
      <c r="I8988" s="1184"/>
      <c r="K8988" s="1217">
        <v>9986</v>
      </c>
      <c r="L8988" s="1218" t="s">
        <v>1719</v>
      </c>
    </row>
    <row r="8989" spans="7:12" ht="28.8" x14ac:dyDescent="0.3">
      <c r="G8989" s="1217">
        <v>9987</v>
      </c>
      <c r="H8989" s="1218" t="s">
        <v>1719</v>
      </c>
      <c r="I8989" s="1184"/>
      <c r="K8989" s="1217">
        <v>9987</v>
      </c>
      <c r="L8989" s="1218" t="s">
        <v>1719</v>
      </c>
    </row>
    <row r="8990" spans="7:12" ht="28.8" x14ac:dyDescent="0.3">
      <c r="G8990" s="1217">
        <v>9988</v>
      </c>
      <c r="H8990" s="1218" t="s">
        <v>1719</v>
      </c>
      <c r="I8990" s="1184"/>
      <c r="K8990" s="1217">
        <v>9988</v>
      </c>
      <c r="L8990" s="1218" t="s">
        <v>1719</v>
      </c>
    </row>
    <row r="8991" spans="7:12" ht="28.8" x14ac:dyDescent="0.3">
      <c r="G8991" s="1217">
        <v>9989</v>
      </c>
      <c r="H8991" s="1218" t="s">
        <v>1719</v>
      </c>
      <c r="I8991" s="1184"/>
      <c r="K8991" s="1217">
        <v>9989</v>
      </c>
      <c r="L8991" s="1218" t="s">
        <v>1719</v>
      </c>
    </row>
    <row r="8992" spans="7:12" ht="28.8" x14ac:dyDescent="0.3">
      <c r="G8992" s="1217">
        <v>9990</v>
      </c>
      <c r="H8992" s="1218" t="s">
        <v>1719</v>
      </c>
      <c r="I8992" s="1184"/>
      <c r="K8992" s="1217">
        <v>9990</v>
      </c>
      <c r="L8992" s="1218" t="s">
        <v>1719</v>
      </c>
    </row>
    <row r="8993" spans="7:12" ht="28.8" x14ac:dyDescent="0.3">
      <c r="G8993" s="1217">
        <v>9991</v>
      </c>
      <c r="H8993" s="1218" t="s">
        <v>1719</v>
      </c>
      <c r="I8993" s="1184"/>
      <c r="K8993" s="1217">
        <v>9991</v>
      </c>
      <c r="L8993" s="1218" t="s">
        <v>1719</v>
      </c>
    </row>
    <row r="8994" spans="7:12" ht="28.8" x14ac:dyDescent="0.3">
      <c r="G8994" s="1217">
        <v>9992</v>
      </c>
      <c r="H8994" s="1218" t="s">
        <v>1719</v>
      </c>
      <c r="I8994" s="1184"/>
      <c r="K8994" s="1217">
        <v>9992</v>
      </c>
      <c r="L8994" s="1218" t="s">
        <v>1719</v>
      </c>
    </row>
    <row r="8995" spans="7:12" ht="28.8" x14ac:dyDescent="0.3">
      <c r="G8995" s="1217">
        <v>9993</v>
      </c>
      <c r="H8995" s="1218" t="s">
        <v>1719</v>
      </c>
      <c r="I8995" s="1184"/>
      <c r="K8995" s="1217">
        <v>9993</v>
      </c>
      <c r="L8995" s="1218" t="s">
        <v>1719</v>
      </c>
    </row>
    <row r="8996" spans="7:12" ht="28.8" x14ac:dyDescent="0.3">
      <c r="G8996" s="1217">
        <v>9994</v>
      </c>
      <c r="H8996" s="1218" t="s">
        <v>1719</v>
      </c>
      <c r="I8996" s="1184"/>
      <c r="K8996" s="1217">
        <v>9994</v>
      </c>
      <c r="L8996" s="1218" t="s">
        <v>1719</v>
      </c>
    </row>
    <row r="8997" spans="7:12" ht="28.8" x14ac:dyDescent="0.3">
      <c r="G8997" s="1217">
        <v>9995</v>
      </c>
      <c r="H8997" s="1218" t="s">
        <v>1719</v>
      </c>
      <c r="I8997" s="1184"/>
      <c r="K8997" s="1217">
        <v>9995</v>
      </c>
      <c r="L8997" s="1218" t="s">
        <v>1719</v>
      </c>
    </row>
    <row r="8998" spans="7:12" ht="28.8" x14ac:dyDescent="0.3">
      <c r="G8998" s="1217">
        <v>9996</v>
      </c>
      <c r="H8998" s="1218" t="s">
        <v>1719</v>
      </c>
      <c r="I8998" s="1184"/>
      <c r="K8998" s="1217">
        <v>9996</v>
      </c>
      <c r="L8998" s="1218" t="s">
        <v>1719</v>
      </c>
    </row>
    <row r="8999" spans="7:12" ht="28.8" x14ac:dyDescent="0.3">
      <c r="G8999" s="1217">
        <v>9997</v>
      </c>
      <c r="H8999" s="1218" t="s">
        <v>1719</v>
      </c>
      <c r="I8999" s="1184"/>
      <c r="K8999" s="1217">
        <v>9997</v>
      </c>
      <c r="L8999" s="1218" t="s">
        <v>1719</v>
      </c>
    </row>
    <row r="9000" spans="7:12" ht="28.8" x14ac:dyDescent="0.3">
      <c r="G9000" s="1217">
        <v>9998</v>
      </c>
      <c r="H9000" s="1218" t="s">
        <v>1719</v>
      </c>
      <c r="I9000" s="1184"/>
      <c r="K9000" s="1217">
        <v>9998</v>
      </c>
      <c r="L9000" s="1218" t="s">
        <v>1719</v>
      </c>
    </row>
    <row r="9001" spans="7:12" ht="28.8" x14ac:dyDescent="0.3">
      <c r="G9001" s="1217">
        <v>9999</v>
      </c>
      <c r="H9001" s="1218" t="s">
        <v>1719</v>
      </c>
      <c r="I9001" s="1184"/>
      <c r="K9001" s="1217">
        <v>9999</v>
      </c>
      <c r="L9001" s="1218" t="s">
        <v>1719</v>
      </c>
    </row>
    <row r="9002" spans="7:12" ht="15.6" x14ac:dyDescent="0.3">
      <c r="G9002" s="1183"/>
      <c r="H9002" s="1184"/>
      <c r="I9002" s="1184"/>
    </row>
    <row r="9003" spans="7:12" ht="15.6" x14ac:dyDescent="0.3">
      <c r="G9003" s="1183"/>
      <c r="H9003" s="1184"/>
      <c r="I9003" s="1184"/>
    </row>
    <row r="9004" spans="7:12" ht="15.6" x14ac:dyDescent="0.3">
      <c r="G9004" s="1183"/>
      <c r="H9004" s="1184"/>
      <c r="I9004" s="1184"/>
    </row>
    <row r="9005" spans="7:12" ht="15.6" x14ac:dyDescent="0.3">
      <c r="G9005" s="1183"/>
      <c r="H9005" s="1184"/>
      <c r="I9005" s="1184"/>
    </row>
    <row r="9006" spans="7:12" ht="15.6" x14ac:dyDescent="0.3">
      <c r="G9006" s="1183"/>
      <c r="H9006" s="1184"/>
      <c r="I9006" s="1184"/>
    </row>
    <row r="9007" spans="7:12" ht="15.6" x14ac:dyDescent="0.3">
      <c r="G9007" s="1183"/>
      <c r="H9007" s="1184"/>
      <c r="I9007" s="1184"/>
    </row>
    <row r="9008" spans="7:12" ht="15.6" x14ac:dyDescent="0.3">
      <c r="G9008" s="1183"/>
      <c r="H9008" s="1184"/>
      <c r="I9008" s="1184"/>
    </row>
    <row r="9009" spans="7:9" ht="15.6" x14ac:dyDescent="0.3">
      <c r="G9009" s="1183"/>
      <c r="H9009" s="1184"/>
      <c r="I9009" s="1184"/>
    </row>
    <row r="9010" spans="7:9" ht="15.6" x14ac:dyDescent="0.3">
      <c r="G9010" s="1183"/>
      <c r="H9010" s="1184"/>
      <c r="I9010" s="1184"/>
    </row>
    <row r="9011" spans="7:9" ht="15.6" x14ac:dyDescent="0.3">
      <c r="G9011" s="1183"/>
      <c r="H9011" s="1184"/>
      <c r="I9011" s="1184"/>
    </row>
    <row r="9012" spans="7:9" ht="15.6" x14ac:dyDescent="0.3">
      <c r="G9012" s="1183"/>
      <c r="H9012" s="1184"/>
      <c r="I9012" s="1184"/>
    </row>
    <row r="9013" spans="7:9" ht="15.6" x14ac:dyDescent="0.3">
      <c r="G9013" s="1183"/>
      <c r="H9013" s="1184"/>
      <c r="I9013" s="1184"/>
    </row>
    <row r="9014" spans="7:9" ht="15.6" x14ac:dyDescent="0.3">
      <c r="G9014" s="1183"/>
      <c r="H9014" s="1184"/>
      <c r="I9014" s="1184"/>
    </row>
    <row r="9015" spans="7:9" ht="15.6" x14ac:dyDescent="0.3">
      <c r="G9015" s="1183"/>
      <c r="H9015" s="1184"/>
      <c r="I9015" s="1184"/>
    </row>
    <row r="9016" spans="7:9" ht="15.6" x14ac:dyDescent="0.3">
      <c r="G9016" s="1183"/>
      <c r="H9016" s="1184"/>
      <c r="I9016" s="1184"/>
    </row>
    <row r="9017" spans="7:9" ht="15.6" x14ac:dyDescent="0.3">
      <c r="G9017" s="1183"/>
      <c r="H9017" s="1184"/>
      <c r="I9017" s="1184"/>
    </row>
    <row r="9018" spans="7:9" ht="15.6" x14ac:dyDescent="0.3">
      <c r="G9018" s="1183"/>
      <c r="H9018" s="1184"/>
      <c r="I9018" s="1184"/>
    </row>
    <row r="9019" spans="7:9" ht="15.6" x14ac:dyDescent="0.3">
      <c r="G9019" s="1183"/>
      <c r="H9019" s="1184"/>
      <c r="I9019" s="1184"/>
    </row>
    <row r="9020" spans="7:9" ht="15.6" x14ac:dyDescent="0.3">
      <c r="G9020" s="1183"/>
      <c r="H9020" s="1184"/>
      <c r="I9020" s="1184"/>
    </row>
    <row r="9021" spans="7:9" ht="15.6" x14ac:dyDescent="0.3">
      <c r="G9021" s="1183"/>
      <c r="H9021" s="1184"/>
      <c r="I9021" s="1184"/>
    </row>
    <row r="9022" spans="7:9" ht="15.6" x14ac:dyDescent="0.3">
      <c r="G9022" s="1183"/>
      <c r="H9022" s="1184"/>
      <c r="I9022" s="1184"/>
    </row>
    <row r="9023" spans="7:9" ht="15.6" x14ac:dyDescent="0.3">
      <c r="G9023" s="1183"/>
      <c r="H9023" s="1184"/>
      <c r="I9023" s="1184"/>
    </row>
    <row r="9024" spans="7:9" ht="15.6" x14ac:dyDescent="0.3">
      <c r="G9024" s="1183"/>
      <c r="H9024" s="1184"/>
      <c r="I9024" s="1184"/>
    </row>
    <row r="9025" spans="7:9" ht="15.6" x14ac:dyDescent="0.3">
      <c r="G9025" s="1183"/>
      <c r="H9025" s="1184"/>
      <c r="I9025" s="1184"/>
    </row>
    <row r="9026" spans="7:9" ht="15.6" x14ac:dyDescent="0.3">
      <c r="G9026" s="1183"/>
      <c r="H9026" s="1184"/>
      <c r="I9026" s="1184"/>
    </row>
    <row r="9027" spans="7:9" ht="15.6" x14ac:dyDescent="0.3">
      <c r="G9027" s="1183"/>
      <c r="H9027" s="1184"/>
      <c r="I9027" s="1184"/>
    </row>
    <row r="9028" spans="7:9" ht="15.6" x14ac:dyDescent="0.3">
      <c r="G9028" s="1183"/>
      <c r="H9028" s="1184"/>
      <c r="I9028" s="1184"/>
    </row>
    <row r="9029" spans="7:9" ht="15.6" x14ac:dyDescent="0.3">
      <c r="G9029" s="1183"/>
      <c r="H9029" s="1184"/>
      <c r="I9029" s="1184"/>
    </row>
    <row r="9030" spans="7:9" ht="15.6" x14ac:dyDescent="0.3">
      <c r="G9030" s="1183"/>
      <c r="H9030" s="1184"/>
      <c r="I9030" s="1184"/>
    </row>
    <row r="9031" spans="7:9" ht="15.6" x14ac:dyDescent="0.3">
      <c r="G9031" s="1183"/>
      <c r="H9031" s="1184"/>
      <c r="I9031" s="1184"/>
    </row>
    <row r="9032" spans="7:9" ht="15.6" x14ac:dyDescent="0.3">
      <c r="G9032" s="1183"/>
      <c r="H9032" s="1184"/>
      <c r="I9032" s="1184"/>
    </row>
    <row r="9033" spans="7:9" ht="15.6" x14ac:dyDescent="0.3">
      <c r="G9033" s="1183"/>
      <c r="H9033" s="1184"/>
      <c r="I9033" s="1184"/>
    </row>
    <row r="9034" spans="7:9" ht="15.6" x14ac:dyDescent="0.3">
      <c r="G9034" s="1183"/>
      <c r="H9034" s="1184"/>
      <c r="I9034" s="1184"/>
    </row>
    <row r="9035" spans="7:9" ht="15.6" x14ac:dyDescent="0.3">
      <c r="G9035" s="1183"/>
      <c r="H9035" s="1184"/>
      <c r="I9035" s="1184"/>
    </row>
    <row r="9036" spans="7:9" ht="15.6" x14ac:dyDescent="0.3">
      <c r="G9036" s="1183"/>
      <c r="H9036" s="1184"/>
      <c r="I9036" s="1184"/>
    </row>
    <row r="9037" spans="7:9" ht="15.6" x14ac:dyDescent="0.3">
      <c r="G9037" s="1183"/>
      <c r="H9037" s="1184"/>
      <c r="I9037" s="1184"/>
    </row>
    <row r="9038" spans="7:9" ht="15.6" x14ac:dyDescent="0.3">
      <c r="G9038" s="1183"/>
      <c r="H9038" s="1184"/>
      <c r="I9038" s="1184"/>
    </row>
    <row r="9039" spans="7:9" ht="15.6" x14ac:dyDescent="0.3">
      <c r="G9039" s="1183"/>
      <c r="H9039" s="1184"/>
      <c r="I9039" s="1184"/>
    </row>
    <row r="9040" spans="7:9" ht="15.6" x14ac:dyDescent="0.3">
      <c r="G9040" s="1183"/>
      <c r="H9040" s="1184"/>
      <c r="I9040" s="1184"/>
    </row>
    <row r="9041" spans="7:9" ht="15.6" x14ac:dyDescent="0.3">
      <c r="G9041" s="1183"/>
      <c r="H9041" s="1184"/>
      <c r="I9041" s="1184"/>
    </row>
    <row r="9042" spans="7:9" ht="15.6" x14ac:dyDescent="0.3">
      <c r="G9042" s="1183"/>
      <c r="H9042" s="1184"/>
      <c r="I9042" s="1184"/>
    </row>
    <row r="9043" spans="7:9" ht="15.6" x14ac:dyDescent="0.3">
      <c r="G9043" s="1183"/>
      <c r="H9043" s="1184"/>
      <c r="I9043" s="1184"/>
    </row>
    <row r="9044" spans="7:9" ht="15.6" x14ac:dyDescent="0.3">
      <c r="G9044" s="1183"/>
      <c r="H9044" s="1184"/>
      <c r="I9044" s="1184"/>
    </row>
    <row r="9045" spans="7:9" ht="15.6" x14ac:dyDescent="0.3">
      <c r="G9045" s="1183"/>
      <c r="H9045" s="1184"/>
      <c r="I9045" s="1184"/>
    </row>
    <row r="9046" spans="7:9" ht="15.6" x14ac:dyDescent="0.3">
      <c r="G9046" s="1183"/>
      <c r="H9046" s="1184"/>
      <c r="I9046" s="1184"/>
    </row>
    <row r="9047" spans="7:9" ht="15.6" x14ac:dyDescent="0.3">
      <c r="G9047" s="1183"/>
      <c r="H9047" s="1184"/>
      <c r="I9047" s="1184"/>
    </row>
    <row r="9048" spans="7:9" ht="15.6" x14ac:dyDescent="0.3">
      <c r="G9048" s="1183"/>
      <c r="H9048" s="1184"/>
      <c r="I9048" s="1184"/>
    </row>
    <row r="9049" spans="7:9" ht="15.6" x14ac:dyDescent="0.3">
      <c r="G9049" s="1183"/>
      <c r="H9049" s="1184"/>
      <c r="I9049" s="1184"/>
    </row>
    <row r="9050" spans="7:9" ht="15.6" x14ac:dyDescent="0.3">
      <c r="G9050" s="1183"/>
      <c r="H9050" s="1184"/>
      <c r="I9050" s="1184"/>
    </row>
    <row r="9051" spans="7:9" ht="15.6" x14ac:dyDescent="0.3">
      <c r="G9051" s="1183"/>
      <c r="H9051" s="1184"/>
      <c r="I9051" s="1184"/>
    </row>
    <row r="9052" spans="7:9" ht="15.6" x14ac:dyDescent="0.3">
      <c r="G9052" s="1183"/>
      <c r="H9052" s="1184"/>
      <c r="I9052" s="1184"/>
    </row>
    <row r="9053" spans="7:9" ht="15.6" x14ac:dyDescent="0.3">
      <c r="G9053" s="1183"/>
      <c r="H9053" s="1184"/>
      <c r="I9053" s="1184"/>
    </row>
    <row r="9054" spans="7:9" ht="15.6" x14ac:dyDescent="0.3">
      <c r="G9054" s="1183"/>
      <c r="H9054" s="1184"/>
      <c r="I9054" s="1184"/>
    </row>
    <row r="9055" spans="7:9" ht="15.6" x14ac:dyDescent="0.3">
      <c r="G9055" s="1183"/>
      <c r="H9055" s="1184"/>
      <c r="I9055" s="1184"/>
    </row>
    <row r="9056" spans="7:9" ht="15.6" x14ac:dyDescent="0.3">
      <c r="G9056" s="1183"/>
      <c r="H9056" s="1184"/>
      <c r="I9056" s="1184"/>
    </row>
    <row r="9057" spans="7:9" ht="15.6" x14ac:dyDescent="0.3">
      <c r="G9057" s="1183"/>
      <c r="H9057" s="1184"/>
      <c r="I9057" s="1184"/>
    </row>
    <row r="9058" spans="7:9" ht="15.6" x14ac:dyDescent="0.3">
      <c r="G9058" s="1183"/>
      <c r="H9058" s="1184"/>
      <c r="I9058" s="1184"/>
    </row>
    <row r="9059" spans="7:9" ht="15.6" x14ac:dyDescent="0.3">
      <c r="G9059" s="1183"/>
      <c r="H9059" s="1184"/>
      <c r="I9059" s="1184"/>
    </row>
    <row r="9060" spans="7:9" ht="15.6" x14ac:dyDescent="0.3">
      <c r="G9060" s="1183"/>
      <c r="H9060" s="1184"/>
      <c r="I9060" s="1184"/>
    </row>
    <row r="9061" spans="7:9" ht="15.6" x14ac:dyDescent="0.3">
      <c r="G9061" s="1183"/>
      <c r="H9061" s="1184"/>
      <c r="I9061" s="1184"/>
    </row>
    <row r="9062" spans="7:9" ht="15.6" x14ac:dyDescent="0.3">
      <c r="G9062" s="1183"/>
      <c r="H9062" s="1184"/>
      <c r="I9062" s="1184"/>
    </row>
    <row r="9063" spans="7:9" ht="15.6" x14ac:dyDescent="0.3">
      <c r="G9063" s="1183"/>
      <c r="H9063" s="1184"/>
      <c r="I9063" s="1184"/>
    </row>
    <row r="9064" spans="7:9" ht="15.6" x14ac:dyDescent="0.3">
      <c r="G9064" s="1183"/>
      <c r="H9064" s="1184"/>
      <c r="I9064" s="1184"/>
    </row>
    <row r="9065" spans="7:9" ht="15.6" x14ac:dyDescent="0.3">
      <c r="G9065" s="1183"/>
      <c r="H9065" s="1184"/>
      <c r="I9065" s="1184"/>
    </row>
    <row r="9066" spans="7:9" ht="15.6" x14ac:dyDescent="0.3">
      <c r="G9066" s="1183"/>
      <c r="H9066" s="1184"/>
      <c r="I9066" s="1184"/>
    </row>
    <row r="9067" spans="7:9" ht="15.6" x14ac:dyDescent="0.3">
      <c r="G9067" s="1183"/>
      <c r="H9067" s="1184"/>
      <c r="I9067" s="1184"/>
    </row>
    <row r="9068" spans="7:9" ht="15.6" x14ac:dyDescent="0.3">
      <c r="G9068" s="1183"/>
      <c r="H9068" s="1184"/>
      <c r="I9068" s="1184"/>
    </row>
    <row r="9069" spans="7:9" ht="15.6" x14ac:dyDescent="0.3">
      <c r="G9069" s="1183"/>
      <c r="H9069" s="1184"/>
      <c r="I9069" s="1184"/>
    </row>
    <row r="9070" spans="7:9" ht="15.6" x14ac:dyDescent="0.3">
      <c r="G9070" s="1183"/>
      <c r="H9070" s="1184"/>
      <c r="I9070" s="1184"/>
    </row>
    <row r="9071" spans="7:9" ht="15.6" x14ac:dyDescent="0.3">
      <c r="G9071" s="1183"/>
      <c r="H9071" s="1184"/>
      <c r="I9071" s="1184"/>
    </row>
    <row r="9072" spans="7:9" ht="15.6" x14ac:dyDescent="0.3">
      <c r="G9072" s="1183"/>
      <c r="H9072" s="1184"/>
      <c r="I9072" s="1184"/>
    </row>
    <row r="9073" spans="7:9" ht="15.6" x14ac:dyDescent="0.3">
      <c r="G9073" s="1183"/>
      <c r="H9073" s="1184"/>
      <c r="I9073" s="1184"/>
    </row>
    <row r="9074" spans="7:9" ht="15.6" x14ac:dyDescent="0.3">
      <c r="G9074" s="1183"/>
      <c r="H9074" s="1184"/>
      <c r="I9074" s="1184"/>
    </row>
    <row r="9075" spans="7:9" ht="15.6" x14ac:dyDescent="0.3">
      <c r="G9075" s="1183"/>
      <c r="H9075" s="1184"/>
      <c r="I9075" s="1184"/>
    </row>
    <row r="9076" spans="7:9" ht="15.6" x14ac:dyDescent="0.3">
      <c r="G9076" s="1183"/>
      <c r="H9076" s="1184"/>
      <c r="I9076" s="1184"/>
    </row>
    <row r="9077" spans="7:9" ht="15.6" x14ac:dyDescent="0.3">
      <c r="G9077" s="1183"/>
      <c r="H9077" s="1184"/>
      <c r="I9077" s="1184"/>
    </row>
    <row r="9078" spans="7:9" ht="15.6" x14ac:dyDescent="0.3">
      <c r="G9078" s="1183"/>
      <c r="H9078" s="1184"/>
      <c r="I9078" s="1184"/>
    </row>
    <row r="9079" spans="7:9" ht="15.6" x14ac:dyDescent="0.3">
      <c r="G9079" s="1183"/>
      <c r="H9079" s="1184"/>
      <c r="I9079" s="1184"/>
    </row>
    <row r="9080" spans="7:9" ht="15.6" x14ac:dyDescent="0.3">
      <c r="G9080" s="1183"/>
      <c r="H9080" s="1184"/>
      <c r="I9080" s="1184"/>
    </row>
    <row r="9081" spans="7:9" ht="15.6" x14ac:dyDescent="0.3">
      <c r="G9081" s="1183"/>
      <c r="H9081" s="1184"/>
      <c r="I9081" s="1184"/>
    </row>
    <row r="9082" spans="7:9" ht="15.6" x14ac:dyDescent="0.3">
      <c r="G9082" s="1183"/>
      <c r="H9082" s="1184"/>
      <c r="I9082" s="1184"/>
    </row>
    <row r="9083" spans="7:9" ht="15.6" x14ac:dyDescent="0.3">
      <c r="G9083" s="1183"/>
      <c r="H9083" s="1184"/>
      <c r="I9083" s="1184"/>
    </row>
    <row r="9084" spans="7:9" ht="15.6" x14ac:dyDescent="0.3">
      <c r="G9084" s="1183"/>
      <c r="H9084" s="1184"/>
      <c r="I9084" s="1184"/>
    </row>
    <row r="9085" spans="7:9" ht="15.6" x14ac:dyDescent="0.3">
      <c r="G9085" s="1183"/>
      <c r="H9085" s="1184"/>
      <c r="I9085" s="1184"/>
    </row>
    <row r="9086" spans="7:9" ht="15.6" x14ac:dyDescent="0.3">
      <c r="G9086" s="1183"/>
      <c r="H9086" s="1184"/>
      <c r="I9086" s="1184"/>
    </row>
    <row r="9087" spans="7:9" ht="15.6" x14ac:dyDescent="0.3">
      <c r="G9087" s="1183"/>
      <c r="H9087" s="1184"/>
      <c r="I9087" s="1184"/>
    </row>
    <row r="9088" spans="7:9" ht="15.6" x14ac:dyDescent="0.3">
      <c r="G9088" s="1183"/>
      <c r="H9088" s="1184"/>
      <c r="I9088" s="1184"/>
    </row>
    <row r="9089" spans="7:9" ht="15.6" x14ac:dyDescent="0.3">
      <c r="G9089" s="1183"/>
      <c r="H9089" s="1184"/>
      <c r="I9089" s="1184"/>
    </row>
    <row r="9090" spans="7:9" ht="15.6" x14ac:dyDescent="0.3">
      <c r="G9090" s="1183"/>
      <c r="H9090" s="1184"/>
      <c r="I9090" s="1184"/>
    </row>
    <row r="9091" spans="7:9" ht="15.6" x14ac:dyDescent="0.3">
      <c r="G9091" s="1183"/>
      <c r="H9091" s="1184"/>
      <c r="I9091" s="1184"/>
    </row>
    <row r="9092" spans="7:9" ht="15.6" x14ac:dyDescent="0.3">
      <c r="G9092" s="1183"/>
      <c r="H9092" s="1184"/>
      <c r="I9092" s="1184"/>
    </row>
    <row r="9093" spans="7:9" ht="15.6" x14ac:dyDescent="0.3">
      <c r="G9093" s="1183"/>
      <c r="H9093" s="1184"/>
      <c r="I9093" s="1184"/>
    </row>
    <row r="9094" spans="7:9" ht="15.6" x14ac:dyDescent="0.3">
      <c r="G9094" s="1183"/>
      <c r="H9094" s="1184"/>
      <c r="I9094" s="1184"/>
    </row>
    <row r="9095" spans="7:9" ht="15.6" x14ac:dyDescent="0.3">
      <c r="G9095" s="1183"/>
      <c r="H9095" s="1184"/>
      <c r="I9095" s="1184"/>
    </row>
    <row r="9096" spans="7:9" ht="15.6" x14ac:dyDescent="0.3">
      <c r="G9096" s="1183"/>
      <c r="H9096" s="1184"/>
      <c r="I9096" s="1184"/>
    </row>
    <row r="9097" spans="7:9" ht="15.6" x14ac:dyDescent="0.3">
      <c r="G9097" s="1183"/>
      <c r="H9097" s="1184"/>
      <c r="I9097" s="1184"/>
    </row>
    <row r="9098" spans="7:9" ht="15.6" x14ac:dyDescent="0.3">
      <c r="G9098" s="1183"/>
      <c r="H9098" s="1184"/>
      <c r="I9098" s="1184"/>
    </row>
    <row r="9099" spans="7:9" ht="15.6" x14ac:dyDescent="0.3">
      <c r="G9099" s="1183"/>
      <c r="H9099" s="1184"/>
      <c r="I9099" s="1184"/>
    </row>
    <row r="9100" spans="7:9" ht="15.6" x14ac:dyDescent="0.3">
      <c r="G9100" s="1183"/>
      <c r="H9100" s="1184"/>
      <c r="I9100" s="1184"/>
    </row>
    <row r="9101" spans="7:9" ht="15.6" x14ac:dyDescent="0.3">
      <c r="G9101" s="1183"/>
      <c r="H9101" s="1184"/>
      <c r="I9101" s="1184"/>
    </row>
    <row r="9102" spans="7:9" ht="15.6" x14ac:dyDescent="0.3">
      <c r="G9102" s="1183"/>
      <c r="H9102" s="1184"/>
      <c r="I9102" s="1184"/>
    </row>
    <row r="9103" spans="7:9" ht="15.6" x14ac:dyDescent="0.3">
      <c r="G9103" s="1183"/>
      <c r="H9103" s="1184"/>
      <c r="I9103" s="1184"/>
    </row>
    <row r="9104" spans="7:9" ht="15.6" x14ac:dyDescent="0.3">
      <c r="G9104" s="1183"/>
      <c r="H9104" s="1184"/>
      <c r="I9104" s="1184"/>
    </row>
    <row r="9105" spans="7:9" ht="15.6" x14ac:dyDescent="0.3">
      <c r="G9105" s="1183"/>
      <c r="H9105" s="1184"/>
      <c r="I9105" s="1184"/>
    </row>
    <row r="9106" spans="7:9" ht="15.6" x14ac:dyDescent="0.3">
      <c r="G9106" s="1183"/>
      <c r="H9106" s="1184"/>
      <c r="I9106" s="1184"/>
    </row>
    <row r="9107" spans="7:9" ht="15.6" x14ac:dyDescent="0.3">
      <c r="G9107" s="1183"/>
      <c r="H9107" s="1184"/>
      <c r="I9107" s="1184"/>
    </row>
    <row r="9108" spans="7:9" ht="15.6" x14ac:dyDescent="0.3">
      <c r="G9108" s="1183"/>
      <c r="H9108" s="1184"/>
      <c r="I9108" s="1184"/>
    </row>
    <row r="9109" spans="7:9" ht="15.6" x14ac:dyDescent="0.3">
      <c r="G9109" s="1183"/>
      <c r="H9109" s="1184"/>
      <c r="I9109" s="1184"/>
    </row>
    <row r="9110" spans="7:9" ht="15.6" x14ac:dyDescent="0.3">
      <c r="G9110" s="1183"/>
      <c r="H9110" s="1184"/>
      <c r="I9110" s="1184"/>
    </row>
    <row r="9111" spans="7:9" ht="15.6" x14ac:dyDescent="0.3">
      <c r="G9111" s="1183"/>
      <c r="H9111" s="1184"/>
      <c r="I9111" s="1184"/>
    </row>
    <row r="9112" spans="7:9" ht="15.6" x14ac:dyDescent="0.3">
      <c r="G9112" s="1183"/>
      <c r="H9112" s="1184"/>
      <c r="I9112" s="1184"/>
    </row>
    <row r="9113" spans="7:9" ht="15.6" x14ac:dyDescent="0.3">
      <c r="G9113" s="1183"/>
      <c r="H9113" s="1184"/>
      <c r="I9113" s="1184"/>
    </row>
    <row r="9114" spans="7:9" ht="15.6" x14ac:dyDescent="0.3">
      <c r="G9114" s="1183"/>
      <c r="H9114" s="1184"/>
      <c r="I9114" s="1184"/>
    </row>
    <row r="9115" spans="7:9" ht="15.6" x14ac:dyDescent="0.3">
      <c r="G9115" s="1183"/>
      <c r="H9115" s="1184"/>
      <c r="I9115" s="1184"/>
    </row>
    <row r="9116" spans="7:9" ht="15.6" x14ac:dyDescent="0.3">
      <c r="G9116" s="1183"/>
      <c r="H9116" s="1184"/>
      <c r="I9116" s="1184"/>
    </row>
    <row r="9117" spans="7:9" ht="15.6" x14ac:dyDescent="0.3">
      <c r="G9117" s="1183"/>
      <c r="H9117" s="1184"/>
      <c r="I9117" s="1184"/>
    </row>
    <row r="9118" spans="7:9" ht="15.6" x14ac:dyDescent="0.3">
      <c r="G9118" s="1183"/>
      <c r="H9118" s="1184"/>
      <c r="I9118" s="1184"/>
    </row>
    <row r="9119" spans="7:9" ht="15.6" x14ac:dyDescent="0.3">
      <c r="G9119" s="1183"/>
      <c r="H9119" s="1184"/>
      <c r="I9119" s="1184"/>
    </row>
    <row r="9120" spans="7:9" ht="15.6" x14ac:dyDescent="0.3">
      <c r="G9120" s="1183"/>
      <c r="H9120" s="1184"/>
      <c r="I9120" s="1184"/>
    </row>
    <row r="9121" spans="7:9" ht="15.6" x14ac:dyDescent="0.3">
      <c r="G9121" s="1183"/>
      <c r="H9121" s="1184"/>
      <c r="I9121" s="1184"/>
    </row>
    <row r="9122" spans="7:9" ht="15.6" x14ac:dyDescent="0.3">
      <c r="G9122" s="1183"/>
      <c r="H9122" s="1184"/>
      <c r="I9122" s="1184"/>
    </row>
    <row r="9123" spans="7:9" ht="15.6" x14ac:dyDescent="0.3">
      <c r="G9123" s="1183"/>
      <c r="H9123" s="1184"/>
      <c r="I9123" s="1184"/>
    </row>
    <row r="9124" spans="7:9" ht="15.6" x14ac:dyDescent="0.3">
      <c r="G9124" s="1183"/>
      <c r="H9124" s="1184"/>
      <c r="I9124" s="1184"/>
    </row>
    <row r="9125" spans="7:9" ht="15.6" x14ac:dyDescent="0.3">
      <c r="G9125" s="1183"/>
      <c r="H9125" s="1184"/>
      <c r="I9125" s="1184"/>
    </row>
    <row r="9126" spans="7:9" ht="15.6" x14ac:dyDescent="0.3">
      <c r="G9126" s="1183"/>
      <c r="H9126" s="1184"/>
      <c r="I9126" s="1184"/>
    </row>
    <row r="9127" spans="7:9" ht="15.6" x14ac:dyDescent="0.3">
      <c r="G9127" s="1183"/>
      <c r="H9127" s="1184"/>
      <c r="I9127" s="1184"/>
    </row>
    <row r="9128" spans="7:9" ht="15.6" x14ac:dyDescent="0.3">
      <c r="G9128" s="1183"/>
      <c r="H9128" s="1184"/>
      <c r="I9128" s="1184"/>
    </row>
    <row r="9129" spans="7:9" ht="15.6" x14ac:dyDescent="0.3">
      <c r="G9129" s="1183"/>
      <c r="H9129" s="1184"/>
      <c r="I9129" s="1184"/>
    </row>
    <row r="9130" spans="7:9" ht="15.6" x14ac:dyDescent="0.3">
      <c r="G9130" s="1183"/>
      <c r="H9130" s="1184"/>
      <c r="I9130" s="1184"/>
    </row>
    <row r="9131" spans="7:9" ht="15.6" x14ac:dyDescent="0.3">
      <c r="G9131" s="1183"/>
      <c r="H9131" s="1184"/>
      <c r="I9131" s="1184"/>
    </row>
    <row r="9132" spans="7:9" ht="15.6" x14ac:dyDescent="0.3">
      <c r="G9132" s="1183"/>
      <c r="H9132" s="1184"/>
      <c r="I9132" s="1184"/>
    </row>
    <row r="9133" spans="7:9" ht="15.6" x14ac:dyDescent="0.3">
      <c r="G9133" s="1183"/>
      <c r="H9133" s="1184"/>
      <c r="I9133" s="1184"/>
    </row>
    <row r="9134" spans="7:9" ht="15.6" x14ac:dyDescent="0.3">
      <c r="G9134" s="1183"/>
      <c r="H9134" s="1184"/>
      <c r="I9134" s="1184"/>
    </row>
    <row r="9135" spans="7:9" ht="15.6" x14ac:dyDescent="0.3">
      <c r="G9135" s="1183"/>
      <c r="H9135" s="1184"/>
      <c r="I9135" s="1184"/>
    </row>
    <row r="9136" spans="7:9" ht="15.6" x14ac:dyDescent="0.3">
      <c r="G9136" s="1183"/>
      <c r="H9136" s="1184"/>
      <c r="I9136" s="1184"/>
    </row>
    <row r="9137" spans="7:9" ht="15.6" x14ac:dyDescent="0.3">
      <c r="G9137" s="1183"/>
      <c r="H9137" s="1184"/>
      <c r="I9137" s="1184"/>
    </row>
    <row r="9138" spans="7:9" ht="15.6" x14ac:dyDescent="0.3">
      <c r="G9138" s="1183"/>
      <c r="H9138" s="1184"/>
      <c r="I9138" s="1184"/>
    </row>
    <row r="9139" spans="7:9" ht="15.6" x14ac:dyDescent="0.3">
      <c r="G9139" s="1183"/>
      <c r="H9139" s="1184"/>
      <c r="I9139" s="1184"/>
    </row>
    <row r="9140" spans="7:9" ht="15.6" x14ac:dyDescent="0.3">
      <c r="G9140" s="1183"/>
      <c r="H9140" s="1184"/>
      <c r="I9140" s="1184"/>
    </row>
    <row r="9141" spans="7:9" ht="15.6" x14ac:dyDescent="0.3">
      <c r="G9141" s="1183"/>
      <c r="H9141" s="1184"/>
      <c r="I9141" s="1184"/>
    </row>
    <row r="9142" spans="7:9" ht="15.6" x14ac:dyDescent="0.3">
      <c r="G9142" s="1183"/>
      <c r="H9142" s="1184"/>
      <c r="I9142" s="1184"/>
    </row>
    <row r="9143" spans="7:9" ht="15.6" x14ac:dyDescent="0.3">
      <c r="G9143" s="1183"/>
      <c r="H9143" s="1184"/>
      <c r="I9143" s="1184"/>
    </row>
    <row r="9144" spans="7:9" ht="15.6" x14ac:dyDescent="0.3">
      <c r="G9144" s="1183"/>
      <c r="H9144" s="1184"/>
      <c r="I9144" s="1184"/>
    </row>
    <row r="9145" spans="7:9" ht="15.6" x14ac:dyDescent="0.3">
      <c r="G9145" s="1183"/>
      <c r="H9145" s="1184"/>
      <c r="I9145" s="1184"/>
    </row>
    <row r="9146" spans="7:9" ht="15.6" x14ac:dyDescent="0.3">
      <c r="G9146" s="1183"/>
      <c r="H9146" s="1184"/>
      <c r="I9146" s="1184"/>
    </row>
    <row r="9147" spans="7:9" ht="15.6" x14ac:dyDescent="0.3">
      <c r="G9147" s="1183"/>
      <c r="H9147" s="1184"/>
      <c r="I9147" s="1184"/>
    </row>
    <row r="9148" spans="7:9" ht="15.6" x14ac:dyDescent="0.3">
      <c r="G9148" s="1183"/>
      <c r="H9148" s="1184"/>
      <c r="I9148" s="1184"/>
    </row>
    <row r="9149" spans="7:9" ht="15.6" x14ac:dyDescent="0.3">
      <c r="G9149" s="1183"/>
      <c r="H9149" s="1184"/>
      <c r="I9149" s="1184"/>
    </row>
    <row r="9150" spans="7:9" ht="15.6" x14ac:dyDescent="0.3">
      <c r="G9150" s="1183"/>
      <c r="H9150" s="1184"/>
      <c r="I9150" s="1184"/>
    </row>
    <row r="9151" spans="7:9" ht="15.6" x14ac:dyDescent="0.3">
      <c r="G9151" s="1183"/>
      <c r="H9151" s="1184"/>
      <c r="I9151" s="1184"/>
    </row>
    <row r="9152" spans="7:9" ht="15.6" x14ac:dyDescent="0.3">
      <c r="G9152" s="1183"/>
      <c r="H9152" s="1184"/>
      <c r="I9152" s="1184"/>
    </row>
    <row r="9153" spans="7:9" ht="15.6" x14ac:dyDescent="0.3">
      <c r="G9153" s="1183"/>
      <c r="H9153" s="1184"/>
      <c r="I9153" s="1184"/>
    </row>
    <row r="9154" spans="7:9" ht="15.6" x14ac:dyDescent="0.3">
      <c r="G9154" s="1183"/>
      <c r="H9154" s="1184"/>
      <c r="I9154" s="1184"/>
    </row>
    <row r="9155" spans="7:9" ht="15.6" x14ac:dyDescent="0.3">
      <c r="G9155" s="1183"/>
      <c r="H9155" s="1184"/>
      <c r="I9155" s="1184"/>
    </row>
    <row r="9156" spans="7:9" ht="15.6" x14ac:dyDescent="0.3">
      <c r="G9156" s="1183"/>
      <c r="H9156" s="1184"/>
      <c r="I9156" s="1184"/>
    </row>
    <row r="9157" spans="7:9" ht="15.6" x14ac:dyDescent="0.3">
      <c r="G9157" s="1183"/>
      <c r="H9157" s="1184"/>
      <c r="I9157" s="1184"/>
    </row>
    <row r="9158" spans="7:9" ht="15.6" x14ac:dyDescent="0.3">
      <c r="G9158" s="1183"/>
      <c r="H9158" s="1184"/>
      <c r="I9158" s="1184"/>
    </row>
    <row r="9159" spans="7:9" ht="15.6" x14ac:dyDescent="0.3">
      <c r="G9159" s="1183"/>
      <c r="H9159" s="1184"/>
      <c r="I9159" s="1184"/>
    </row>
    <row r="9160" spans="7:9" ht="15.6" x14ac:dyDescent="0.3">
      <c r="G9160" s="1183"/>
      <c r="H9160" s="1184"/>
      <c r="I9160" s="1184"/>
    </row>
    <row r="9161" spans="7:9" ht="15.6" x14ac:dyDescent="0.3">
      <c r="G9161" s="1183"/>
      <c r="H9161" s="1184"/>
      <c r="I9161" s="1184"/>
    </row>
    <row r="9162" spans="7:9" ht="15.6" x14ac:dyDescent="0.3">
      <c r="G9162" s="1183"/>
      <c r="H9162" s="1184"/>
      <c r="I9162" s="1184"/>
    </row>
    <row r="9163" spans="7:9" ht="15.6" x14ac:dyDescent="0.3">
      <c r="G9163" s="1183"/>
      <c r="H9163" s="1184"/>
      <c r="I9163" s="1184"/>
    </row>
    <row r="9164" spans="7:9" ht="15.6" x14ac:dyDescent="0.3">
      <c r="G9164" s="1183"/>
      <c r="H9164" s="1184"/>
      <c r="I9164" s="1184"/>
    </row>
    <row r="9165" spans="7:9" ht="15.6" x14ac:dyDescent="0.3">
      <c r="G9165" s="1183"/>
      <c r="H9165" s="1184"/>
      <c r="I9165" s="1184"/>
    </row>
    <row r="9166" spans="7:9" ht="15.6" x14ac:dyDescent="0.3">
      <c r="G9166" s="1183"/>
      <c r="H9166" s="1184"/>
      <c r="I9166" s="1184"/>
    </row>
    <row r="9167" spans="7:9" ht="15.6" x14ac:dyDescent="0.3">
      <c r="G9167" s="1183"/>
      <c r="H9167" s="1184"/>
      <c r="I9167" s="1184"/>
    </row>
    <row r="9168" spans="7:9" ht="15.6" x14ac:dyDescent="0.3">
      <c r="G9168" s="1183"/>
      <c r="H9168" s="1184"/>
      <c r="I9168" s="1184"/>
    </row>
    <row r="9169" spans="7:9" ht="15.6" x14ac:dyDescent="0.3">
      <c r="G9169" s="1183"/>
      <c r="H9169" s="1184"/>
      <c r="I9169" s="1184"/>
    </row>
    <row r="9170" spans="7:9" ht="15.6" x14ac:dyDescent="0.3">
      <c r="G9170" s="1183"/>
      <c r="H9170" s="1184"/>
      <c r="I9170" s="1184"/>
    </row>
    <row r="9171" spans="7:9" ht="15.6" x14ac:dyDescent="0.3">
      <c r="G9171" s="1183"/>
      <c r="H9171" s="1184"/>
      <c r="I9171" s="1184"/>
    </row>
    <row r="9172" spans="7:9" ht="15.6" x14ac:dyDescent="0.3">
      <c r="G9172" s="1183"/>
      <c r="H9172" s="1184"/>
      <c r="I9172" s="1184"/>
    </row>
    <row r="9173" spans="7:9" ht="15.6" x14ac:dyDescent="0.3">
      <c r="G9173" s="1183"/>
      <c r="H9173" s="1184"/>
      <c r="I9173" s="1184"/>
    </row>
    <row r="9174" spans="7:9" ht="15.6" x14ac:dyDescent="0.3">
      <c r="G9174" s="1183"/>
      <c r="H9174" s="1184"/>
      <c r="I9174" s="1184"/>
    </row>
    <row r="9175" spans="7:9" ht="15.6" x14ac:dyDescent="0.3">
      <c r="G9175" s="1183"/>
      <c r="H9175" s="1184"/>
      <c r="I9175" s="1184"/>
    </row>
    <row r="9176" spans="7:9" ht="15.6" x14ac:dyDescent="0.3">
      <c r="G9176" s="1183"/>
      <c r="H9176" s="1184"/>
      <c r="I9176" s="1184"/>
    </row>
    <row r="9177" spans="7:9" ht="15.6" x14ac:dyDescent="0.3">
      <c r="G9177" s="1183"/>
      <c r="H9177" s="1184"/>
      <c r="I9177" s="1184"/>
    </row>
    <row r="9178" spans="7:9" ht="15.6" x14ac:dyDescent="0.3">
      <c r="G9178" s="1183"/>
      <c r="H9178" s="1184"/>
      <c r="I9178" s="1184"/>
    </row>
    <row r="9179" spans="7:9" ht="15.6" x14ac:dyDescent="0.3">
      <c r="G9179" s="1183"/>
      <c r="H9179" s="1184"/>
      <c r="I9179" s="1184"/>
    </row>
    <row r="9180" spans="7:9" ht="15.6" x14ac:dyDescent="0.3">
      <c r="G9180" s="1183"/>
      <c r="H9180" s="1184"/>
      <c r="I9180" s="1184"/>
    </row>
    <row r="9181" spans="7:9" ht="15.6" x14ac:dyDescent="0.3">
      <c r="G9181" s="1183"/>
      <c r="H9181" s="1184"/>
      <c r="I9181" s="1184"/>
    </row>
    <row r="9182" spans="7:9" ht="15.6" x14ac:dyDescent="0.3">
      <c r="G9182" s="1183"/>
      <c r="H9182" s="1184"/>
      <c r="I9182" s="1184"/>
    </row>
    <row r="9183" spans="7:9" ht="15.6" x14ac:dyDescent="0.3">
      <c r="G9183" s="1183"/>
      <c r="H9183" s="1184"/>
      <c r="I9183" s="1184"/>
    </row>
    <row r="9184" spans="7:9" ht="15.6" x14ac:dyDescent="0.3">
      <c r="G9184" s="1183"/>
      <c r="H9184" s="1184"/>
      <c r="I9184" s="1184"/>
    </row>
    <row r="9185" spans="7:9" ht="15.6" x14ac:dyDescent="0.3">
      <c r="G9185" s="1183"/>
      <c r="H9185" s="1184"/>
      <c r="I9185" s="1184"/>
    </row>
    <row r="9186" spans="7:9" ht="15.6" x14ac:dyDescent="0.3">
      <c r="G9186" s="1183"/>
      <c r="H9186" s="1184"/>
      <c r="I9186" s="1184"/>
    </row>
    <row r="9187" spans="7:9" ht="15.6" x14ac:dyDescent="0.3">
      <c r="G9187" s="1183"/>
      <c r="H9187" s="1184"/>
      <c r="I9187" s="1184"/>
    </row>
    <row r="9188" spans="7:9" ht="15.6" x14ac:dyDescent="0.3">
      <c r="G9188" s="1183"/>
      <c r="H9188" s="1184"/>
      <c r="I9188" s="1184"/>
    </row>
    <row r="9189" spans="7:9" ht="15.6" x14ac:dyDescent="0.3">
      <c r="G9189" s="1183"/>
      <c r="H9189" s="1184"/>
      <c r="I9189" s="1184"/>
    </row>
    <row r="9190" spans="7:9" ht="15.6" x14ac:dyDescent="0.3">
      <c r="G9190" s="1183"/>
      <c r="H9190" s="1184"/>
      <c r="I9190" s="1184"/>
    </row>
    <row r="9191" spans="7:9" ht="15.6" x14ac:dyDescent="0.3">
      <c r="G9191" s="1183"/>
      <c r="H9191" s="1184"/>
      <c r="I9191" s="1184"/>
    </row>
    <row r="9192" spans="7:9" ht="15.6" x14ac:dyDescent="0.3">
      <c r="G9192" s="1183"/>
      <c r="H9192" s="1184"/>
      <c r="I9192" s="1184"/>
    </row>
    <row r="9193" spans="7:9" ht="15.6" x14ac:dyDescent="0.3">
      <c r="G9193" s="1183"/>
      <c r="H9193" s="1184"/>
      <c r="I9193" s="1184"/>
    </row>
    <row r="9194" spans="7:9" ht="15.6" x14ac:dyDescent="0.3">
      <c r="G9194" s="1183"/>
      <c r="H9194" s="1184"/>
      <c r="I9194" s="1184"/>
    </row>
    <row r="9195" spans="7:9" ht="15.6" x14ac:dyDescent="0.3">
      <c r="G9195" s="1183"/>
      <c r="H9195" s="1184"/>
      <c r="I9195" s="1184"/>
    </row>
    <row r="9196" spans="7:9" ht="15.6" x14ac:dyDescent="0.3">
      <c r="G9196" s="1183"/>
      <c r="H9196" s="1184"/>
      <c r="I9196" s="1184"/>
    </row>
    <row r="9197" spans="7:9" ht="15.6" x14ac:dyDescent="0.3">
      <c r="G9197" s="1183"/>
      <c r="H9197" s="1184"/>
      <c r="I9197" s="1184"/>
    </row>
    <row r="9198" spans="7:9" ht="15.6" x14ac:dyDescent="0.3">
      <c r="G9198" s="1183"/>
      <c r="H9198" s="1184"/>
      <c r="I9198" s="1184"/>
    </row>
    <row r="9199" spans="7:9" ht="15.6" x14ac:dyDescent="0.3">
      <c r="G9199" s="1183"/>
      <c r="H9199" s="1184"/>
      <c r="I9199" s="1184"/>
    </row>
    <row r="9200" spans="7:9" ht="15.6" x14ac:dyDescent="0.3">
      <c r="G9200" s="1183"/>
      <c r="H9200" s="1184"/>
      <c r="I9200" s="1184"/>
    </row>
    <row r="9201" spans="7:9" ht="15.6" x14ac:dyDescent="0.3">
      <c r="G9201" s="1183"/>
      <c r="H9201" s="1184"/>
      <c r="I9201" s="1184"/>
    </row>
    <row r="9202" spans="7:9" ht="15.6" x14ac:dyDescent="0.3">
      <c r="G9202" s="1183"/>
      <c r="H9202" s="1184"/>
      <c r="I9202" s="1184"/>
    </row>
    <row r="9203" spans="7:9" ht="15.6" x14ac:dyDescent="0.3">
      <c r="G9203" s="1183"/>
      <c r="H9203" s="1184"/>
      <c r="I9203" s="1184"/>
    </row>
    <row r="9204" spans="7:9" ht="15.6" x14ac:dyDescent="0.3">
      <c r="G9204" s="1183"/>
      <c r="H9204" s="1184"/>
      <c r="I9204" s="1184"/>
    </row>
    <row r="9205" spans="7:9" ht="15.6" x14ac:dyDescent="0.3">
      <c r="G9205" s="1183"/>
      <c r="H9205" s="1184"/>
      <c r="I9205" s="1184"/>
    </row>
    <row r="9206" spans="7:9" ht="15.6" x14ac:dyDescent="0.3">
      <c r="G9206" s="1183"/>
      <c r="H9206" s="1184"/>
      <c r="I9206" s="1184"/>
    </row>
    <row r="9207" spans="7:9" ht="15.6" x14ac:dyDescent="0.3">
      <c r="G9207" s="1183"/>
      <c r="H9207" s="1184"/>
      <c r="I9207" s="1184"/>
    </row>
    <row r="9208" spans="7:9" ht="15.6" x14ac:dyDescent="0.3">
      <c r="G9208" s="1183"/>
      <c r="H9208" s="1184"/>
      <c r="I9208" s="1184"/>
    </row>
    <row r="9209" spans="7:9" ht="15.6" x14ac:dyDescent="0.3">
      <c r="G9209" s="1183"/>
      <c r="H9209" s="1184"/>
      <c r="I9209" s="1184"/>
    </row>
    <row r="9210" spans="7:9" ht="15.6" x14ac:dyDescent="0.3">
      <c r="G9210" s="1183"/>
      <c r="H9210" s="1184"/>
      <c r="I9210" s="1184"/>
    </row>
    <row r="9211" spans="7:9" ht="15.6" x14ac:dyDescent="0.3">
      <c r="G9211" s="1183"/>
      <c r="H9211" s="1184"/>
      <c r="I9211" s="1184"/>
    </row>
    <row r="9212" spans="7:9" ht="15.6" x14ac:dyDescent="0.3">
      <c r="G9212" s="1183"/>
      <c r="H9212" s="1184"/>
      <c r="I9212" s="1184"/>
    </row>
    <row r="9213" spans="7:9" ht="15.6" x14ac:dyDescent="0.3">
      <c r="G9213" s="1183"/>
      <c r="H9213" s="1184"/>
      <c r="I9213" s="1184"/>
    </row>
    <row r="9214" spans="7:9" ht="15.6" x14ac:dyDescent="0.3">
      <c r="G9214" s="1183"/>
      <c r="H9214" s="1184"/>
      <c r="I9214" s="1184"/>
    </row>
    <row r="9215" spans="7:9" ht="15.6" x14ac:dyDescent="0.3">
      <c r="G9215" s="1183"/>
      <c r="H9215" s="1184"/>
      <c r="I9215" s="1184"/>
    </row>
    <row r="9216" spans="7:9" ht="15.6" x14ac:dyDescent="0.3">
      <c r="G9216" s="1183"/>
      <c r="H9216" s="1184"/>
      <c r="I9216" s="1184"/>
    </row>
    <row r="9217" spans="7:9" ht="15.6" x14ac:dyDescent="0.3">
      <c r="G9217" s="1183"/>
      <c r="H9217" s="1184"/>
      <c r="I9217" s="1184"/>
    </row>
    <row r="9218" spans="7:9" ht="15.6" x14ac:dyDescent="0.3">
      <c r="G9218" s="1183"/>
      <c r="H9218" s="1184"/>
      <c r="I9218" s="1184"/>
    </row>
    <row r="9219" spans="7:9" ht="15.6" x14ac:dyDescent="0.3">
      <c r="G9219" s="1183"/>
      <c r="H9219" s="1184"/>
      <c r="I9219" s="1184"/>
    </row>
    <row r="9220" spans="7:9" ht="15.6" x14ac:dyDescent="0.3">
      <c r="G9220" s="1183"/>
      <c r="H9220" s="1184"/>
      <c r="I9220" s="1184"/>
    </row>
    <row r="9221" spans="7:9" ht="15.6" x14ac:dyDescent="0.3">
      <c r="G9221" s="1183"/>
      <c r="H9221" s="1184"/>
      <c r="I9221" s="1184"/>
    </row>
    <row r="9222" spans="7:9" ht="15.6" x14ac:dyDescent="0.3">
      <c r="G9222" s="1183"/>
      <c r="H9222" s="1184"/>
      <c r="I9222" s="1184"/>
    </row>
    <row r="9223" spans="7:9" ht="15.6" x14ac:dyDescent="0.3">
      <c r="G9223" s="1183"/>
      <c r="H9223" s="1184"/>
      <c r="I9223" s="1184"/>
    </row>
    <row r="9224" spans="7:9" ht="15.6" x14ac:dyDescent="0.3">
      <c r="G9224" s="1183"/>
      <c r="H9224" s="1184"/>
      <c r="I9224" s="1184"/>
    </row>
    <row r="9225" spans="7:9" ht="15.6" x14ac:dyDescent="0.3">
      <c r="G9225" s="1183"/>
      <c r="H9225" s="1184"/>
      <c r="I9225" s="1184"/>
    </row>
    <row r="9226" spans="7:9" ht="15.6" x14ac:dyDescent="0.3">
      <c r="G9226" s="1183"/>
      <c r="H9226" s="1184"/>
      <c r="I9226" s="1184"/>
    </row>
    <row r="9227" spans="7:9" ht="15.6" x14ac:dyDescent="0.3">
      <c r="G9227" s="1183"/>
      <c r="H9227" s="1184"/>
      <c r="I9227" s="1184"/>
    </row>
    <row r="9228" spans="7:9" ht="15.6" x14ac:dyDescent="0.3">
      <c r="G9228" s="1183"/>
      <c r="H9228" s="1184"/>
      <c r="I9228" s="1184"/>
    </row>
    <row r="9229" spans="7:9" ht="15.6" x14ac:dyDescent="0.3">
      <c r="G9229" s="1183"/>
      <c r="H9229" s="1184"/>
      <c r="I9229" s="1184"/>
    </row>
    <row r="9230" spans="7:9" ht="15.6" x14ac:dyDescent="0.3">
      <c r="G9230" s="1183"/>
      <c r="H9230" s="1184"/>
      <c r="I9230" s="1184"/>
    </row>
    <row r="9231" spans="7:9" ht="15.6" x14ac:dyDescent="0.3">
      <c r="G9231" s="1183"/>
      <c r="H9231" s="1184"/>
      <c r="I9231" s="1184"/>
    </row>
    <row r="9232" spans="7:9" ht="15.6" x14ac:dyDescent="0.3">
      <c r="G9232" s="1183"/>
      <c r="H9232" s="1184"/>
      <c r="I9232" s="1184"/>
    </row>
    <row r="9233" spans="7:9" ht="15.6" x14ac:dyDescent="0.3">
      <c r="G9233" s="1183"/>
      <c r="H9233" s="1184"/>
      <c r="I9233" s="1184"/>
    </row>
    <row r="9234" spans="7:9" ht="15.6" x14ac:dyDescent="0.3">
      <c r="G9234" s="1183"/>
      <c r="H9234" s="1184"/>
      <c r="I9234" s="1184"/>
    </row>
    <row r="9235" spans="7:9" ht="15.6" x14ac:dyDescent="0.3">
      <c r="G9235" s="1183"/>
      <c r="H9235" s="1184"/>
      <c r="I9235" s="1184"/>
    </row>
    <row r="9236" spans="7:9" ht="15.6" x14ac:dyDescent="0.3">
      <c r="G9236" s="1183"/>
      <c r="H9236" s="1184"/>
      <c r="I9236" s="1184"/>
    </row>
    <row r="9237" spans="7:9" ht="15.6" x14ac:dyDescent="0.3">
      <c r="G9237" s="1183"/>
      <c r="H9237" s="1184"/>
      <c r="I9237" s="1184"/>
    </row>
    <row r="9238" spans="7:9" ht="15.6" x14ac:dyDescent="0.3">
      <c r="G9238" s="1183"/>
      <c r="H9238" s="1184"/>
      <c r="I9238" s="1184"/>
    </row>
    <row r="9239" spans="7:9" ht="15.6" x14ac:dyDescent="0.3">
      <c r="G9239" s="1183"/>
      <c r="H9239" s="1184"/>
      <c r="I9239" s="1184"/>
    </row>
    <row r="9240" spans="7:9" ht="15.6" x14ac:dyDescent="0.3">
      <c r="G9240" s="1183"/>
      <c r="H9240" s="1184"/>
      <c r="I9240" s="1184"/>
    </row>
    <row r="9241" spans="7:9" ht="15.6" x14ac:dyDescent="0.3">
      <c r="G9241" s="1183"/>
      <c r="H9241" s="1184"/>
      <c r="I9241" s="1184"/>
    </row>
    <row r="9242" spans="7:9" ht="15.6" x14ac:dyDescent="0.3">
      <c r="G9242" s="1183"/>
      <c r="H9242" s="1184"/>
      <c r="I9242" s="1184"/>
    </row>
    <row r="9243" spans="7:9" ht="15.6" x14ac:dyDescent="0.3">
      <c r="G9243" s="1183"/>
      <c r="H9243" s="1184"/>
      <c r="I9243" s="1184"/>
    </row>
    <row r="9244" spans="7:9" ht="15.6" x14ac:dyDescent="0.3">
      <c r="G9244" s="1183"/>
      <c r="H9244" s="1184"/>
      <c r="I9244" s="1184"/>
    </row>
    <row r="9245" spans="7:9" ht="15.6" x14ac:dyDescent="0.3">
      <c r="G9245" s="1183"/>
      <c r="H9245" s="1184"/>
      <c r="I9245" s="1184"/>
    </row>
    <row r="9246" spans="7:9" ht="15.6" x14ac:dyDescent="0.3">
      <c r="G9246" s="1183"/>
      <c r="H9246" s="1184"/>
      <c r="I9246" s="1184"/>
    </row>
    <row r="9247" spans="7:9" ht="15.6" x14ac:dyDescent="0.3">
      <c r="G9247" s="1183"/>
      <c r="H9247" s="1184"/>
      <c r="I9247" s="1184"/>
    </row>
    <row r="9248" spans="7:9" ht="15.6" x14ac:dyDescent="0.3">
      <c r="G9248" s="1183"/>
      <c r="H9248" s="1184"/>
      <c r="I9248" s="1184"/>
    </row>
    <row r="9249" spans="7:9" ht="15.6" x14ac:dyDescent="0.3">
      <c r="G9249" s="1183"/>
      <c r="H9249" s="1184"/>
      <c r="I9249" s="1184"/>
    </row>
    <row r="9250" spans="7:9" ht="15.6" x14ac:dyDescent="0.3">
      <c r="G9250" s="1183"/>
      <c r="H9250" s="1184"/>
      <c r="I9250" s="1184"/>
    </row>
    <row r="9251" spans="7:9" ht="15.6" x14ac:dyDescent="0.3">
      <c r="G9251" s="1183"/>
      <c r="H9251" s="1184"/>
      <c r="I9251" s="1184"/>
    </row>
    <row r="9252" spans="7:9" ht="15.6" x14ac:dyDescent="0.3">
      <c r="G9252" s="1183"/>
      <c r="H9252" s="1184"/>
      <c r="I9252" s="1184"/>
    </row>
    <row r="9253" spans="7:9" ht="15.6" x14ac:dyDescent="0.3">
      <c r="G9253" s="1183"/>
      <c r="H9253" s="1184"/>
      <c r="I9253" s="1184"/>
    </row>
    <row r="9254" spans="7:9" ht="15.6" x14ac:dyDescent="0.3">
      <c r="G9254" s="1183"/>
      <c r="H9254" s="1184"/>
      <c r="I9254" s="1184"/>
    </row>
    <row r="9255" spans="7:9" ht="15.6" x14ac:dyDescent="0.3">
      <c r="G9255" s="1183"/>
      <c r="H9255" s="1184"/>
      <c r="I9255" s="1184"/>
    </row>
    <row r="9256" spans="7:9" ht="15.6" x14ac:dyDescent="0.3">
      <c r="G9256" s="1183"/>
      <c r="H9256" s="1184"/>
      <c r="I9256" s="1184"/>
    </row>
    <row r="9257" spans="7:9" ht="15.6" x14ac:dyDescent="0.3">
      <c r="G9257" s="1183"/>
      <c r="H9257" s="1184"/>
      <c r="I9257" s="1184"/>
    </row>
    <row r="9258" spans="7:9" ht="15.6" x14ac:dyDescent="0.3">
      <c r="G9258" s="1183"/>
      <c r="H9258" s="1184"/>
      <c r="I9258" s="1184"/>
    </row>
    <row r="9259" spans="7:9" ht="15.6" x14ac:dyDescent="0.3">
      <c r="G9259" s="1183"/>
      <c r="H9259" s="1184"/>
      <c r="I9259" s="1184"/>
    </row>
    <row r="9260" spans="7:9" ht="15.6" x14ac:dyDescent="0.3">
      <c r="G9260" s="1183"/>
      <c r="H9260" s="1184"/>
      <c r="I9260" s="1184"/>
    </row>
    <row r="9261" spans="7:9" ht="15.6" x14ac:dyDescent="0.3">
      <c r="G9261" s="1183"/>
      <c r="H9261" s="1184"/>
      <c r="I9261" s="1184"/>
    </row>
    <row r="9262" spans="7:9" ht="15.6" x14ac:dyDescent="0.3">
      <c r="G9262" s="1183"/>
      <c r="H9262" s="1184"/>
      <c r="I9262" s="1184"/>
    </row>
    <row r="9263" spans="7:9" ht="15.6" x14ac:dyDescent="0.3">
      <c r="G9263" s="1183"/>
      <c r="H9263" s="1184"/>
      <c r="I9263" s="1184"/>
    </row>
    <row r="9264" spans="7:9" ht="15.6" x14ac:dyDescent="0.3">
      <c r="G9264" s="1183"/>
      <c r="H9264" s="1184"/>
      <c r="I9264" s="1184"/>
    </row>
    <row r="9265" spans="7:9" ht="15.6" x14ac:dyDescent="0.3">
      <c r="G9265" s="1183"/>
      <c r="H9265" s="1184"/>
      <c r="I9265" s="1184"/>
    </row>
    <row r="9266" spans="7:9" ht="15.6" x14ac:dyDescent="0.3">
      <c r="G9266" s="1183"/>
      <c r="H9266" s="1184"/>
      <c r="I9266" s="1184"/>
    </row>
    <row r="9267" spans="7:9" ht="15.6" x14ac:dyDescent="0.3">
      <c r="G9267" s="1183"/>
      <c r="H9267" s="1184"/>
      <c r="I9267" s="1184"/>
    </row>
    <row r="9268" spans="7:9" ht="15.6" x14ac:dyDescent="0.3">
      <c r="G9268" s="1183"/>
      <c r="H9268" s="1184"/>
      <c r="I9268" s="1184"/>
    </row>
    <row r="9269" spans="7:9" ht="15.6" x14ac:dyDescent="0.3">
      <c r="G9269" s="1183"/>
      <c r="H9269" s="1184"/>
      <c r="I9269" s="1184"/>
    </row>
    <row r="9270" spans="7:9" ht="15.6" x14ac:dyDescent="0.3">
      <c r="G9270" s="1183"/>
      <c r="H9270" s="1184"/>
      <c r="I9270" s="1184"/>
    </row>
    <row r="9271" spans="7:9" ht="15.6" x14ac:dyDescent="0.3">
      <c r="G9271" s="1183"/>
      <c r="H9271" s="1184"/>
      <c r="I9271" s="1184"/>
    </row>
    <row r="9272" spans="7:9" ht="15.6" x14ac:dyDescent="0.3">
      <c r="G9272" s="1183"/>
      <c r="H9272" s="1184"/>
      <c r="I9272" s="1184"/>
    </row>
    <row r="9273" spans="7:9" ht="15.6" x14ac:dyDescent="0.3">
      <c r="G9273" s="1183"/>
      <c r="H9273" s="1184"/>
      <c r="I9273" s="1184"/>
    </row>
    <row r="9274" spans="7:9" ht="15.6" x14ac:dyDescent="0.3">
      <c r="G9274" s="1183"/>
      <c r="H9274" s="1184"/>
      <c r="I9274" s="1184"/>
    </row>
    <row r="9275" spans="7:9" ht="15.6" x14ac:dyDescent="0.3">
      <c r="G9275" s="1183"/>
      <c r="H9275" s="1184"/>
      <c r="I9275" s="1184"/>
    </row>
    <row r="9276" spans="7:9" ht="15.6" x14ac:dyDescent="0.3">
      <c r="G9276" s="1183"/>
      <c r="H9276" s="1184"/>
      <c r="I9276" s="1184"/>
    </row>
    <row r="9277" spans="7:9" ht="15.6" x14ac:dyDescent="0.3">
      <c r="G9277" s="1183"/>
      <c r="H9277" s="1184"/>
      <c r="I9277" s="1184"/>
    </row>
    <row r="9278" spans="7:9" ht="15.6" x14ac:dyDescent="0.3">
      <c r="G9278" s="1183"/>
      <c r="H9278" s="1184"/>
      <c r="I9278" s="1184"/>
    </row>
    <row r="9279" spans="7:9" ht="15.6" x14ac:dyDescent="0.3">
      <c r="G9279" s="1183"/>
      <c r="H9279" s="1184"/>
      <c r="I9279" s="1184"/>
    </row>
    <row r="9280" spans="7:9" ht="15.6" x14ac:dyDescent="0.3">
      <c r="G9280" s="1183"/>
      <c r="H9280" s="1184"/>
      <c r="I9280" s="1184"/>
    </row>
    <row r="9281" spans="7:9" ht="15.6" x14ac:dyDescent="0.3">
      <c r="G9281" s="1183"/>
      <c r="H9281" s="1184"/>
      <c r="I9281" s="1184"/>
    </row>
    <row r="9282" spans="7:9" ht="15.6" x14ac:dyDescent="0.3">
      <c r="G9282" s="1183"/>
      <c r="H9282" s="1184"/>
      <c r="I9282" s="1184"/>
    </row>
    <row r="9283" spans="7:9" ht="15.6" x14ac:dyDescent="0.3">
      <c r="G9283" s="1183"/>
      <c r="H9283" s="1184"/>
      <c r="I9283" s="1184"/>
    </row>
    <row r="9284" spans="7:9" ht="15.6" x14ac:dyDescent="0.3">
      <c r="G9284" s="1183"/>
      <c r="H9284" s="1184"/>
      <c r="I9284" s="1184"/>
    </row>
    <row r="9285" spans="7:9" ht="15.6" x14ac:dyDescent="0.3">
      <c r="G9285" s="1183"/>
      <c r="H9285" s="1184"/>
      <c r="I9285" s="1184"/>
    </row>
    <row r="9286" spans="7:9" ht="15.6" x14ac:dyDescent="0.3">
      <c r="G9286" s="1183"/>
      <c r="H9286" s="1184"/>
      <c r="I9286" s="1184"/>
    </row>
    <row r="9287" spans="7:9" ht="15.6" x14ac:dyDescent="0.3">
      <c r="G9287" s="1183"/>
      <c r="H9287" s="1184"/>
      <c r="I9287" s="1184"/>
    </row>
    <row r="9288" spans="7:9" ht="15.6" x14ac:dyDescent="0.3">
      <c r="G9288" s="1183"/>
      <c r="H9288" s="1184"/>
      <c r="I9288" s="1184"/>
    </row>
    <row r="9289" spans="7:9" ht="15.6" x14ac:dyDescent="0.3">
      <c r="G9289" s="1183"/>
      <c r="H9289" s="1184"/>
      <c r="I9289" s="1184"/>
    </row>
    <row r="9290" spans="7:9" ht="15.6" x14ac:dyDescent="0.3">
      <c r="G9290" s="1183"/>
      <c r="H9290" s="1184"/>
      <c r="I9290" s="1184"/>
    </row>
    <row r="9291" spans="7:9" ht="15.6" x14ac:dyDescent="0.3">
      <c r="G9291" s="1183"/>
      <c r="H9291" s="1184"/>
      <c r="I9291" s="1184"/>
    </row>
    <row r="9292" spans="7:9" ht="15.6" x14ac:dyDescent="0.3">
      <c r="G9292" s="1183"/>
      <c r="H9292" s="1184"/>
      <c r="I9292" s="1184"/>
    </row>
    <row r="9293" spans="7:9" ht="15.6" x14ac:dyDescent="0.3">
      <c r="G9293" s="1183"/>
      <c r="H9293" s="1184"/>
      <c r="I9293" s="1184"/>
    </row>
    <row r="9294" spans="7:9" ht="15.6" x14ac:dyDescent="0.3">
      <c r="G9294" s="1183"/>
      <c r="H9294" s="1184"/>
      <c r="I9294" s="1184"/>
    </row>
    <row r="9295" spans="7:9" ht="15.6" x14ac:dyDescent="0.3">
      <c r="G9295" s="1183"/>
      <c r="H9295" s="1184"/>
      <c r="I9295" s="1184"/>
    </row>
    <row r="9296" spans="7:9" ht="15.6" x14ac:dyDescent="0.3">
      <c r="G9296" s="1183"/>
      <c r="H9296" s="1184"/>
      <c r="I9296" s="1184"/>
    </row>
    <row r="9297" spans="7:9" ht="15.6" x14ac:dyDescent="0.3">
      <c r="G9297" s="1183"/>
      <c r="H9297" s="1184"/>
      <c r="I9297" s="1184"/>
    </row>
    <row r="9298" spans="7:9" ht="15.6" x14ac:dyDescent="0.3">
      <c r="G9298" s="1183"/>
      <c r="H9298" s="1184"/>
      <c r="I9298" s="1184"/>
    </row>
    <row r="9299" spans="7:9" ht="15.6" x14ac:dyDescent="0.3">
      <c r="G9299" s="1183"/>
      <c r="H9299" s="1184"/>
      <c r="I9299" s="1184"/>
    </row>
    <row r="9300" spans="7:9" ht="15.6" x14ac:dyDescent="0.3">
      <c r="G9300" s="1183"/>
      <c r="H9300" s="1184"/>
      <c r="I9300" s="1184"/>
    </row>
    <row r="9301" spans="7:9" ht="15.6" x14ac:dyDescent="0.3">
      <c r="G9301" s="1183"/>
      <c r="H9301" s="1184"/>
      <c r="I9301" s="1184"/>
    </row>
    <row r="9302" spans="7:9" ht="15.6" x14ac:dyDescent="0.3">
      <c r="G9302" s="1183"/>
      <c r="H9302" s="1184"/>
      <c r="I9302" s="1184"/>
    </row>
    <row r="9303" spans="7:9" ht="15.6" x14ac:dyDescent="0.3">
      <c r="G9303" s="1183"/>
      <c r="H9303" s="1184"/>
      <c r="I9303" s="1184"/>
    </row>
    <row r="9304" spans="7:9" ht="15.6" x14ac:dyDescent="0.3">
      <c r="G9304" s="1183"/>
      <c r="H9304" s="1184"/>
      <c r="I9304" s="1184"/>
    </row>
    <row r="9305" spans="7:9" ht="15.6" x14ac:dyDescent="0.3">
      <c r="G9305" s="1183"/>
      <c r="H9305" s="1184"/>
      <c r="I9305" s="1184"/>
    </row>
    <row r="9306" spans="7:9" ht="15.6" x14ac:dyDescent="0.3">
      <c r="G9306" s="1183"/>
      <c r="H9306" s="1184"/>
      <c r="I9306" s="1184"/>
    </row>
    <row r="9307" spans="7:9" ht="15.6" x14ac:dyDescent="0.3">
      <c r="G9307" s="1183"/>
      <c r="H9307" s="1184"/>
      <c r="I9307" s="1184"/>
    </row>
    <row r="9308" spans="7:9" ht="15.6" x14ac:dyDescent="0.3">
      <c r="G9308" s="1183"/>
      <c r="H9308" s="1184"/>
      <c r="I9308" s="1184"/>
    </row>
    <row r="9309" spans="7:9" ht="15.6" x14ac:dyDescent="0.3">
      <c r="G9309" s="1183"/>
      <c r="H9309" s="1184"/>
      <c r="I9309" s="1184"/>
    </row>
    <row r="9310" spans="7:9" ht="15.6" x14ac:dyDescent="0.3">
      <c r="G9310" s="1183"/>
      <c r="H9310" s="1184"/>
      <c r="I9310" s="1184"/>
    </row>
    <row r="9311" spans="7:9" ht="15.6" x14ac:dyDescent="0.3">
      <c r="G9311" s="1183"/>
      <c r="H9311" s="1184"/>
      <c r="I9311" s="1184"/>
    </row>
    <row r="9312" spans="7:9" ht="15.6" x14ac:dyDescent="0.3">
      <c r="G9312" s="1183"/>
      <c r="H9312" s="1184"/>
      <c r="I9312" s="1184"/>
    </row>
    <row r="9313" spans="7:9" ht="15.6" x14ac:dyDescent="0.3">
      <c r="G9313" s="1183"/>
      <c r="H9313" s="1184"/>
      <c r="I9313" s="1184"/>
    </row>
    <row r="9314" spans="7:9" ht="15.6" x14ac:dyDescent="0.3">
      <c r="G9314" s="1183"/>
      <c r="H9314" s="1184"/>
      <c r="I9314" s="1184"/>
    </row>
    <row r="9315" spans="7:9" ht="15.6" x14ac:dyDescent="0.3">
      <c r="G9315" s="1183"/>
      <c r="H9315" s="1184"/>
      <c r="I9315" s="1184"/>
    </row>
    <row r="9316" spans="7:9" ht="15.6" x14ac:dyDescent="0.3">
      <c r="G9316" s="1183"/>
      <c r="H9316" s="1184"/>
      <c r="I9316" s="1184"/>
    </row>
    <row r="9317" spans="7:9" ht="15.6" x14ac:dyDescent="0.3">
      <c r="G9317" s="1183"/>
      <c r="H9317" s="1184"/>
      <c r="I9317" s="1184"/>
    </row>
    <row r="9318" spans="7:9" ht="15.6" x14ac:dyDescent="0.3">
      <c r="G9318" s="1183"/>
      <c r="H9318" s="1184"/>
      <c r="I9318" s="1184"/>
    </row>
    <row r="9319" spans="7:9" ht="15.6" x14ac:dyDescent="0.3">
      <c r="G9319" s="1183"/>
      <c r="H9319" s="1184"/>
      <c r="I9319" s="1184"/>
    </row>
    <row r="9320" spans="7:9" ht="15.6" x14ac:dyDescent="0.3">
      <c r="G9320" s="1183"/>
      <c r="H9320" s="1184"/>
      <c r="I9320" s="1184"/>
    </row>
    <row r="9321" spans="7:9" ht="15.6" x14ac:dyDescent="0.3">
      <c r="G9321" s="1183"/>
      <c r="H9321" s="1184"/>
      <c r="I9321" s="1184"/>
    </row>
    <row r="9322" spans="7:9" ht="15.6" x14ac:dyDescent="0.3">
      <c r="G9322" s="1183"/>
      <c r="H9322" s="1184"/>
      <c r="I9322" s="1184"/>
    </row>
    <row r="9323" spans="7:9" ht="15.6" x14ac:dyDescent="0.3">
      <c r="G9323" s="1183"/>
      <c r="H9323" s="1184"/>
      <c r="I9323" s="1184"/>
    </row>
    <row r="9324" spans="7:9" ht="15.6" x14ac:dyDescent="0.3">
      <c r="G9324" s="1183"/>
      <c r="H9324" s="1184"/>
      <c r="I9324" s="1184"/>
    </row>
    <row r="9325" spans="7:9" ht="15.6" x14ac:dyDescent="0.3">
      <c r="G9325" s="1183"/>
      <c r="H9325" s="1184"/>
      <c r="I9325" s="1184"/>
    </row>
    <row r="9326" spans="7:9" ht="15.6" x14ac:dyDescent="0.3">
      <c r="G9326" s="1183"/>
      <c r="H9326" s="1184"/>
      <c r="I9326" s="1184"/>
    </row>
    <row r="9327" spans="7:9" ht="15.6" x14ac:dyDescent="0.3">
      <c r="G9327" s="1183"/>
      <c r="H9327" s="1184"/>
      <c r="I9327" s="1184"/>
    </row>
    <row r="9328" spans="7:9" ht="15.6" x14ac:dyDescent="0.3">
      <c r="G9328" s="1183"/>
      <c r="H9328" s="1184"/>
      <c r="I9328" s="1184"/>
    </row>
    <row r="9329" spans="7:9" ht="15.6" x14ac:dyDescent="0.3">
      <c r="G9329" s="1183"/>
      <c r="H9329" s="1184"/>
      <c r="I9329" s="1184"/>
    </row>
    <row r="9330" spans="7:9" ht="15.6" x14ac:dyDescent="0.3">
      <c r="G9330" s="1183"/>
      <c r="H9330" s="1184"/>
      <c r="I9330" s="1184"/>
    </row>
    <row r="9331" spans="7:9" ht="15.6" x14ac:dyDescent="0.3">
      <c r="G9331" s="1183"/>
      <c r="H9331" s="1184"/>
      <c r="I9331" s="1184"/>
    </row>
    <row r="9332" spans="7:9" ht="15.6" x14ac:dyDescent="0.3">
      <c r="G9332" s="1183"/>
      <c r="H9332" s="1184"/>
      <c r="I9332" s="1184"/>
    </row>
    <row r="9333" spans="7:9" ht="15.6" x14ac:dyDescent="0.3">
      <c r="G9333" s="1183"/>
      <c r="H9333" s="1184"/>
      <c r="I9333" s="1184"/>
    </row>
    <row r="9334" spans="7:9" ht="15.6" x14ac:dyDescent="0.3">
      <c r="G9334" s="1183"/>
      <c r="H9334" s="1184"/>
      <c r="I9334" s="1184"/>
    </row>
    <row r="9335" spans="7:9" ht="15.6" x14ac:dyDescent="0.3">
      <c r="G9335" s="1183"/>
      <c r="H9335" s="1184"/>
      <c r="I9335" s="1184"/>
    </row>
    <row r="9336" spans="7:9" ht="15.6" x14ac:dyDescent="0.3">
      <c r="G9336" s="1183"/>
      <c r="H9336" s="1184"/>
      <c r="I9336" s="1184"/>
    </row>
    <row r="9337" spans="7:9" ht="15.6" x14ac:dyDescent="0.3">
      <c r="G9337" s="1183"/>
      <c r="H9337" s="1184"/>
      <c r="I9337" s="1184"/>
    </row>
    <row r="9338" spans="7:9" ht="15.6" x14ac:dyDescent="0.3">
      <c r="G9338" s="1183"/>
      <c r="H9338" s="1184"/>
      <c r="I9338" s="1184"/>
    </row>
    <row r="9339" spans="7:9" ht="15.6" x14ac:dyDescent="0.3">
      <c r="G9339" s="1183"/>
      <c r="H9339" s="1184"/>
      <c r="I9339" s="1184"/>
    </row>
    <row r="9340" spans="7:9" ht="15.6" x14ac:dyDescent="0.3">
      <c r="G9340" s="1183"/>
      <c r="H9340" s="1184"/>
      <c r="I9340" s="1184"/>
    </row>
    <row r="9341" spans="7:9" ht="15.6" x14ac:dyDescent="0.3">
      <c r="G9341" s="1183"/>
      <c r="H9341" s="1184"/>
      <c r="I9341" s="1184"/>
    </row>
    <row r="9342" spans="7:9" ht="15.6" x14ac:dyDescent="0.3">
      <c r="G9342" s="1183"/>
      <c r="H9342" s="1184"/>
      <c r="I9342" s="1184"/>
    </row>
    <row r="9343" spans="7:9" ht="15.6" x14ac:dyDescent="0.3">
      <c r="G9343" s="1183"/>
      <c r="H9343" s="1184"/>
      <c r="I9343" s="1184"/>
    </row>
    <row r="9344" spans="7:9" ht="15.6" x14ac:dyDescent="0.3">
      <c r="G9344" s="1183"/>
      <c r="H9344" s="1184"/>
      <c r="I9344" s="1184"/>
    </row>
    <row r="9345" spans="7:9" ht="15.6" x14ac:dyDescent="0.3">
      <c r="G9345" s="1183"/>
      <c r="H9345" s="1184"/>
      <c r="I9345" s="1184"/>
    </row>
    <row r="9346" spans="7:9" ht="15.6" x14ac:dyDescent="0.3">
      <c r="G9346" s="1183"/>
      <c r="H9346" s="1184"/>
      <c r="I9346" s="1184"/>
    </row>
    <row r="9347" spans="7:9" ht="15.6" x14ac:dyDescent="0.3">
      <c r="G9347" s="1183"/>
      <c r="H9347" s="1184"/>
      <c r="I9347" s="1184"/>
    </row>
    <row r="9348" spans="7:9" ht="15.6" x14ac:dyDescent="0.3">
      <c r="G9348" s="1183"/>
      <c r="H9348" s="1184"/>
      <c r="I9348" s="1184"/>
    </row>
    <row r="9349" spans="7:9" ht="15.6" x14ac:dyDescent="0.3">
      <c r="G9349" s="1183"/>
      <c r="H9349" s="1184"/>
      <c r="I9349" s="1184"/>
    </row>
    <row r="9350" spans="7:9" ht="15.6" x14ac:dyDescent="0.3">
      <c r="G9350" s="1183"/>
      <c r="H9350" s="1184"/>
      <c r="I9350" s="1184"/>
    </row>
    <row r="9351" spans="7:9" ht="15.6" x14ac:dyDescent="0.3">
      <c r="G9351" s="1183"/>
      <c r="H9351" s="1184"/>
      <c r="I9351" s="1184"/>
    </row>
    <row r="9352" spans="7:9" ht="15.6" x14ac:dyDescent="0.3">
      <c r="G9352" s="1183"/>
      <c r="H9352" s="1184"/>
      <c r="I9352" s="1184"/>
    </row>
    <row r="9353" spans="7:9" ht="15.6" x14ac:dyDescent="0.3">
      <c r="G9353" s="1183"/>
      <c r="H9353" s="1184"/>
      <c r="I9353" s="1184"/>
    </row>
    <row r="9354" spans="7:9" ht="15.6" x14ac:dyDescent="0.3">
      <c r="G9354" s="1183"/>
      <c r="H9354" s="1184"/>
      <c r="I9354" s="1184"/>
    </row>
    <row r="9355" spans="7:9" ht="15.6" x14ac:dyDescent="0.3">
      <c r="G9355" s="1183"/>
      <c r="H9355" s="1184"/>
      <c r="I9355" s="1184"/>
    </row>
    <row r="9356" spans="7:9" ht="15.6" x14ac:dyDescent="0.3">
      <c r="G9356" s="1183"/>
      <c r="H9356" s="1184"/>
      <c r="I9356" s="1184"/>
    </row>
    <row r="9357" spans="7:9" ht="15.6" x14ac:dyDescent="0.3">
      <c r="G9357" s="1183"/>
      <c r="H9357" s="1184"/>
      <c r="I9357" s="1184"/>
    </row>
    <row r="9358" spans="7:9" ht="15.6" x14ac:dyDescent="0.3">
      <c r="G9358" s="1183"/>
      <c r="H9358" s="1184"/>
      <c r="I9358" s="1184"/>
    </row>
    <row r="9359" spans="7:9" ht="15.6" x14ac:dyDescent="0.3">
      <c r="G9359" s="1183"/>
      <c r="H9359" s="1184"/>
      <c r="I9359" s="1184"/>
    </row>
    <row r="9360" spans="7:9" ht="15.6" x14ac:dyDescent="0.3">
      <c r="G9360" s="1183"/>
      <c r="H9360" s="1184"/>
      <c r="I9360" s="1184"/>
    </row>
    <row r="9361" spans="7:9" ht="15.6" x14ac:dyDescent="0.3">
      <c r="G9361" s="1183"/>
      <c r="H9361" s="1184"/>
      <c r="I9361" s="1184"/>
    </row>
    <row r="9362" spans="7:9" ht="15.6" x14ac:dyDescent="0.3">
      <c r="G9362" s="1183"/>
      <c r="H9362" s="1184"/>
      <c r="I9362" s="1184"/>
    </row>
    <row r="9363" spans="7:9" ht="15.6" x14ac:dyDescent="0.3">
      <c r="G9363" s="1183"/>
      <c r="H9363" s="1184"/>
      <c r="I9363" s="1184"/>
    </row>
    <row r="9364" spans="7:9" ht="15.6" x14ac:dyDescent="0.3">
      <c r="G9364" s="1183"/>
      <c r="H9364" s="1184"/>
      <c r="I9364" s="1184"/>
    </row>
    <row r="9365" spans="7:9" ht="15.6" x14ac:dyDescent="0.3">
      <c r="G9365" s="1183"/>
      <c r="H9365" s="1184"/>
      <c r="I9365" s="1184"/>
    </row>
    <row r="9366" spans="7:9" ht="15.6" x14ac:dyDescent="0.3">
      <c r="G9366" s="1183"/>
      <c r="H9366" s="1184"/>
      <c r="I9366" s="1184"/>
    </row>
    <row r="9367" spans="7:9" ht="15.6" x14ac:dyDescent="0.3">
      <c r="G9367" s="1183"/>
      <c r="H9367" s="1184"/>
      <c r="I9367" s="1184"/>
    </row>
    <row r="9368" spans="7:9" ht="15.6" x14ac:dyDescent="0.3">
      <c r="G9368" s="1183"/>
      <c r="H9368" s="1184"/>
      <c r="I9368" s="1184"/>
    </row>
    <row r="9369" spans="7:9" ht="15.6" x14ac:dyDescent="0.3">
      <c r="G9369" s="1183"/>
      <c r="H9369" s="1184"/>
      <c r="I9369" s="1184"/>
    </row>
    <row r="9370" spans="7:9" ht="15.6" x14ac:dyDescent="0.3">
      <c r="G9370" s="1183"/>
      <c r="H9370" s="1184"/>
      <c r="I9370" s="1184"/>
    </row>
    <row r="9371" spans="7:9" ht="15.6" x14ac:dyDescent="0.3">
      <c r="G9371" s="1183"/>
      <c r="H9371" s="1184"/>
      <c r="I9371" s="1184"/>
    </row>
    <row r="9372" spans="7:9" ht="15.6" x14ac:dyDescent="0.3">
      <c r="G9372" s="1183"/>
      <c r="H9372" s="1184"/>
      <c r="I9372" s="1184"/>
    </row>
    <row r="9373" spans="7:9" ht="15.6" x14ac:dyDescent="0.3">
      <c r="G9373" s="1183"/>
      <c r="H9373" s="1184"/>
      <c r="I9373" s="1184"/>
    </row>
    <row r="9374" spans="7:9" ht="15.6" x14ac:dyDescent="0.3">
      <c r="G9374" s="1183"/>
      <c r="H9374" s="1184"/>
      <c r="I9374" s="1184"/>
    </row>
    <row r="9375" spans="7:9" ht="15.6" x14ac:dyDescent="0.3">
      <c r="G9375" s="1183"/>
      <c r="H9375" s="1184"/>
      <c r="I9375" s="1184"/>
    </row>
    <row r="9376" spans="7:9" ht="15.6" x14ac:dyDescent="0.3">
      <c r="G9376" s="1183"/>
      <c r="H9376" s="1184"/>
      <c r="I9376" s="1184"/>
    </row>
    <row r="9377" spans="7:9" ht="15.6" x14ac:dyDescent="0.3">
      <c r="G9377" s="1183"/>
      <c r="H9377" s="1184"/>
      <c r="I9377" s="1184"/>
    </row>
    <row r="9378" spans="7:9" ht="15.6" x14ac:dyDescent="0.3">
      <c r="G9378" s="1183"/>
      <c r="H9378" s="1184"/>
      <c r="I9378" s="1184"/>
    </row>
    <row r="9379" spans="7:9" ht="15.6" x14ac:dyDescent="0.3">
      <c r="G9379" s="1183"/>
      <c r="H9379" s="1184"/>
      <c r="I9379" s="1184"/>
    </row>
    <row r="9380" spans="7:9" ht="15.6" x14ac:dyDescent="0.3">
      <c r="G9380" s="1183"/>
      <c r="H9380" s="1184"/>
      <c r="I9380" s="1184"/>
    </row>
    <row r="9381" spans="7:9" ht="15.6" x14ac:dyDescent="0.3">
      <c r="G9381" s="1183"/>
      <c r="H9381" s="1184"/>
      <c r="I9381" s="1184"/>
    </row>
    <row r="9382" spans="7:9" ht="15.6" x14ac:dyDescent="0.3">
      <c r="G9382" s="1183"/>
      <c r="H9382" s="1184"/>
      <c r="I9382" s="1184"/>
    </row>
    <row r="9383" spans="7:9" ht="15.6" x14ac:dyDescent="0.3">
      <c r="G9383" s="1183"/>
      <c r="H9383" s="1184"/>
      <c r="I9383" s="1184"/>
    </row>
    <row r="9384" spans="7:9" ht="15.6" x14ac:dyDescent="0.3">
      <c r="G9384" s="1183"/>
      <c r="H9384" s="1184"/>
      <c r="I9384" s="1184"/>
    </row>
    <row r="9385" spans="7:9" ht="15.6" x14ac:dyDescent="0.3">
      <c r="G9385" s="1183"/>
      <c r="H9385" s="1184"/>
      <c r="I9385" s="1184"/>
    </row>
    <row r="9386" spans="7:9" ht="15.6" x14ac:dyDescent="0.3">
      <c r="G9386" s="1183"/>
      <c r="H9386" s="1184"/>
      <c r="I9386" s="1184"/>
    </row>
    <row r="9387" spans="7:9" ht="15.6" x14ac:dyDescent="0.3">
      <c r="G9387" s="1183"/>
      <c r="H9387" s="1184"/>
      <c r="I9387" s="1184"/>
    </row>
    <row r="9388" spans="7:9" ht="15.6" x14ac:dyDescent="0.3">
      <c r="G9388" s="1183"/>
      <c r="H9388" s="1184"/>
      <c r="I9388" s="1184"/>
    </row>
    <row r="9389" spans="7:9" ht="15.6" x14ac:dyDescent="0.3">
      <c r="G9389" s="1183"/>
      <c r="H9389" s="1184"/>
      <c r="I9389" s="1184"/>
    </row>
    <row r="9390" spans="7:9" ht="15.6" x14ac:dyDescent="0.3">
      <c r="G9390" s="1183"/>
      <c r="H9390" s="1184"/>
      <c r="I9390" s="1184"/>
    </row>
    <row r="9391" spans="7:9" ht="15.6" x14ac:dyDescent="0.3">
      <c r="G9391" s="1183"/>
      <c r="H9391" s="1184"/>
      <c r="I9391" s="1184"/>
    </row>
    <row r="9392" spans="7:9" ht="15.6" x14ac:dyDescent="0.3">
      <c r="G9392" s="1183"/>
      <c r="H9392" s="1184"/>
      <c r="I9392" s="1184"/>
    </row>
    <row r="9393" spans="7:9" ht="15.6" x14ac:dyDescent="0.3">
      <c r="G9393" s="1183"/>
      <c r="H9393" s="1184"/>
      <c r="I9393" s="1184"/>
    </row>
    <row r="9394" spans="7:9" ht="15.6" x14ac:dyDescent="0.3">
      <c r="G9394" s="1183"/>
      <c r="H9394" s="1184"/>
      <c r="I9394" s="1184"/>
    </row>
    <row r="9395" spans="7:9" ht="15.6" x14ac:dyDescent="0.3">
      <c r="G9395" s="1183"/>
      <c r="H9395" s="1184"/>
      <c r="I9395" s="1184"/>
    </row>
    <row r="9396" spans="7:9" ht="15.6" x14ac:dyDescent="0.3">
      <c r="G9396" s="1183"/>
      <c r="H9396" s="1184"/>
      <c r="I9396" s="1184"/>
    </row>
    <row r="9397" spans="7:9" ht="15.6" x14ac:dyDescent="0.3">
      <c r="G9397" s="1183"/>
      <c r="H9397" s="1184"/>
      <c r="I9397" s="1184"/>
    </row>
    <row r="9398" spans="7:9" ht="15.6" x14ac:dyDescent="0.3">
      <c r="G9398" s="1183"/>
      <c r="H9398" s="1184"/>
      <c r="I9398" s="1184"/>
    </row>
    <row r="9399" spans="7:9" ht="15.6" x14ac:dyDescent="0.3">
      <c r="G9399" s="1183"/>
      <c r="H9399" s="1184"/>
      <c r="I9399" s="1184"/>
    </row>
    <row r="9400" spans="7:9" ht="15.6" x14ac:dyDescent="0.3">
      <c r="G9400" s="1183"/>
      <c r="H9400" s="1184"/>
      <c r="I9400" s="1184"/>
    </row>
    <row r="9401" spans="7:9" ht="15.6" x14ac:dyDescent="0.3">
      <c r="G9401" s="1183"/>
      <c r="H9401" s="1184"/>
      <c r="I9401" s="1184"/>
    </row>
    <row r="9402" spans="7:9" ht="15.6" x14ac:dyDescent="0.3">
      <c r="G9402" s="1183"/>
      <c r="H9402" s="1184"/>
      <c r="I9402" s="1184"/>
    </row>
    <row r="9403" spans="7:9" ht="15.6" x14ac:dyDescent="0.3">
      <c r="G9403" s="1183"/>
      <c r="H9403" s="1184"/>
      <c r="I9403" s="1184"/>
    </row>
    <row r="9404" spans="7:9" ht="15.6" x14ac:dyDescent="0.3">
      <c r="G9404" s="1183"/>
      <c r="H9404" s="1184"/>
      <c r="I9404" s="1184"/>
    </row>
    <row r="9405" spans="7:9" ht="15.6" x14ac:dyDescent="0.3">
      <c r="G9405" s="1183"/>
      <c r="H9405" s="1184"/>
      <c r="I9405" s="1184"/>
    </row>
    <row r="9406" spans="7:9" ht="15.6" x14ac:dyDescent="0.3">
      <c r="G9406" s="1183"/>
      <c r="H9406" s="1184"/>
      <c r="I9406" s="1184"/>
    </row>
    <row r="9407" spans="7:9" ht="15.6" x14ac:dyDescent="0.3">
      <c r="G9407" s="1183"/>
      <c r="H9407" s="1184"/>
      <c r="I9407" s="1184"/>
    </row>
    <row r="9408" spans="7:9" ht="15.6" x14ac:dyDescent="0.3">
      <c r="G9408" s="1183"/>
      <c r="H9408" s="1184"/>
      <c r="I9408" s="1184"/>
    </row>
    <row r="9409" spans="7:9" ht="15.6" x14ac:dyDescent="0.3">
      <c r="G9409" s="1183"/>
      <c r="H9409" s="1184"/>
      <c r="I9409" s="1184"/>
    </row>
    <row r="9410" spans="7:9" ht="15.6" x14ac:dyDescent="0.3">
      <c r="G9410" s="1183"/>
      <c r="H9410" s="1184"/>
      <c r="I9410" s="1184"/>
    </row>
    <row r="9411" spans="7:9" ht="15.6" x14ac:dyDescent="0.3">
      <c r="G9411" s="1183"/>
      <c r="H9411" s="1184"/>
      <c r="I9411" s="1184"/>
    </row>
    <row r="9412" spans="7:9" ht="15.6" x14ac:dyDescent="0.3">
      <c r="G9412" s="1183"/>
      <c r="H9412" s="1184"/>
      <c r="I9412" s="1184"/>
    </row>
    <row r="9413" spans="7:9" ht="15.6" x14ac:dyDescent="0.3">
      <c r="G9413" s="1183"/>
      <c r="H9413" s="1184"/>
      <c r="I9413" s="1184"/>
    </row>
    <row r="9414" spans="7:9" ht="15.6" x14ac:dyDescent="0.3">
      <c r="G9414" s="1183"/>
      <c r="H9414" s="1184"/>
      <c r="I9414" s="1184"/>
    </row>
    <row r="9415" spans="7:9" ht="15.6" x14ac:dyDescent="0.3">
      <c r="G9415" s="1183"/>
      <c r="H9415" s="1184"/>
      <c r="I9415" s="1184"/>
    </row>
    <row r="9416" spans="7:9" ht="15.6" x14ac:dyDescent="0.3">
      <c r="G9416" s="1183"/>
      <c r="H9416" s="1184"/>
      <c r="I9416" s="1184"/>
    </row>
    <row r="9417" spans="7:9" ht="15.6" x14ac:dyDescent="0.3">
      <c r="G9417" s="1183"/>
      <c r="H9417" s="1184"/>
      <c r="I9417" s="1184"/>
    </row>
    <row r="9418" spans="7:9" ht="15.6" x14ac:dyDescent="0.3">
      <c r="G9418" s="1183"/>
      <c r="H9418" s="1184"/>
      <c r="I9418" s="1184"/>
    </row>
    <row r="9419" spans="7:9" ht="15.6" x14ac:dyDescent="0.3">
      <c r="G9419" s="1183"/>
      <c r="H9419" s="1184"/>
      <c r="I9419" s="1184"/>
    </row>
    <row r="9420" spans="7:9" ht="15.6" x14ac:dyDescent="0.3">
      <c r="G9420" s="1183"/>
      <c r="H9420" s="1184"/>
      <c r="I9420" s="1184"/>
    </row>
    <row r="9421" spans="7:9" ht="15.6" x14ac:dyDescent="0.3">
      <c r="G9421" s="1183"/>
      <c r="H9421" s="1184"/>
      <c r="I9421" s="1184"/>
    </row>
    <row r="9422" spans="7:9" ht="15.6" x14ac:dyDescent="0.3">
      <c r="G9422" s="1183"/>
      <c r="H9422" s="1184"/>
      <c r="I9422" s="1184"/>
    </row>
    <row r="9423" spans="7:9" ht="15.6" x14ac:dyDescent="0.3">
      <c r="G9423" s="1183"/>
      <c r="H9423" s="1184"/>
      <c r="I9423" s="1184"/>
    </row>
    <row r="9424" spans="7:9" ht="15.6" x14ac:dyDescent="0.3">
      <c r="G9424" s="1183"/>
      <c r="H9424" s="1184"/>
      <c r="I9424" s="1184"/>
    </row>
    <row r="9425" spans="7:9" ht="15.6" x14ac:dyDescent="0.3">
      <c r="G9425" s="1183"/>
      <c r="H9425" s="1184"/>
      <c r="I9425" s="1184"/>
    </row>
    <row r="9426" spans="7:9" ht="15.6" x14ac:dyDescent="0.3">
      <c r="G9426" s="1183"/>
      <c r="H9426" s="1184"/>
      <c r="I9426" s="1184"/>
    </row>
    <row r="9427" spans="7:9" ht="15.6" x14ac:dyDescent="0.3">
      <c r="G9427" s="1183"/>
      <c r="H9427" s="1184"/>
      <c r="I9427" s="1184"/>
    </row>
    <row r="9428" spans="7:9" ht="15.6" x14ac:dyDescent="0.3">
      <c r="G9428" s="1183"/>
      <c r="H9428" s="1184"/>
      <c r="I9428" s="1184"/>
    </row>
    <row r="9429" spans="7:9" ht="15.6" x14ac:dyDescent="0.3">
      <c r="G9429" s="1183"/>
      <c r="H9429" s="1184"/>
      <c r="I9429" s="1184"/>
    </row>
    <row r="9430" spans="7:9" ht="15.6" x14ac:dyDescent="0.3">
      <c r="G9430" s="1183"/>
      <c r="H9430" s="1184"/>
      <c r="I9430" s="1184"/>
    </row>
    <row r="9431" spans="7:9" ht="15.6" x14ac:dyDescent="0.3">
      <c r="G9431" s="1183"/>
      <c r="H9431" s="1184"/>
      <c r="I9431" s="1184"/>
    </row>
    <row r="9432" spans="7:9" ht="15.6" x14ac:dyDescent="0.3">
      <c r="G9432" s="1183"/>
      <c r="H9432" s="1184"/>
      <c r="I9432" s="1184"/>
    </row>
    <row r="9433" spans="7:9" ht="15.6" x14ac:dyDescent="0.3">
      <c r="G9433" s="1183"/>
      <c r="H9433" s="1184"/>
      <c r="I9433" s="1184"/>
    </row>
    <row r="9434" spans="7:9" ht="15.6" x14ac:dyDescent="0.3">
      <c r="G9434" s="1183"/>
      <c r="H9434" s="1184"/>
      <c r="I9434" s="1184"/>
    </row>
    <row r="9435" spans="7:9" ht="15.6" x14ac:dyDescent="0.3">
      <c r="G9435" s="1183"/>
      <c r="H9435" s="1184"/>
      <c r="I9435" s="1184"/>
    </row>
    <row r="9436" spans="7:9" ht="15.6" x14ac:dyDescent="0.3">
      <c r="G9436" s="1183"/>
      <c r="H9436" s="1184"/>
      <c r="I9436" s="1184"/>
    </row>
    <row r="9437" spans="7:9" ht="15.6" x14ac:dyDescent="0.3">
      <c r="G9437" s="1183"/>
      <c r="H9437" s="1184"/>
      <c r="I9437" s="1184"/>
    </row>
    <row r="9438" spans="7:9" ht="15.6" x14ac:dyDescent="0.3">
      <c r="G9438" s="1183"/>
      <c r="H9438" s="1184"/>
      <c r="I9438" s="1184"/>
    </row>
    <row r="9439" spans="7:9" ht="15.6" x14ac:dyDescent="0.3">
      <c r="G9439" s="1183"/>
      <c r="H9439" s="1184"/>
      <c r="I9439" s="1184"/>
    </row>
    <row r="9440" spans="7:9" ht="15.6" x14ac:dyDescent="0.3">
      <c r="G9440" s="1183"/>
      <c r="H9440" s="1184"/>
      <c r="I9440" s="1184"/>
    </row>
    <row r="9441" spans="7:9" ht="15.6" x14ac:dyDescent="0.3">
      <c r="G9441" s="1183"/>
      <c r="H9441" s="1184"/>
      <c r="I9441" s="1184"/>
    </row>
    <row r="9442" spans="7:9" ht="15.6" x14ac:dyDescent="0.3">
      <c r="G9442" s="1183"/>
      <c r="H9442" s="1184"/>
      <c r="I9442" s="1184"/>
    </row>
    <row r="9443" spans="7:9" ht="15.6" x14ac:dyDescent="0.3">
      <c r="G9443" s="1183"/>
      <c r="H9443" s="1184"/>
      <c r="I9443" s="1184"/>
    </row>
    <row r="9444" spans="7:9" ht="15.6" x14ac:dyDescent="0.3">
      <c r="G9444" s="1183"/>
      <c r="H9444" s="1184"/>
      <c r="I9444" s="1184"/>
    </row>
    <row r="9445" spans="7:9" ht="15.6" x14ac:dyDescent="0.3">
      <c r="G9445" s="1183"/>
      <c r="H9445" s="1184"/>
      <c r="I9445" s="1184"/>
    </row>
    <row r="9446" spans="7:9" ht="15.6" x14ac:dyDescent="0.3">
      <c r="G9446" s="1183"/>
      <c r="H9446" s="1184"/>
      <c r="I9446" s="1184"/>
    </row>
    <row r="9447" spans="7:9" ht="15.6" x14ac:dyDescent="0.3">
      <c r="G9447" s="1183"/>
      <c r="H9447" s="1184"/>
      <c r="I9447" s="1184"/>
    </row>
    <row r="9448" spans="7:9" ht="15.6" x14ac:dyDescent="0.3">
      <c r="G9448" s="1183"/>
      <c r="H9448" s="1184"/>
      <c r="I9448" s="1184"/>
    </row>
    <row r="9449" spans="7:9" ht="15.6" x14ac:dyDescent="0.3">
      <c r="G9449" s="1183"/>
      <c r="H9449" s="1184"/>
      <c r="I9449" s="1184"/>
    </row>
    <row r="9450" spans="7:9" ht="15.6" x14ac:dyDescent="0.3">
      <c r="G9450" s="1183"/>
      <c r="H9450" s="1184"/>
      <c r="I9450" s="1184"/>
    </row>
    <row r="9451" spans="7:9" ht="15.6" x14ac:dyDescent="0.3">
      <c r="G9451" s="1183"/>
      <c r="H9451" s="1184"/>
      <c r="I9451" s="1184"/>
    </row>
    <row r="9452" spans="7:9" ht="15.6" x14ac:dyDescent="0.3">
      <c r="G9452" s="1183"/>
      <c r="H9452" s="1184"/>
      <c r="I9452" s="1184"/>
    </row>
    <row r="9453" spans="7:9" ht="15.6" x14ac:dyDescent="0.3">
      <c r="G9453" s="1183"/>
      <c r="H9453" s="1184"/>
      <c r="I9453" s="1184"/>
    </row>
    <row r="9454" spans="7:9" ht="15.6" x14ac:dyDescent="0.3">
      <c r="G9454" s="1183"/>
      <c r="H9454" s="1184"/>
      <c r="I9454" s="1184"/>
    </row>
    <row r="9455" spans="7:9" ht="15.6" x14ac:dyDescent="0.3">
      <c r="G9455" s="1183"/>
      <c r="H9455" s="1184"/>
      <c r="I9455" s="1184"/>
    </row>
    <row r="9456" spans="7:9" ht="15.6" x14ac:dyDescent="0.3">
      <c r="G9456" s="1183"/>
      <c r="H9456" s="1184"/>
      <c r="I9456" s="1184"/>
    </row>
    <row r="9457" spans="7:9" ht="15.6" x14ac:dyDescent="0.3">
      <c r="G9457" s="1183"/>
      <c r="H9457" s="1184"/>
      <c r="I9457" s="1184"/>
    </row>
    <row r="9458" spans="7:9" ht="15.6" x14ac:dyDescent="0.3">
      <c r="G9458" s="1183"/>
      <c r="H9458" s="1184"/>
      <c r="I9458" s="1184"/>
    </row>
    <row r="9459" spans="7:9" ht="15.6" x14ac:dyDescent="0.3">
      <c r="G9459" s="1183"/>
      <c r="H9459" s="1184"/>
      <c r="I9459" s="1184"/>
    </row>
    <row r="9460" spans="7:9" ht="15.6" x14ac:dyDescent="0.3">
      <c r="G9460" s="1183"/>
      <c r="H9460" s="1184"/>
      <c r="I9460" s="1184"/>
    </row>
    <row r="9461" spans="7:9" ht="15.6" x14ac:dyDescent="0.3">
      <c r="G9461" s="1183"/>
      <c r="H9461" s="1184"/>
      <c r="I9461" s="1184"/>
    </row>
    <row r="9462" spans="7:9" ht="15.6" x14ac:dyDescent="0.3">
      <c r="G9462" s="1183"/>
      <c r="H9462" s="1184"/>
      <c r="I9462" s="1184"/>
    </row>
    <row r="9463" spans="7:9" ht="15.6" x14ac:dyDescent="0.3">
      <c r="G9463" s="1183"/>
      <c r="H9463" s="1184"/>
      <c r="I9463" s="1184"/>
    </row>
    <row r="9464" spans="7:9" ht="15.6" x14ac:dyDescent="0.3">
      <c r="G9464" s="1183"/>
      <c r="H9464" s="1184"/>
      <c r="I9464" s="1184"/>
    </row>
    <row r="9465" spans="7:9" ht="15.6" x14ac:dyDescent="0.3">
      <c r="G9465" s="1183"/>
      <c r="H9465" s="1184"/>
      <c r="I9465" s="1184"/>
    </row>
    <row r="9466" spans="7:9" ht="15.6" x14ac:dyDescent="0.3">
      <c r="G9466" s="1183"/>
      <c r="H9466" s="1184"/>
      <c r="I9466" s="1184"/>
    </row>
    <row r="9467" spans="7:9" ht="15.6" x14ac:dyDescent="0.3">
      <c r="G9467" s="1183"/>
      <c r="H9467" s="1184"/>
      <c r="I9467" s="1184"/>
    </row>
    <row r="9468" spans="7:9" ht="15.6" x14ac:dyDescent="0.3">
      <c r="G9468" s="1183"/>
      <c r="H9468" s="1184"/>
      <c r="I9468" s="1184"/>
    </row>
    <row r="9469" spans="7:9" ht="15.6" x14ac:dyDescent="0.3">
      <c r="G9469" s="1183"/>
      <c r="H9469" s="1184"/>
      <c r="I9469" s="1184"/>
    </row>
    <row r="9470" spans="7:9" ht="15.6" x14ac:dyDescent="0.3">
      <c r="G9470" s="1183"/>
      <c r="H9470" s="1184"/>
      <c r="I9470" s="1184"/>
    </row>
    <row r="9471" spans="7:9" ht="15.6" x14ac:dyDescent="0.3">
      <c r="G9471" s="1183"/>
      <c r="H9471" s="1184"/>
      <c r="I9471" s="1184"/>
    </row>
    <row r="9472" spans="7:9" ht="15.6" x14ac:dyDescent="0.3">
      <c r="G9472" s="1183"/>
      <c r="H9472" s="1184"/>
      <c r="I9472" s="1184"/>
    </row>
    <row r="9473" spans="7:9" ht="15.6" x14ac:dyDescent="0.3">
      <c r="G9473" s="1183"/>
      <c r="H9473" s="1184"/>
      <c r="I9473" s="1184"/>
    </row>
    <row r="9474" spans="7:9" ht="15.6" x14ac:dyDescent="0.3">
      <c r="G9474" s="1183"/>
      <c r="H9474" s="1184"/>
      <c r="I9474" s="1184"/>
    </row>
    <row r="9475" spans="7:9" ht="15.6" x14ac:dyDescent="0.3">
      <c r="G9475" s="1183"/>
      <c r="H9475" s="1184"/>
      <c r="I9475" s="1184"/>
    </row>
    <row r="9476" spans="7:9" ht="15.6" x14ac:dyDescent="0.3">
      <c r="G9476" s="1183"/>
      <c r="H9476" s="1184"/>
      <c r="I9476" s="1184"/>
    </row>
    <row r="9477" spans="7:9" ht="15.6" x14ac:dyDescent="0.3">
      <c r="G9477" s="1183"/>
      <c r="H9477" s="1184"/>
      <c r="I9477" s="1184"/>
    </row>
    <row r="9478" spans="7:9" ht="15.6" x14ac:dyDescent="0.3">
      <c r="G9478" s="1183"/>
      <c r="H9478" s="1184"/>
      <c r="I9478" s="1184"/>
    </row>
    <row r="9479" spans="7:9" ht="15.6" x14ac:dyDescent="0.3">
      <c r="G9479" s="1183"/>
      <c r="H9479" s="1184"/>
      <c r="I9479" s="1184"/>
    </row>
    <row r="9480" spans="7:9" ht="15.6" x14ac:dyDescent="0.3">
      <c r="G9480" s="1183"/>
      <c r="H9480" s="1184"/>
      <c r="I9480" s="1184"/>
    </row>
    <row r="9481" spans="7:9" ht="15.6" x14ac:dyDescent="0.3">
      <c r="G9481" s="1183"/>
      <c r="H9481" s="1184"/>
      <c r="I9481" s="1184"/>
    </row>
    <row r="9482" spans="7:9" ht="15.6" x14ac:dyDescent="0.3">
      <c r="G9482" s="1183"/>
      <c r="H9482" s="1184"/>
      <c r="I9482" s="1184"/>
    </row>
    <row r="9483" spans="7:9" ht="15.6" x14ac:dyDescent="0.3">
      <c r="G9483" s="1183"/>
      <c r="H9483" s="1184"/>
      <c r="I9483" s="1184"/>
    </row>
    <row r="9484" spans="7:9" ht="15.6" x14ac:dyDescent="0.3">
      <c r="G9484" s="1183"/>
      <c r="H9484" s="1184"/>
      <c r="I9484" s="1184"/>
    </row>
    <row r="9485" spans="7:9" ht="15.6" x14ac:dyDescent="0.3">
      <c r="G9485" s="1183"/>
      <c r="H9485" s="1184"/>
      <c r="I9485" s="1184"/>
    </row>
    <row r="9486" spans="7:9" ht="15.6" x14ac:dyDescent="0.3">
      <c r="G9486" s="1183"/>
      <c r="H9486" s="1184"/>
      <c r="I9486" s="1184"/>
    </row>
    <row r="9487" spans="7:9" ht="15.6" x14ac:dyDescent="0.3">
      <c r="G9487" s="1183"/>
      <c r="H9487" s="1184"/>
      <c r="I9487" s="1184"/>
    </row>
    <row r="9488" spans="7:9" ht="15.6" x14ac:dyDescent="0.3">
      <c r="G9488" s="1183"/>
      <c r="H9488" s="1184"/>
      <c r="I9488" s="1184"/>
    </row>
    <row r="9489" spans="7:9" ht="15.6" x14ac:dyDescent="0.3">
      <c r="G9489" s="1183"/>
      <c r="H9489" s="1184"/>
      <c r="I9489" s="1184"/>
    </row>
    <row r="9490" spans="7:9" ht="15.6" x14ac:dyDescent="0.3">
      <c r="G9490" s="1183"/>
      <c r="H9490" s="1184"/>
      <c r="I9490" s="1184"/>
    </row>
    <row r="9491" spans="7:9" ht="15.6" x14ac:dyDescent="0.3">
      <c r="G9491" s="1183"/>
      <c r="H9491" s="1184"/>
      <c r="I9491" s="1184"/>
    </row>
    <row r="9492" spans="7:9" ht="15.6" x14ac:dyDescent="0.3">
      <c r="G9492" s="1183"/>
      <c r="H9492" s="1184"/>
      <c r="I9492" s="1184"/>
    </row>
    <row r="9493" spans="7:9" ht="15.6" x14ac:dyDescent="0.3">
      <c r="G9493" s="1183"/>
      <c r="H9493" s="1184"/>
      <c r="I9493" s="1184"/>
    </row>
    <row r="9494" spans="7:9" ht="15.6" x14ac:dyDescent="0.3">
      <c r="G9494" s="1183"/>
      <c r="H9494" s="1184"/>
      <c r="I9494" s="1184"/>
    </row>
    <row r="9495" spans="7:9" ht="15.6" x14ac:dyDescent="0.3">
      <c r="G9495" s="1183"/>
      <c r="H9495" s="1184"/>
      <c r="I9495" s="1184"/>
    </row>
    <row r="9496" spans="7:9" ht="15.6" x14ac:dyDescent="0.3">
      <c r="G9496" s="1183"/>
      <c r="H9496" s="1184"/>
      <c r="I9496" s="1184"/>
    </row>
    <row r="9497" spans="7:9" ht="15.6" x14ac:dyDescent="0.3">
      <c r="G9497" s="1183"/>
      <c r="H9497" s="1184"/>
      <c r="I9497" s="1184"/>
    </row>
    <row r="9498" spans="7:9" ht="15.6" x14ac:dyDescent="0.3">
      <c r="G9498" s="1183"/>
      <c r="H9498" s="1184"/>
      <c r="I9498" s="1184"/>
    </row>
    <row r="9499" spans="7:9" ht="15.6" x14ac:dyDescent="0.3">
      <c r="G9499" s="1183"/>
      <c r="H9499" s="1184"/>
      <c r="I9499" s="1184"/>
    </row>
    <row r="9500" spans="7:9" ht="15.6" x14ac:dyDescent="0.3">
      <c r="G9500" s="1183"/>
      <c r="H9500" s="1184"/>
      <c r="I9500" s="1184"/>
    </row>
    <row r="9501" spans="7:9" ht="15.6" x14ac:dyDescent="0.3">
      <c r="G9501" s="1183"/>
      <c r="H9501" s="1184"/>
      <c r="I9501" s="1184"/>
    </row>
    <row r="9502" spans="7:9" ht="15.6" x14ac:dyDescent="0.3">
      <c r="G9502" s="1183"/>
      <c r="H9502" s="1184"/>
      <c r="I9502" s="1184"/>
    </row>
    <row r="9503" spans="7:9" ht="15.6" x14ac:dyDescent="0.3">
      <c r="G9503" s="1183"/>
      <c r="H9503" s="1184"/>
      <c r="I9503" s="1184"/>
    </row>
    <row r="9504" spans="7:9" ht="15.6" x14ac:dyDescent="0.3">
      <c r="G9504" s="1183"/>
      <c r="H9504" s="1184"/>
      <c r="I9504" s="1184"/>
    </row>
    <row r="9505" spans="7:9" ht="15.6" x14ac:dyDescent="0.3">
      <c r="G9505" s="1183"/>
      <c r="H9505" s="1184"/>
      <c r="I9505" s="1184"/>
    </row>
    <row r="9506" spans="7:9" ht="15.6" x14ac:dyDescent="0.3">
      <c r="G9506" s="1183"/>
      <c r="H9506" s="1184"/>
      <c r="I9506" s="1184"/>
    </row>
    <row r="9507" spans="7:9" ht="15.6" x14ac:dyDescent="0.3">
      <c r="G9507" s="1183"/>
      <c r="H9507" s="1184"/>
      <c r="I9507" s="1184"/>
    </row>
    <row r="9508" spans="7:9" ht="15.6" x14ac:dyDescent="0.3">
      <c r="G9508" s="1183"/>
      <c r="H9508" s="1184"/>
      <c r="I9508" s="1184"/>
    </row>
    <row r="9509" spans="7:9" ht="15.6" x14ac:dyDescent="0.3">
      <c r="G9509" s="1183"/>
      <c r="H9509" s="1184"/>
      <c r="I9509" s="1184"/>
    </row>
    <row r="9510" spans="7:9" ht="15.6" x14ac:dyDescent="0.3">
      <c r="G9510" s="1183"/>
      <c r="H9510" s="1184"/>
      <c r="I9510" s="1184"/>
    </row>
    <row r="9511" spans="7:9" ht="15.6" x14ac:dyDescent="0.3">
      <c r="G9511" s="1183"/>
      <c r="H9511" s="1184"/>
      <c r="I9511" s="1184"/>
    </row>
    <row r="9512" spans="7:9" ht="15.6" x14ac:dyDescent="0.3">
      <c r="G9512" s="1183"/>
      <c r="H9512" s="1184"/>
      <c r="I9512" s="1184"/>
    </row>
    <row r="9513" spans="7:9" ht="15.6" x14ac:dyDescent="0.3">
      <c r="G9513" s="1183"/>
      <c r="H9513" s="1184"/>
      <c r="I9513" s="1184"/>
    </row>
    <row r="9514" spans="7:9" ht="15.6" x14ac:dyDescent="0.3">
      <c r="G9514" s="1183"/>
      <c r="H9514" s="1184"/>
      <c r="I9514" s="1184"/>
    </row>
    <row r="9515" spans="7:9" ht="15.6" x14ac:dyDescent="0.3">
      <c r="G9515" s="1183"/>
      <c r="H9515" s="1184"/>
      <c r="I9515" s="1184"/>
    </row>
    <row r="9516" spans="7:9" ht="15.6" x14ac:dyDescent="0.3">
      <c r="G9516" s="1183"/>
      <c r="H9516" s="1184"/>
      <c r="I9516" s="1184"/>
    </row>
    <row r="9517" spans="7:9" ht="15.6" x14ac:dyDescent="0.3">
      <c r="G9517" s="1183"/>
      <c r="H9517" s="1184"/>
      <c r="I9517" s="1184"/>
    </row>
    <row r="9518" spans="7:9" ht="15.6" x14ac:dyDescent="0.3">
      <c r="G9518" s="1183"/>
      <c r="H9518" s="1184"/>
      <c r="I9518" s="1184"/>
    </row>
    <row r="9519" spans="7:9" ht="15.6" x14ac:dyDescent="0.3">
      <c r="G9519" s="1183"/>
      <c r="H9519" s="1184"/>
      <c r="I9519" s="1184"/>
    </row>
    <row r="9520" spans="7:9" ht="15.6" x14ac:dyDescent="0.3">
      <c r="G9520" s="1183"/>
      <c r="H9520" s="1184"/>
      <c r="I9520" s="1184"/>
    </row>
    <row r="9521" spans="7:9" ht="15.6" x14ac:dyDescent="0.3">
      <c r="G9521" s="1183"/>
      <c r="H9521" s="1184"/>
      <c r="I9521" s="1184"/>
    </row>
    <row r="9522" spans="7:9" ht="15.6" x14ac:dyDescent="0.3">
      <c r="G9522" s="1183"/>
      <c r="H9522" s="1184"/>
      <c r="I9522" s="1184"/>
    </row>
    <row r="9523" spans="7:9" ht="15.6" x14ac:dyDescent="0.3">
      <c r="G9523" s="1183"/>
      <c r="H9523" s="1184"/>
      <c r="I9523" s="1184"/>
    </row>
    <row r="9524" spans="7:9" ht="15.6" x14ac:dyDescent="0.3">
      <c r="G9524" s="1183"/>
      <c r="H9524" s="1184"/>
      <c r="I9524" s="1184"/>
    </row>
    <row r="9525" spans="7:9" ht="15.6" x14ac:dyDescent="0.3">
      <c r="G9525" s="1183"/>
      <c r="H9525" s="1184"/>
      <c r="I9525" s="1184"/>
    </row>
    <row r="9526" spans="7:9" ht="15.6" x14ac:dyDescent="0.3">
      <c r="G9526" s="1183"/>
      <c r="H9526" s="1184"/>
      <c r="I9526" s="1184"/>
    </row>
    <row r="9527" spans="7:9" ht="15.6" x14ac:dyDescent="0.3">
      <c r="G9527" s="1183"/>
      <c r="H9527" s="1184"/>
      <c r="I9527" s="1184"/>
    </row>
    <row r="9528" spans="7:9" ht="15.6" x14ac:dyDescent="0.3">
      <c r="G9528" s="1183"/>
      <c r="H9528" s="1184"/>
      <c r="I9528" s="1184"/>
    </row>
    <row r="9529" spans="7:9" ht="15.6" x14ac:dyDescent="0.3">
      <c r="G9529" s="1183"/>
      <c r="H9529" s="1184"/>
      <c r="I9529" s="1184"/>
    </row>
    <row r="9530" spans="7:9" ht="15.6" x14ac:dyDescent="0.3">
      <c r="G9530" s="1183"/>
      <c r="H9530" s="1184"/>
      <c r="I9530" s="1184"/>
    </row>
    <row r="9531" spans="7:9" ht="15.6" x14ac:dyDescent="0.3">
      <c r="G9531" s="1183"/>
      <c r="H9531" s="1184"/>
      <c r="I9531" s="1184"/>
    </row>
    <row r="9532" spans="7:9" ht="15.6" x14ac:dyDescent="0.3">
      <c r="G9532" s="1183"/>
      <c r="H9532" s="1184"/>
      <c r="I9532" s="1184"/>
    </row>
    <row r="9533" spans="7:9" ht="15.6" x14ac:dyDescent="0.3">
      <c r="G9533" s="1183"/>
      <c r="H9533" s="1184"/>
      <c r="I9533" s="1184"/>
    </row>
    <row r="9534" spans="7:9" ht="15.6" x14ac:dyDescent="0.3">
      <c r="G9534" s="1183"/>
      <c r="H9534" s="1184"/>
      <c r="I9534" s="1184"/>
    </row>
    <row r="9535" spans="7:9" ht="15.6" x14ac:dyDescent="0.3">
      <c r="G9535" s="1183"/>
      <c r="H9535" s="1184"/>
      <c r="I9535" s="1184"/>
    </row>
    <row r="9536" spans="7:9" ht="15.6" x14ac:dyDescent="0.3">
      <c r="G9536" s="1183"/>
      <c r="H9536" s="1184"/>
      <c r="I9536" s="1184"/>
    </row>
    <row r="9537" spans="7:9" ht="15.6" x14ac:dyDescent="0.3">
      <c r="G9537" s="1183"/>
      <c r="H9537" s="1184"/>
      <c r="I9537" s="1184"/>
    </row>
    <row r="9538" spans="7:9" ht="15.6" x14ac:dyDescent="0.3">
      <c r="G9538" s="1183"/>
      <c r="H9538" s="1184"/>
      <c r="I9538" s="1184"/>
    </row>
    <row r="9539" spans="7:9" ht="15.6" x14ac:dyDescent="0.3">
      <c r="G9539" s="1183"/>
      <c r="H9539" s="1184"/>
      <c r="I9539" s="1184"/>
    </row>
    <row r="9540" spans="7:9" ht="15.6" x14ac:dyDescent="0.3">
      <c r="G9540" s="1183"/>
      <c r="H9540" s="1184"/>
      <c r="I9540" s="1184"/>
    </row>
    <row r="9541" spans="7:9" ht="15.6" x14ac:dyDescent="0.3">
      <c r="G9541" s="1183"/>
      <c r="H9541" s="1184"/>
      <c r="I9541" s="1184"/>
    </row>
    <row r="9542" spans="7:9" ht="15.6" x14ac:dyDescent="0.3">
      <c r="G9542" s="1183"/>
      <c r="H9542" s="1184"/>
      <c r="I9542" s="1184"/>
    </row>
    <row r="9543" spans="7:9" ht="15.6" x14ac:dyDescent="0.3">
      <c r="G9543" s="1183"/>
      <c r="H9543" s="1184"/>
      <c r="I9543" s="1184"/>
    </row>
    <row r="9544" spans="7:9" ht="15.6" x14ac:dyDescent="0.3">
      <c r="G9544" s="1183"/>
      <c r="H9544" s="1184"/>
      <c r="I9544" s="1184"/>
    </row>
    <row r="9545" spans="7:9" ht="15.6" x14ac:dyDescent="0.3">
      <c r="G9545" s="1183"/>
      <c r="H9545" s="1184"/>
      <c r="I9545" s="1184"/>
    </row>
    <row r="9546" spans="7:9" ht="15.6" x14ac:dyDescent="0.3">
      <c r="G9546" s="1183"/>
      <c r="H9546" s="1184"/>
      <c r="I9546" s="1184"/>
    </row>
    <row r="9547" spans="7:9" ht="15.6" x14ac:dyDescent="0.3">
      <c r="G9547" s="1183"/>
      <c r="H9547" s="1184"/>
      <c r="I9547" s="1184"/>
    </row>
    <row r="9548" spans="7:9" ht="15.6" x14ac:dyDescent="0.3">
      <c r="G9548" s="1183"/>
      <c r="H9548" s="1184"/>
      <c r="I9548" s="1184"/>
    </row>
    <row r="9549" spans="7:9" ht="15.6" x14ac:dyDescent="0.3">
      <c r="G9549" s="1183"/>
      <c r="H9549" s="1184"/>
      <c r="I9549" s="1184"/>
    </row>
    <row r="9550" spans="7:9" ht="15.6" x14ac:dyDescent="0.3">
      <c r="G9550" s="1183"/>
      <c r="H9550" s="1184"/>
      <c r="I9550" s="1184"/>
    </row>
    <row r="9551" spans="7:9" ht="15.6" x14ac:dyDescent="0.3">
      <c r="G9551" s="1183"/>
      <c r="H9551" s="1184"/>
      <c r="I9551" s="1184"/>
    </row>
    <row r="9552" spans="7:9" ht="15.6" x14ac:dyDescent="0.3">
      <c r="G9552" s="1183"/>
      <c r="H9552" s="1184"/>
      <c r="I9552" s="1184"/>
    </row>
    <row r="9553" spans="7:9" ht="15.6" x14ac:dyDescent="0.3">
      <c r="G9553" s="1183"/>
      <c r="H9553" s="1184"/>
      <c r="I9553" s="1184"/>
    </row>
    <row r="9554" spans="7:9" ht="15.6" x14ac:dyDescent="0.3">
      <c r="G9554" s="1183"/>
      <c r="H9554" s="1184"/>
      <c r="I9554" s="1184"/>
    </row>
    <row r="9555" spans="7:9" ht="15.6" x14ac:dyDescent="0.3">
      <c r="G9555" s="1183"/>
      <c r="H9555" s="1184"/>
      <c r="I9555" s="1184"/>
    </row>
    <row r="9556" spans="7:9" ht="15.6" x14ac:dyDescent="0.3">
      <c r="G9556" s="1183"/>
      <c r="H9556" s="1184"/>
      <c r="I9556" s="1184"/>
    </row>
    <row r="9557" spans="7:9" ht="15.6" x14ac:dyDescent="0.3">
      <c r="G9557" s="1183"/>
      <c r="H9557" s="1184"/>
      <c r="I9557" s="1184"/>
    </row>
    <row r="9558" spans="7:9" ht="15.6" x14ac:dyDescent="0.3">
      <c r="G9558" s="1183"/>
      <c r="H9558" s="1184"/>
      <c r="I9558" s="1184"/>
    </row>
    <row r="9559" spans="7:9" ht="15.6" x14ac:dyDescent="0.3">
      <c r="G9559" s="1183"/>
      <c r="H9559" s="1184"/>
      <c r="I9559" s="1184"/>
    </row>
    <row r="9560" spans="7:9" ht="15.6" x14ac:dyDescent="0.3">
      <c r="G9560" s="1183"/>
      <c r="H9560" s="1184"/>
      <c r="I9560" s="1184"/>
    </row>
    <row r="9561" spans="7:9" ht="15.6" x14ac:dyDescent="0.3">
      <c r="G9561" s="1183"/>
      <c r="H9561" s="1184"/>
      <c r="I9561" s="1184"/>
    </row>
    <row r="9562" spans="7:9" ht="15.6" x14ac:dyDescent="0.3">
      <c r="G9562" s="1183"/>
      <c r="H9562" s="1184"/>
      <c r="I9562" s="1184"/>
    </row>
    <row r="9563" spans="7:9" ht="15.6" x14ac:dyDescent="0.3">
      <c r="G9563" s="1183"/>
      <c r="H9563" s="1184"/>
      <c r="I9563" s="1184"/>
    </row>
    <row r="9564" spans="7:9" ht="15.6" x14ac:dyDescent="0.3">
      <c r="G9564" s="1183"/>
      <c r="H9564" s="1184"/>
      <c r="I9564" s="1184"/>
    </row>
    <row r="9565" spans="7:9" ht="15.6" x14ac:dyDescent="0.3">
      <c r="G9565" s="1183"/>
      <c r="H9565" s="1184"/>
      <c r="I9565" s="1184"/>
    </row>
    <row r="9566" spans="7:9" ht="15.6" x14ac:dyDescent="0.3">
      <c r="G9566" s="1183"/>
      <c r="H9566" s="1184"/>
      <c r="I9566" s="1184"/>
    </row>
    <row r="9567" spans="7:9" ht="15.6" x14ac:dyDescent="0.3">
      <c r="G9567" s="1183"/>
      <c r="H9567" s="1184"/>
      <c r="I9567" s="1184"/>
    </row>
    <row r="9568" spans="7:9" ht="15.6" x14ac:dyDescent="0.3">
      <c r="G9568" s="1183"/>
      <c r="H9568" s="1184"/>
      <c r="I9568" s="1184"/>
    </row>
    <row r="9569" spans="7:9" ht="15.6" x14ac:dyDescent="0.3">
      <c r="G9569" s="1183"/>
      <c r="H9569" s="1184"/>
      <c r="I9569" s="1184"/>
    </row>
    <row r="9570" spans="7:9" ht="15.6" x14ac:dyDescent="0.3">
      <c r="G9570" s="1183"/>
      <c r="H9570" s="1184"/>
      <c r="I9570" s="1184"/>
    </row>
    <row r="9571" spans="7:9" ht="15.6" x14ac:dyDescent="0.3">
      <c r="G9571" s="1183"/>
      <c r="H9571" s="1184"/>
      <c r="I9571" s="1184"/>
    </row>
    <row r="9572" spans="7:9" ht="15.6" x14ac:dyDescent="0.3">
      <c r="G9572" s="1183"/>
      <c r="H9572" s="1184"/>
      <c r="I9572" s="1184"/>
    </row>
    <row r="9573" spans="7:9" ht="15.6" x14ac:dyDescent="0.3">
      <c r="G9573" s="1183"/>
      <c r="H9573" s="1184"/>
      <c r="I9573" s="1184"/>
    </row>
    <row r="9574" spans="7:9" ht="15.6" x14ac:dyDescent="0.3">
      <c r="G9574" s="1183"/>
      <c r="H9574" s="1184"/>
      <c r="I9574" s="1184"/>
    </row>
    <row r="9575" spans="7:9" ht="15.6" x14ac:dyDescent="0.3">
      <c r="G9575" s="1183"/>
      <c r="H9575" s="1184"/>
      <c r="I9575" s="1184"/>
    </row>
    <row r="9576" spans="7:9" ht="15.6" x14ac:dyDescent="0.3">
      <c r="G9576" s="1183"/>
      <c r="H9576" s="1184"/>
      <c r="I9576" s="1184"/>
    </row>
    <row r="9577" spans="7:9" ht="15.6" x14ac:dyDescent="0.3">
      <c r="G9577" s="1183"/>
      <c r="H9577" s="1184"/>
      <c r="I9577" s="1184"/>
    </row>
    <row r="9578" spans="7:9" ht="15.6" x14ac:dyDescent="0.3">
      <c r="G9578" s="1183"/>
      <c r="H9578" s="1184"/>
      <c r="I9578" s="1184"/>
    </row>
    <row r="9579" spans="7:9" ht="15.6" x14ac:dyDescent="0.3">
      <c r="G9579" s="1183"/>
      <c r="H9579" s="1184"/>
      <c r="I9579" s="1184"/>
    </row>
    <row r="9580" spans="7:9" ht="15.6" x14ac:dyDescent="0.3">
      <c r="G9580" s="1183"/>
      <c r="H9580" s="1184"/>
      <c r="I9580" s="1184"/>
    </row>
    <row r="9581" spans="7:9" ht="15.6" x14ac:dyDescent="0.3">
      <c r="G9581" s="1183"/>
      <c r="H9581" s="1184"/>
      <c r="I9581" s="1184"/>
    </row>
    <row r="9582" spans="7:9" ht="15.6" x14ac:dyDescent="0.3">
      <c r="G9582" s="1183"/>
      <c r="H9582" s="1184"/>
      <c r="I9582" s="1184"/>
    </row>
    <row r="9583" spans="7:9" ht="15.6" x14ac:dyDescent="0.3">
      <c r="G9583" s="1183"/>
      <c r="H9583" s="1184"/>
      <c r="I9583" s="1184"/>
    </row>
    <row r="9584" spans="7:9" ht="15.6" x14ac:dyDescent="0.3">
      <c r="G9584" s="1183"/>
      <c r="H9584" s="1184"/>
      <c r="I9584" s="1184"/>
    </row>
    <row r="9585" spans="7:9" ht="15.6" x14ac:dyDescent="0.3">
      <c r="G9585" s="1183"/>
      <c r="H9585" s="1184"/>
      <c r="I9585" s="1184"/>
    </row>
    <row r="9586" spans="7:9" ht="15.6" x14ac:dyDescent="0.3">
      <c r="G9586" s="1183"/>
      <c r="H9586" s="1184"/>
      <c r="I9586" s="1184"/>
    </row>
    <row r="9587" spans="7:9" ht="15.6" x14ac:dyDescent="0.3">
      <c r="G9587" s="1183"/>
      <c r="H9587" s="1184"/>
      <c r="I9587" s="1184"/>
    </row>
    <row r="9588" spans="7:9" ht="15.6" x14ac:dyDescent="0.3">
      <c r="G9588" s="1183"/>
      <c r="H9588" s="1184"/>
      <c r="I9588" s="1184"/>
    </row>
    <row r="9589" spans="7:9" ht="15.6" x14ac:dyDescent="0.3">
      <c r="G9589" s="1183"/>
      <c r="H9589" s="1184"/>
      <c r="I9589" s="1184"/>
    </row>
    <row r="9590" spans="7:9" ht="15.6" x14ac:dyDescent="0.3">
      <c r="G9590" s="1183"/>
      <c r="H9590" s="1184"/>
      <c r="I9590" s="1184"/>
    </row>
    <row r="9591" spans="7:9" ht="15.6" x14ac:dyDescent="0.3">
      <c r="G9591" s="1183"/>
      <c r="H9591" s="1184"/>
      <c r="I9591" s="1184"/>
    </row>
    <row r="9592" spans="7:9" ht="15.6" x14ac:dyDescent="0.3">
      <c r="G9592" s="1183"/>
      <c r="H9592" s="1184"/>
      <c r="I9592" s="1184"/>
    </row>
    <row r="9593" spans="7:9" ht="15.6" x14ac:dyDescent="0.3">
      <c r="G9593" s="1183"/>
      <c r="H9593" s="1184"/>
      <c r="I9593" s="1184"/>
    </row>
    <row r="9594" spans="7:9" ht="15.6" x14ac:dyDescent="0.3">
      <c r="G9594" s="1183"/>
      <c r="H9594" s="1184"/>
      <c r="I9594" s="1184"/>
    </row>
    <row r="9595" spans="7:9" ht="15.6" x14ac:dyDescent="0.3">
      <c r="G9595" s="1183"/>
      <c r="H9595" s="1184"/>
      <c r="I9595" s="1184"/>
    </row>
    <row r="9596" spans="7:9" ht="15.6" x14ac:dyDescent="0.3">
      <c r="G9596" s="1183"/>
      <c r="H9596" s="1184"/>
      <c r="I9596" s="1184"/>
    </row>
    <row r="9597" spans="7:9" ht="15.6" x14ac:dyDescent="0.3">
      <c r="G9597" s="1183"/>
      <c r="H9597" s="1184"/>
      <c r="I9597" s="1184"/>
    </row>
    <row r="9598" spans="7:9" ht="15.6" x14ac:dyDescent="0.3">
      <c r="G9598" s="1183"/>
      <c r="H9598" s="1184"/>
      <c r="I9598" s="1184"/>
    </row>
    <row r="9599" spans="7:9" ht="15.6" x14ac:dyDescent="0.3">
      <c r="G9599" s="1183"/>
      <c r="H9599" s="1184"/>
      <c r="I9599" s="1184"/>
    </row>
    <row r="9600" spans="7:9" ht="15.6" x14ac:dyDescent="0.3">
      <c r="G9600" s="1183"/>
      <c r="H9600" s="1184"/>
      <c r="I9600" s="1184"/>
    </row>
    <row r="9601" spans="7:9" ht="15.6" x14ac:dyDescent="0.3">
      <c r="G9601" s="1183"/>
      <c r="H9601" s="1184"/>
      <c r="I9601" s="1184"/>
    </row>
    <row r="9602" spans="7:9" ht="15.6" x14ac:dyDescent="0.3">
      <c r="G9602" s="1183"/>
      <c r="H9602" s="1184"/>
      <c r="I9602" s="1184"/>
    </row>
    <row r="9603" spans="7:9" ht="15.6" x14ac:dyDescent="0.3">
      <c r="G9603" s="1183"/>
      <c r="H9603" s="1184"/>
      <c r="I9603" s="1184"/>
    </row>
    <row r="9604" spans="7:9" ht="15.6" x14ac:dyDescent="0.3">
      <c r="G9604" s="1183"/>
      <c r="H9604" s="1184"/>
      <c r="I9604" s="1184"/>
    </row>
    <row r="9605" spans="7:9" ht="15.6" x14ac:dyDescent="0.3">
      <c r="G9605" s="1183"/>
      <c r="H9605" s="1184"/>
      <c r="I9605" s="1184"/>
    </row>
    <row r="9606" spans="7:9" ht="15.6" x14ac:dyDescent="0.3">
      <c r="G9606" s="1183"/>
      <c r="H9606" s="1184"/>
      <c r="I9606" s="1184"/>
    </row>
    <row r="9607" spans="7:9" ht="15.6" x14ac:dyDescent="0.3">
      <c r="G9607" s="1183"/>
      <c r="H9607" s="1184"/>
      <c r="I9607" s="1184"/>
    </row>
    <row r="9608" spans="7:9" ht="15.6" x14ac:dyDescent="0.3">
      <c r="G9608" s="1183"/>
      <c r="H9608" s="1184"/>
      <c r="I9608" s="1184"/>
    </row>
    <row r="9609" spans="7:9" ht="15.6" x14ac:dyDescent="0.3">
      <c r="G9609" s="1183"/>
      <c r="H9609" s="1184"/>
      <c r="I9609" s="1184"/>
    </row>
    <row r="9610" spans="7:9" ht="15.6" x14ac:dyDescent="0.3">
      <c r="G9610" s="1183"/>
      <c r="H9610" s="1184"/>
      <c r="I9610" s="1184"/>
    </row>
    <row r="9611" spans="7:9" ht="15.6" x14ac:dyDescent="0.3">
      <c r="G9611" s="1183"/>
      <c r="H9611" s="1184"/>
      <c r="I9611" s="1184"/>
    </row>
    <row r="9612" spans="7:9" ht="15.6" x14ac:dyDescent="0.3">
      <c r="G9612" s="1183"/>
      <c r="H9612" s="1184"/>
      <c r="I9612" s="1184"/>
    </row>
    <row r="9613" spans="7:9" ht="15.6" x14ac:dyDescent="0.3">
      <c r="G9613" s="1183"/>
      <c r="H9613" s="1184"/>
      <c r="I9613" s="1184"/>
    </row>
    <row r="9614" spans="7:9" ht="15.6" x14ac:dyDescent="0.3">
      <c r="G9614" s="1183"/>
      <c r="H9614" s="1184"/>
      <c r="I9614" s="1184"/>
    </row>
    <row r="9615" spans="7:9" ht="15.6" x14ac:dyDescent="0.3">
      <c r="G9615" s="1183"/>
      <c r="H9615" s="1184"/>
      <c r="I9615" s="1184"/>
    </row>
    <row r="9616" spans="7:9" ht="15.6" x14ac:dyDescent="0.3">
      <c r="G9616" s="1183"/>
      <c r="H9616" s="1184"/>
      <c r="I9616" s="1184"/>
    </row>
    <row r="9617" spans="7:9" ht="15.6" x14ac:dyDescent="0.3">
      <c r="G9617" s="1183"/>
      <c r="H9617" s="1184"/>
      <c r="I9617" s="1184"/>
    </row>
    <row r="9618" spans="7:9" ht="15.6" x14ac:dyDescent="0.3">
      <c r="G9618" s="1183"/>
      <c r="H9618" s="1184"/>
      <c r="I9618" s="1184"/>
    </row>
    <row r="9619" spans="7:9" ht="15.6" x14ac:dyDescent="0.3">
      <c r="G9619" s="1183"/>
      <c r="H9619" s="1184"/>
      <c r="I9619" s="1184"/>
    </row>
    <row r="9620" spans="7:9" ht="15.6" x14ac:dyDescent="0.3">
      <c r="G9620" s="1183"/>
      <c r="H9620" s="1184"/>
      <c r="I9620" s="1184"/>
    </row>
    <row r="9621" spans="7:9" ht="15.6" x14ac:dyDescent="0.3">
      <c r="G9621" s="1183"/>
      <c r="H9621" s="1184"/>
      <c r="I9621" s="1184"/>
    </row>
    <row r="9622" spans="7:9" ht="15.6" x14ac:dyDescent="0.3">
      <c r="G9622" s="1183"/>
      <c r="H9622" s="1184"/>
      <c r="I9622" s="1184"/>
    </row>
    <row r="9623" spans="7:9" ht="15.6" x14ac:dyDescent="0.3">
      <c r="G9623" s="1183"/>
      <c r="H9623" s="1184"/>
      <c r="I9623" s="1184"/>
    </row>
    <row r="9624" spans="7:9" ht="15.6" x14ac:dyDescent="0.3">
      <c r="G9624" s="1183"/>
      <c r="H9624" s="1184"/>
      <c r="I9624" s="1184"/>
    </row>
    <row r="9625" spans="7:9" ht="15.6" x14ac:dyDescent="0.3">
      <c r="G9625" s="1183"/>
      <c r="H9625" s="1184"/>
      <c r="I9625" s="1184"/>
    </row>
    <row r="9626" spans="7:9" ht="15.6" x14ac:dyDescent="0.3">
      <c r="G9626" s="1183"/>
      <c r="H9626" s="1184"/>
      <c r="I9626" s="1184"/>
    </row>
    <row r="9627" spans="7:9" ht="15.6" x14ac:dyDescent="0.3">
      <c r="G9627" s="1183"/>
      <c r="H9627" s="1184"/>
      <c r="I9627" s="1184"/>
    </row>
    <row r="9628" spans="7:9" ht="15.6" x14ac:dyDescent="0.3">
      <c r="G9628" s="1183"/>
      <c r="H9628" s="1184"/>
      <c r="I9628" s="1184"/>
    </row>
    <row r="9629" spans="7:9" ht="15.6" x14ac:dyDescent="0.3">
      <c r="G9629" s="1183"/>
      <c r="H9629" s="1184"/>
      <c r="I9629" s="1184"/>
    </row>
    <row r="9630" spans="7:9" ht="15.6" x14ac:dyDescent="0.3">
      <c r="G9630" s="1183"/>
      <c r="H9630" s="1184"/>
      <c r="I9630" s="1184"/>
    </row>
    <row r="9631" spans="7:9" ht="15.6" x14ac:dyDescent="0.3">
      <c r="G9631" s="1183"/>
      <c r="H9631" s="1184"/>
      <c r="I9631" s="1184"/>
    </row>
    <row r="9632" spans="7:9" ht="15.6" x14ac:dyDescent="0.3">
      <c r="G9632" s="1183"/>
      <c r="H9632" s="1184"/>
      <c r="I9632" s="1184"/>
    </row>
    <row r="9633" spans="7:9" ht="15.6" x14ac:dyDescent="0.3">
      <c r="G9633" s="1183"/>
      <c r="H9633" s="1184"/>
      <c r="I9633" s="1184"/>
    </row>
    <row r="9634" spans="7:9" ht="15.6" x14ac:dyDescent="0.3">
      <c r="G9634" s="1183"/>
      <c r="H9634" s="1184"/>
      <c r="I9634" s="1184"/>
    </row>
    <row r="9635" spans="7:9" ht="15.6" x14ac:dyDescent="0.3">
      <c r="G9635" s="1183"/>
      <c r="H9635" s="1184"/>
      <c r="I9635" s="1184"/>
    </row>
    <row r="9636" spans="7:9" ht="15.6" x14ac:dyDescent="0.3">
      <c r="G9636" s="1183"/>
      <c r="H9636" s="1184"/>
      <c r="I9636" s="1184"/>
    </row>
    <row r="9637" spans="7:9" ht="15.6" x14ac:dyDescent="0.3">
      <c r="G9637" s="1183"/>
      <c r="H9637" s="1184"/>
      <c r="I9637" s="1184"/>
    </row>
    <row r="9638" spans="7:9" ht="15.6" x14ac:dyDescent="0.3">
      <c r="G9638" s="1183"/>
      <c r="H9638" s="1184"/>
      <c r="I9638" s="1184"/>
    </row>
    <row r="9639" spans="7:9" ht="15.6" x14ac:dyDescent="0.3">
      <c r="G9639" s="1183"/>
      <c r="H9639" s="1184"/>
      <c r="I9639" s="1184"/>
    </row>
    <row r="9640" spans="7:9" ht="15.6" x14ac:dyDescent="0.3">
      <c r="G9640" s="1183"/>
      <c r="H9640" s="1184"/>
      <c r="I9640" s="1184"/>
    </row>
    <row r="9641" spans="7:9" ht="15.6" x14ac:dyDescent="0.3">
      <c r="G9641" s="1183"/>
      <c r="H9641" s="1184"/>
      <c r="I9641" s="1184"/>
    </row>
    <row r="9642" spans="7:9" ht="15.6" x14ac:dyDescent="0.3">
      <c r="G9642" s="1183"/>
      <c r="H9642" s="1184"/>
      <c r="I9642" s="1184"/>
    </row>
    <row r="9643" spans="7:9" ht="15.6" x14ac:dyDescent="0.3">
      <c r="G9643" s="1183"/>
      <c r="H9643" s="1184"/>
      <c r="I9643" s="1184"/>
    </row>
    <row r="9644" spans="7:9" ht="15.6" x14ac:dyDescent="0.3">
      <c r="G9644" s="1183"/>
      <c r="H9644" s="1184"/>
      <c r="I9644" s="1184"/>
    </row>
    <row r="9645" spans="7:9" ht="15.6" x14ac:dyDescent="0.3">
      <c r="G9645" s="1183"/>
      <c r="H9645" s="1184"/>
      <c r="I9645" s="1184"/>
    </row>
    <row r="9646" spans="7:9" ht="15.6" x14ac:dyDescent="0.3">
      <c r="G9646" s="1183"/>
      <c r="H9646" s="1184"/>
      <c r="I9646" s="1184"/>
    </row>
    <row r="9647" spans="7:9" ht="15.6" x14ac:dyDescent="0.3">
      <c r="G9647" s="1183"/>
      <c r="H9647" s="1184"/>
      <c r="I9647" s="1184"/>
    </row>
    <row r="9648" spans="7:9" ht="15.6" x14ac:dyDescent="0.3">
      <c r="G9648" s="1183"/>
      <c r="H9648" s="1184"/>
      <c r="I9648" s="1184"/>
    </row>
    <row r="9649" spans="7:9" ht="15.6" x14ac:dyDescent="0.3">
      <c r="G9649" s="1183"/>
      <c r="H9649" s="1184"/>
      <c r="I9649" s="1184"/>
    </row>
    <row r="9650" spans="7:9" ht="15.6" x14ac:dyDescent="0.3">
      <c r="G9650" s="1183"/>
      <c r="H9650" s="1184"/>
      <c r="I9650" s="1184"/>
    </row>
    <row r="9651" spans="7:9" ht="15.6" x14ac:dyDescent="0.3">
      <c r="G9651" s="1183"/>
      <c r="H9651" s="1184"/>
      <c r="I9651" s="1184"/>
    </row>
    <row r="9652" spans="7:9" ht="15.6" x14ac:dyDescent="0.3">
      <c r="G9652" s="1183"/>
      <c r="H9652" s="1184"/>
      <c r="I9652" s="1184"/>
    </row>
    <row r="9653" spans="7:9" ht="15.6" x14ac:dyDescent="0.3">
      <c r="G9653" s="1183"/>
      <c r="H9653" s="1184"/>
      <c r="I9653" s="1184"/>
    </row>
    <row r="9654" spans="7:9" ht="15.6" x14ac:dyDescent="0.3">
      <c r="G9654" s="1183"/>
      <c r="H9654" s="1184"/>
      <c r="I9654" s="1184"/>
    </row>
    <row r="9655" spans="7:9" ht="15.6" x14ac:dyDescent="0.3">
      <c r="G9655" s="1183"/>
      <c r="H9655" s="1184"/>
      <c r="I9655" s="1184"/>
    </row>
    <row r="9656" spans="7:9" ht="15.6" x14ac:dyDescent="0.3">
      <c r="G9656" s="1183"/>
      <c r="H9656" s="1184"/>
      <c r="I9656" s="1184"/>
    </row>
    <row r="9657" spans="7:9" ht="15.6" x14ac:dyDescent="0.3">
      <c r="G9657" s="1183"/>
      <c r="H9657" s="1184"/>
      <c r="I9657" s="1184"/>
    </row>
    <row r="9658" spans="7:9" ht="15.6" x14ac:dyDescent="0.3">
      <c r="G9658" s="1183"/>
      <c r="H9658" s="1184"/>
      <c r="I9658" s="1184"/>
    </row>
    <row r="9659" spans="7:9" ht="15.6" x14ac:dyDescent="0.3">
      <c r="G9659" s="1183"/>
      <c r="H9659" s="1184"/>
      <c r="I9659" s="1184"/>
    </row>
    <row r="9660" spans="7:9" ht="15.6" x14ac:dyDescent="0.3">
      <c r="G9660" s="1183"/>
      <c r="H9660" s="1184"/>
      <c r="I9660" s="1184"/>
    </row>
    <row r="9661" spans="7:9" ht="15.6" x14ac:dyDescent="0.3">
      <c r="G9661" s="1183"/>
      <c r="H9661" s="1184"/>
      <c r="I9661" s="1184"/>
    </row>
    <row r="9662" spans="7:9" ht="15.6" x14ac:dyDescent="0.3">
      <c r="G9662" s="1183"/>
      <c r="H9662" s="1184"/>
      <c r="I9662" s="1184"/>
    </row>
    <row r="9663" spans="7:9" ht="15.6" x14ac:dyDescent="0.3">
      <c r="G9663" s="1183"/>
      <c r="H9663" s="1184"/>
      <c r="I9663" s="1184"/>
    </row>
    <row r="9664" spans="7:9" ht="15.6" x14ac:dyDescent="0.3">
      <c r="G9664" s="1183"/>
      <c r="H9664" s="1184"/>
      <c r="I9664" s="1184"/>
    </row>
    <row r="9665" spans="7:9" ht="15.6" x14ac:dyDescent="0.3">
      <c r="G9665" s="1183"/>
      <c r="H9665" s="1184"/>
      <c r="I9665" s="1184"/>
    </row>
    <row r="9666" spans="7:9" ht="15.6" x14ac:dyDescent="0.3">
      <c r="G9666" s="1183"/>
      <c r="H9666" s="1184"/>
      <c r="I9666" s="1184"/>
    </row>
    <row r="9667" spans="7:9" ht="15.6" x14ac:dyDescent="0.3">
      <c r="G9667" s="1183"/>
      <c r="H9667" s="1184"/>
      <c r="I9667" s="1184"/>
    </row>
    <row r="9668" spans="7:9" ht="15.6" x14ac:dyDescent="0.3">
      <c r="G9668" s="1183"/>
      <c r="H9668" s="1184"/>
      <c r="I9668" s="1184"/>
    </row>
    <row r="9669" spans="7:9" ht="15.6" x14ac:dyDescent="0.3">
      <c r="G9669" s="1183"/>
      <c r="H9669" s="1184"/>
      <c r="I9669" s="1184"/>
    </row>
    <row r="9670" spans="7:9" ht="15.6" x14ac:dyDescent="0.3">
      <c r="G9670" s="1183"/>
      <c r="H9670" s="1184"/>
      <c r="I9670" s="1184"/>
    </row>
    <row r="9671" spans="7:9" ht="15.6" x14ac:dyDescent="0.3">
      <c r="G9671" s="1183"/>
      <c r="H9671" s="1184"/>
      <c r="I9671" s="1184"/>
    </row>
    <row r="9672" spans="7:9" ht="15.6" x14ac:dyDescent="0.3">
      <c r="G9672" s="1183"/>
      <c r="H9672" s="1184"/>
      <c r="I9672" s="1184"/>
    </row>
    <row r="9673" spans="7:9" ht="15.6" x14ac:dyDescent="0.3">
      <c r="G9673" s="1183"/>
      <c r="H9673" s="1184"/>
      <c r="I9673" s="1184"/>
    </row>
    <row r="9674" spans="7:9" ht="15.6" x14ac:dyDescent="0.3">
      <c r="G9674" s="1183"/>
      <c r="H9674" s="1184"/>
      <c r="I9674" s="1184"/>
    </row>
    <row r="9675" spans="7:9" ht="15.6" x14ac:dyDescent="0.3">
      <c r="G9675" s="1183"/>
      <c r="H9675" s="1184"/>
      <c r="I9675" s="1184"/>
    </row>
    <row r="9676" spans="7:9" ht="15.6" x14ac:dyDescent="0.3">
      <c r="G9676" s="1183"/>
      <c r="H9676" s="1184"/>
      <c r="I9676" s="1184"/>
    </row>
    <row r="9677" spans="7:9" ht="15.6" x14ac:dyDescent="0.3">
      <c r="G9677" s="1183"/>
      <c r="H9677" s="1184"/>
      <c r="I9677" s="1184"/>
    </row>
    <row r="9678" spans="7:9" ht="15.6" x14ac:dyDescent="0.3">
      <c r="G9678" s="1183"/>
      <c r="H9678" s="1184"/>
      <c r="I9678" s="1184"/>
    </row>
    <row r="9679" spans="7:9" ht="15.6" x14ac:dyDescent="0.3">
      <c r="G9679" s="1183"/>
      <c r="H9679" s="1184"/>
      <c r="I9679" s="1184"/>
    </row>
    <row r="9680" spans="7:9" ht="15.6" x14ac:dyDescent="0.3">
      <c r="G9680" s="1183"/>
      <c r="H9680" s="1184"/>
      <c r="I9680" s="1184"/>
    </row>
    <row r="9681" spans="7:9" ht="15.6" x14ac:dyDescent="0.3">
      <c r="G9681" s="1183"/>
      <c r="H9681" s="1184"/>
      <c r="I9681" s="1184"/>
    </row>
    <row r="9682" spans="7:9" ht="15.6" x14ac:dyDescent="0.3">
      <c r="G9682" s="1183"/>
      <c r="H9682" s="1184"/>
      <c r="I9682" s="1184"/>
    </row>
    <row r="9683" spans="7:9" ht="15.6" x14ac:dyDescent="0.3">
      <c r="G9683" s="1183"/>
      <c r="H9683" s="1184"/>
      <c r="I9683" s="1184"/>
    </row>
    <row r="9684" spans="7:9" ht="15.6" x14ac:dyDescent="0.3">
      <c r="G9684" s="1183"/>
      <c r="H9684" s="1184"/>
      <c r="I9684" s="1184"/>
    </row>
    <row r="9685" spans="7:9" ht="15.6" x14ac:dyDescent="0.3">
      <c r="G9685" s="1183"/>
      <c r="H9685" s="1184"/>
      <c r="I9685" s="1184"/>
    </row>
    <row r="9686" spans="7:9" ht="15.6" x14ac:dyDescent="0.3">
      <c r="G9686" s="1183"/>
      <c r="H9686" s="1184"/>
      <c r="I9686" s="1184"/>
    </row>
    <row r="9687" spans="7:9" ht="15.6" x14ac:dyDescent="0.3">
      <c r="G9687" s="1183"/>
      <c r="H9687" s="1184"/>
      <c r="I9687" s="1184"/>
    </row>
    <row r="9688" spans="7:9" ht="15.6" x14ac:dyDescent="0.3">
      <c r="G9688" s="1183"/>
      <c r="H9688" s="1184"/>
      <c r="I9688" s="1184"/>
    </row>
    <row r="9689" spans="7:9" ht="15.6" x14ac:dyDescent="0.3">
      <c r="G9689" s="1183"/>
      <c r="H9689" s="1184"/>
      <c r="I9689" s="1184"/>
    </row>
    <row r="9690" spans="7:9" ht="15.6" x14ac:dyDescent="0.3">
      <c r="G9690" s="1183"/>
      <c r="H9690" s="1184"/>
      <c r="I9690" s="1184"/>
    </row>
    <row r="9691" spans="7:9" ht="15.6" x14ac:dyDescent="0.3">
      <c r="G9691" s="1183"/>
      <c r="H9691" s="1184"/>
      <c r="I9691" s="1184"/>
    </row>
    <row r="9692" spans="7:9" ht="15.6" x14ac:dyDescent="0.3">
      <c r="G9692" s="1183"/>
      <c r="H9692" s="1184"/>
      <c r="I9692" s="1184"/>
    </row>
    <row r="9693" spans="7:9" ht="15.6" x14ac:dyDescent="0.3">
      <c r="G9693" s="1183"/>
      <c r="H9693" s="1184"/>
      <c r="I9693" s="1184"/>
    </row>
    <row r="9694" spans="7:9" ht="15.6" x14ac:dyDescent="0.3">
      <c r="G9694" s="1183"/>
      <c r="H9694" s="1184"/>
      <c r="I9694" s="1184"/>
    </row>
    <row r="9695" spans="7:9" ht="15.6" x14ac:dyDescent="0.3">
      <c r="G9695" s="1183"/>
      <c r="H9695" s="1184"/>
      <c r="I9695" s="1184"/>
    </row>
    <row r="9696" spans="7:9" ht="15.6" x14ac:dyDescent="0.3">
      <c r="G9696" s="1183"/>
      <c r="H9696" s="1184"/>
      <c r="I9696" s="1184"/>
    </row>
    <row r="9697" spans="7:9" ht="15.6" x14ac:dyDescent="0.3">
      <c r="G9697" s="1183"/>
      <c r="H9697" s="1184"/>
      <c r="I9697" s="1184"/>
    </row>
    <row r="9698" spans="7:9" ht="15.6" x14ac:dyDescent="0.3">
      <c r="G9698" s="1183"/>
      <c r="H9698" s="1184"/>
      <c r="I9698" s="1184"/>
    </row>
    <row r="9699" spans="7:9" ht="15.6" x14ac:dyDescent="0.3">
      <c r="G9699" s="1183"/>
      <c r="H9699" s="1184"/>
      <c r="I9699" s="1184"/>
    </row>
    <row r="9700" spans="7:9" ht="15.6" x14ac:dyDescent="0.3">
      <c r="G9700" s="1183"/>
      <c r="H9700" s="1184"/>
      <c r="I9700" s="1184"/>
    </row>
    <row r="9701" spans="7:9" ht="15.6" x14ac:dyDescent="0.3">
      <c r="G9701" s="1183"/>
      <c r="H9701" s="1184"/>
      <c r="I9701" s="1184"/>
    </row>
    <row r="9702" spans="7:9" ht="15.6" x14ac:dyDescent="0.3">
      <c r="G9702" s="1183"/>
      <c r="H9702" s="1184"/>
      <c r="I9702" s="1184"/>
    </row>
    <row r="9703" spans="7:9" ht="15.6" x14ac:dyDescent="0.3">
      <c r="G9703" s="1183"/>
      <c r="H9703" s="1184"/>
      <c r="I9703" s="1184"/>
    </row>
    <row r="9704" spans="7:9" ht="15.6" x14ac:dyDescent="0.3">
      <c r="G9704" s="1183"/>
      <c r="H9704" s="1184"/>
      <c r="I9704" s="1184"/>
    </row>
    <row r="9705" spans="7:9" ht="15.6" x14ac:dyDescent="0.3">
      <c r="G9705" s="1183"/>
      <c r="H9705" s="1184"/>
      <c r="I9705" s="1184"/>
    </row>
    <row r="9706" spans="7:9" ht="15.6" x14ac:dyDescent="0.3">
      <c r="G9706" s="1183"/>
      <c r="H9706" s="1184"/>
      <c r="I9706" s="1184"/>
    </row>
    <row r="9707" spans="7:9" ht="15.6" x14ac:dyDescent="0.3">
      <c r="G9707" s="1183"/>
      <c r="H9707" s="1184"/>
      <c r="I9707" s="1184"/>
    </row>
    <row r="9708" spans="7:9" ht="15.6" x14ac:dyDescent="0.3">
      <c r="G9708" s="1183"/>
      <c r="H9708" s="1184"/>
      <c r="I9708" s="1184"/>
    </row>
    <row r="9709" spans="7:9" ht="15.6" x14ac:dyDescent="0.3">
      <c r="G9709" s="1183"/>
      <c r="H9709" s="1184"/>
      <c r="I9709" s="1184"/>
    </row>
    <row r="9710" spans="7:9" ht="15.6" x14ac:dyDescent="0.3">
      <c r="G9710" s="1183"/>
      <c r="H9710" s="1184"/>
      <c r="I9710" s="1184"/>
    </row>
    <row r="9711" spans="7:9" ht="15.6" x14ac:dyDescent="0.3">
      <c r="G9711" s="1183"/>
      <c r="H9711" s="1184"/>
      <c r="I9711" s="1184"/>
    </row>
    <row r="9712" spans="7:9" ht="15.6" x14ac:dyDescent="0.3">
      <c r="G9712" s="1183"/>
      <c r="H9712" s="1184"/>
      <c r="I9712" s="1184"/>
    </row>
    <row r="9713" spans="7:9" ht="15.6" x14ac:dyDescent="0.3">
      <c r="G9713" s="1183"/>
      <c r="H9713" s="1184"/>
      <c r="I9713" s="1184"/>
    </row>
    <row r="9714" spans="7:9" ht="15.6" x14ac:dyDescent="0.3">
      <c r="G9714" s="1183"/>
      <c r="H9714" s="1184"/>
      <c r="I9714" s="1184"/>
    </row>
    <row r="9715" spans="7:9" ht="15.6" x14ac:dyDescent="0.3">
      <c r="G9715" s="1183"/>
      <c r="H9715" s="1184"/>
      <c r="I9715" s="1184"/>
    </row>
    <row r="9716" spans="7:9" ht="15.6" x14ac:dyDescent="0.3">
      <c r="G9716" s="1183"/>
      <c r="H9716" s="1184"/>
      <c r="I9716" s="1184"/>
    </row>
    <row r="9717" spans="7:9" ht="15.6" x14ac:dyDescent="0.3">
      <c r="G9717" s="1183"/>
      <c r="H9717" s="1184"/>
      <c r="I9717" s="1184"/>
    </row>
    <row r="9718" spans="7:9" ht="15.6" x14ac:dyDescent="0.3">
      <c r="G9718" s="1183"/>
      <c r="H9718" s="1184"/>
      <c r="I9718" s="1184"/>
    </row>
    <row r="9719" spans="7:9" ht="15.6" x14ac:dyDescent="0.3">
      <c r="G9719" s="1183"/>
      <c r="H9719" s="1184"/>
      <c r="I9719" s="1184"/>
    </row>
    <row r="9720" spans="7:9" ht="15.6" x14ac:dyDescent="0.3">
      <c r="G9720" s="1183"/>
      <c r="H9720" s="1184"/>
      <c r="I9720" s="1184"/>
    </row>
    <row r="9721" spans="7:9" ht="15.6" x14ac:dyDescent="0.3">
      <c r="G9721" s="1183"/>
      <c r="H9721" s="1184"/>
      <c r="I9721" s="1184"/>
    </row>
    <row r="9722" spans="7:9" ht="15.6" x14ac:dyDescent="0.3">
      <c r="G9722" s="1183"/>
      <c r="H9722" s="1184"/>
      <c r="I9722" s="1184"/>
    </row>
    <row r="9723" spans="7:9" ht="15.6" x14ac:dyDescent="0.3">
      <c r="G9723" s="1183"/>
      <c r="H9723" s="1184"/>
      <c r="I9723" s="1184"/>
    </row>
    <row r="9724" spans="7:9" ht="15.6" x14ac:dyDescent="0.3">
      <c r="G9724" s="1183"/>
      <c r="H9724" s="1184"/>
      <c r="I9724" s="1184"/>
    </row>
    <row r="9725" spans="7:9" ht="15.6" x14ac:dyDescent="0.3">
      <c r="G9725" s="1183"/>
      <c r="H9725" s="1184"/>
      <c r="I9725" s="1184"/>
    </row>
    <row r="9726" spans="7:9" ht="15.6" x14ac:dyDescent="0.3">
      <c r="G9726" s="1183"/>
      <c r="H9726" s="1184"/>
      <c r="I9726" s="1184"/>
    </row>
    <row r="9727" spans="7:9" ht="15.6" x14ac:dyDescent="0.3">
      <c r="G9727" s="1183"/>
      <c r="H9727" s="1184"/>
      <c r="I9727" s="1184"/>
    </row>
    <row r="9728" spans="7:9" ht="15.6" x14ac:dyDescent="0.3">
      <c r="G9728" s="1183"/>
      <c r="H9728" s="1184"/>
      <c r="I9728" s="1184"/>
    </row>
    <row r="9729" spans="7:9" ht="15.6" x14ac:dyDescent="0.3">
      <c r="G9729" s="1183"/>
      <c r="H9729" s="1184"/>
      <c r="I9729" s="1184"/>
    </row>
    <row r="9730" spans="7:9" ht="15.6" x14ac:dyDescent="0.3">
      <c r="G9730" s="1183"/>
      <c r="H9730" s="1184"/>
      <c r="I9730" s="1184"/>
    </row>
    <row r="9731" spans="7:9" ht="15.6" x14ac:dyDescent="0.3">
      <c r="G9731" s="1183"/>
      <c r="H9731" s="1184"/>
      <c r="I9731" s="1184"/>
    </row>
    <row r="9732" spans="7:9" ht="15.6" x14ac:dyDescent="0.3">
      <c r="G9732" s="1183"/>
      <c r="H9732" s="1184"/>
      <c r="I9732" s="1184"/>
    </row>
    <row r="9733" spans="7:9" ht="15.6" x14ac:dyDescent="0.3">
      <c r="G9733" s="1183"/>
      <c r="H9733" s="1184"/>
      <c r="I9733" s="1184"/>
    </row>
    <row r="9734" spans="7:9" ht="15.6" x14ac:dyDescent="0.3">
      <c r="G9734" s="1183"/>
      <c r="H9734" s="1184"/>
      <c r="I9734" s="1184"/>
    </row>
    <row r="9735" spans="7:9" ht="15.6" x14ac:dyDescent="0.3">
      <c r="G9735" s="1183"/>
      <c r="H9735" s="1184"/>
      <c r="I9735" s="1184"/>
    </row>
    <row r="9736" spans="7:9" ht="15.6" x14ac:dyDescent="0.3">
      <c r="G9736" s="1183"/>
      <c r="H9736" s="1184"/>
      <c r="I9736" s="1184"/>
    </row>
    <row r="9737" spans="7:9" ht="15.6" x14ac:dyDescent="0.3">
      <c r="G9737" s="1183"/>
      <c r="H9737" s="1184"/>
      <c r="I9737" s="1184"/>
    </row>
    <row r="9738" spans="7:9" ht="15.6" x14ac:dyDescent="0.3">
      <c r="G9738" s="1183"/>
      <c r="H9738" s="1184"/>
      <c r="I9738" s="1184"/>
    </row>
    <row r="9739" spans="7:9" ht="15.6" x14ac:dyDescent="0.3">
      <c r="G9739" s="1183"/>
      <c r="H9739" s="1184"/>
      <c r="I9739" s="1184"/>
    </row>
    <row r="9740" spans="7:9" ht="15.6" x14ac:dyDescent="0.3">
      <c r="G9740" s="1183"/>
      <c r="H9740" s="1184"/>
      <c r="I9740" s="1184"/>
    </row>
    <row r="9741" spans="7:9" ht="15.6" x14ac:dyDescent="0.3">
      <c r="G9741" s="1183"/>
      <c r="H9741" s="1184"/>
      <c r="I9741" s="1184"/>
    </row>
    <row r="9742" spans="7:9" ht="15.6" x14ac:dyDescent="0.3">
      <c r="G9742" s="1183"/>
      <c r="H9742" s="1184"/>
      <c r="I9742" s="1184"/>
    </row>
    <row r="9743" spans="7:9" ht="15.6" x14ac:dyDescent="0.3">
      <c r="G9743" s="1183"/>
      <c r="H9743" s="1184"/>
      <c r="I9743" s="1184"/>
    </row>
    <row r="9744" spans="7:9" ht="15.6" x14ac:dyDescent="0.3">
      <c r="G9744" s="1183"/>
      <c r="H9744" s="1184"/>
      <c r="I9744" s="1184"/>
    </row>
    <row r="9745" spans="7:9" ht="15.6" x14ac:dyDescent="0.3">
      <c r="G9745" s="1183"/>
      <c r="H9745" s="1184"/>
      <c r="I9745" s="1184"/>
    </row>
    <row r="9746" spans="7:9" ht="15.6" x14ac:dyDescent="0.3">
      <c r="G9746" s="1183"/>
      <c r="H9746" s="1184"/>
      <c r="I9746" s="1184"/>
    </row>
    <row r="9747" spans="7:9" ht="15.6" x14ac:dyDescent="0.3">
      <c r="G9747" s="1183"/>
      <c r="H9747" s="1184"/>
      <c r="I9747" s="1184"/>
    </row>
    <row r="9748" spans="7:9" ht="15.6" x14ac:dyDescent="0.3">
      <c r="G9748" s="1183"/>
      <c r="H9748" s="1184"/>
      <c r="I9748" s="1184"/>
    </row>
    <row r="9749" spans="7:9" ht="15.6" x14ac:dyDescent="0.3">
      <c r="G9749" s="1183"/>
      <c r="H9749" s="1184"/>
      <c r="I9749" s="1184"/>
    </row>
    <row r="9750" spans="7:9" ht="15.6" x14ac:dyDescent="0.3">
      <c r="G9750" s="1183"/>
      <c r="H9750" s="1184"/>
      <c r="I9750" s="1184"/>
    </row>
    <row r="9751" spans="7:9" ht="15.6" x14ac:dyDescent="0.3">
      <c r="G9751" s="1183"/>
      <c r="H9751" s="1184"/>
      <c r="I9751" s="1184"/>
    </row>
    <row r="9752" spans="7:9" ht="15.6" x14ac:dyDescent="0.3">
      <c r="G9752" s="1183"/>
      <c r="H9752" s="1184"/>
      <c r="I9752" s="1184"/>
    </row>
    <row r="9753" spans="7:9" ht="15.6" x14ac:dyDescent="0.3">
      <c r="G9753" s="1183"/>
      <c r="H9753" s="1184"/>
      <c r="I9753" s="1184"/>
    </row>
    <row r="9754" spans="7:9" ht="15.6" x14ac:dyDescent="0.3">
      <c r="G9754" s="1183"/>
      <c r="H9754" s="1184"/>
      <c r="I9754" s="1184"/>
    </row>
    <row r="9755" spans="7:9" ht="15.6" x14ac:dyDescent="0.3">
      <c r="G9755" s="1183"/>
      <c r="H9755" s="1184"/>
      <c r="I9755" s="1184"/>
    </row>
    <row r="9756" spans="7:9" ht="15.6" x14ac:dyDescent="0.3">
      <c r="G9756" s="1183"/>
      <c r="H9756" s="1184"/>
      <c r="I9756" s="1184"/>
    </row>
    <row r="9757" spans="7:9" ht="15.6" x14ac:dyDescent="0.3">
      <c r="G9757" s="1183"/>
      <c r="H9757" s="1184"/>
      <c r="I9757" s="1184"/>
    </row>
    <row r="9758" spans="7:9" ht="15.6" x14ac:dyDescent="0.3">
      <c r="G9758" s="1183"/>
      <c r="H9758" s="1184"/>
      <c r="I9758" s="1184"/>
    </row>
    <row r="9759" spans="7:9" ht="15.6" x14ac:dyDescent="0.3">
      <c r="G9759" s="1183"/>
      <c r="H9759" s="1184"/>
      <c r="I9759" s="1184"/>
    </row>
    <row r="9760" spans="7:9" ht="15.6" x14ac:dyDescent="0.3">
      <c r="G9760" s="1183"/>
      <c r="H9760" s="1184"/>
      <c r="I9760" s="1184"/>
    </row>
    <row r="9761" spans="7:9" ht="15.6" x14ac:dyDescent="0.3">
      <c r="G9761" s="1183"/>
      <c r="H9761" s="1184"/>
      <c r="I9761" s="1184"/>
    </row>
    <row r="9762" spans="7:9" ht="15.6" x14ac:dyDescent="0.3">
      <c r="G9762" s="1183"/>
      <c r="H9762" s="1184"/>
      <c r="I9762" s="1184"/>
    </row>
    <row r="9763" spans="7:9" ht="15.6" x14ac:dyDescent="0.3">
      <c r="G9763" s="1183"/>
      <c r="H9763" s="1184"/>
      <c r="I9763" s="1184"/>
    </row>
    <row r="9764" spans="7:9" ht="15.6" x14ac:dyDescent="0.3">
      <c r="G9764" s="1183"/>
      <c r="H9764" s="1184"/>
      <c r="I9764" s="1184"/>
    </row>
    <row r="9765" spans="7:9" ht="15.6" x14ac:dyDescent="0.3">
      <c r="G9765" s="1183"/>
      <c r="H9765" s="1184"/>
      <c r="I9765" s="1184"/>
    </row>
    <row r="9766" spans="7:9" ht="15.6" x14ac:dyDescent="0.3">
      <c r="G9766" s="1183"/>
      <c r="H9766" s="1184"/>
      <c r="I9766" s="1184"/>
    </row>
    <row r="9767" spans="7:9" ht="15.6" x14ac:dyDescent="0.3">
      <c r="G9767" s="1183"/>
      <c r="H9767" s="1184"/>
      <c r="I9767" s="1184"/>
    </row>
    <row r="9768" spans="7:9" ht="15.6" x14ac:dyDescent="0.3">
      <c r="G9768" s="1183"/>
      <c r="H9768" s="1184"/>
      <c r="I9768" s="1184"/>
    </row>
    <row r="9769" spans="7:9" ht="15.6" x14ac:dyDescent="0.3">
      <c r="G9769" s="1183"/>
      <c r="H9769" s="1184"/>
      <c r="I9769" s="1184"/>
    </row>
    <row r="9770" spans="7:9" ht="15.6" x14ac:dyDescent="0.3">
      <c r="G9770" s="1183"/>
      <c r="H9770" s="1184"/>
      <c r="I9770" s="1184"/>
    </row>
    <row r="9771" spans="7:9" ht="15.6" x14ac:dyDescent="0.3">
      <c r="G9771" s="1183"/>
      <c r="H9771" s="1184"/>
      <c r="I9771" s="1184"/>
    </row>
    <row r="9772" spans="7:9" ht="15.6" x14ac:dyDescent="0.3">
      <c r="G9772" s="1183"/>
      <c r="H9772" s="1184"/>
      <c r="I9772" s="1184"/>
    </row>
    <row r="9773" spans="7:9" ht="15.6" x14ac:dyDescent="0.3">
      <c r="G9773" s="1183"/>
      <c r="H9773" s="1184"/>
      <c r="I9773" s="1184"/>
    </row>
    <row r="9774" spans="7:9" ht="15.6" x14ac:dyDescent="0.3">
      <c r="G9774" s="1183"/>
      <c r="H9774" s="1184"/>
      <c r="I9774" s="1184"/>
    </row>
    <row r="9775" spans="7:9" ht="15.6" x14ac:dyDescent="0.3">
      <c r="G9775" s="1183"/>
      <c r="H9775" s="1184"/>
      <c r="I9775" s="1184"/>
    </row>
    <row r="9776" spans="7:9" ht="15.6" x14ac:dyDescent="0.3">
      <c r="G9776" s="1183"/>
      <c r="H9776" s="1184"/>
      <c r="I9776" s="1184"/>
    </row>
    <row r="9777" spans="7:9" ht="15.6" x14ac:dyDescent="0.3">
      <c r="G9777" s="1183"/>
      <c r="H9777" s="1184"/>
      <c r="I9777" s="1184"/>
    </row>
    <row r="9778" spans="7:9" ht="15.6" x14ac:dyDescent="0.3">
      <c r="G9778" s="1183"/>
      <c r="H9778" s="1184"/>
      <c r="I9778" s="1184"/>
    </row>
    <row r="9779" spans="7:9" ht="15.6" x14ac:dyDescent="0.3">
      <c r="G9779" s="1183"/>
      <c r="H9779" s="1184"/>
      <c r="I9779" s="1184"/>
    </row>
    <row r="9780" spans="7:9" ht="15.6" x14ac:dyDescent="0.3">
      <c r="G9780" s="1183"/>
      <c r="H9780" s="1184"/>
      <c r="I9780" s="1184"/>
    </row>
    <row r="9781" spans="7:9" ht="15.6" x14ac:dyDescent="0.3">
      <c r="G9781" s="1183"/>
      <c r="H9781" s="1184"/>
      <c r="I9781" s="1184"/>
    </row>
    <row r="9782" spans="7:9" ht="15.6" x14ac:dyDescent="0.3">
      <c r="G9782" s="1183"/>
      <c r="H9782" s="1184"/>
      <c r="I9782" s="1184"/>
    </row>
    <row r="9783" spans="7:9" ht="15.6" x14ac:dyDescent="0.3">
      <c r="G9783" s="1183"/>
      <c r="H9783" s="1184"/>
      <c r="I9783" s="1184"/>
    </row>
    <row r="9784" spans="7:9" ht="15.6" x14ac:dyDescent="0.3">
      <c r="G9784" s="1183"/>
      <c r="H9784" s="1184"/>
      <c r="I9784" s="1184"/>
    </row>
    <row r="9785" spans="7:9" ht="15.6" x14ac:dyDescent="0.3">
      <c r="G9785" s="1183"/>
      <c r="H9785" s="1184"/>
      <c r="I9785" s="1184"/>
    </row>
    <row r="9786" spans="7:9" ht="15.6" x14ac:dyDescent="0.3">
      <c r="G9786" s="1183"/>
      <c r="H9786" s="1184"/>
      <c r="I9786" s="1184"/>
    </row>
    <row r="9787" spans="7:9" ht="15.6" x14ac:dyDescent="0.3">
      <c r="G9787" s="1183"/>
      <c r="H9787" s="1184"/>
      <c r="I9787" s="1184"/>
    </row>
    <row r="9788" spans="7:9" ht="15.6" x14ac:dyDescent="0.3">
      <c r="G9788" s="1183"/>
      <c r="H9788" s="1184"/>
      <c r="I9788" s="1184"/>
    </row>
    <row r="9789" spans="7:9" ht="15.6" x14ac:dyDescent="0.3">
      <c r="G9789" s="1183"/>
      <c r="H9789" s="1184"/>
      <c r="I9789" s="1184"/>
    </row>
    <row r="9790" spans="7:9" ht="15.6" x14ac:dyDescent="0.3">
      <c r="G9790" s="1183"/>
      <c r="H9790" s="1184"/>
      <c r="I9790" s="1184"/>
    </row>
    <row r="9791" spans="7:9" ht="15.6" x14ac:dyDescent="0.3">
      <c r="G9791" s="1183"/>
      <c r="H9791" s="1184"/>
      <c r="I9791" s="1184"/>
    </row>
    <row r="9792" spans="7:9" ht="15.6" x14ac:dyDescent="0.3">
      <c r="G9792" s="1183"/>
      <c r="H9792" s="1184"/>
      <c r="I9792" s="1184"/>
    </row>
    <row r="9793" spans="7:9" ht="15.6" x14ac:dyDescent="0.3">
      <c r="G9793" s="1183"/>
      <c r="H9793" s="1184"/>
      <c r="I9793" s="1184"/>
    </row>
    <row r="9794" spans="7:9" ht="15.6" x14ac:dyDescent="0.3">
      <c r="G9794" s="1183"/>
      <c r="H9794" s="1184"/>
      <c r="I9794" s="1184"/>
    </row>
    <row r="9795" spans="7:9" ht="15.6" x14ac:dyDescent="0.3">
      <c r="G9795" s="1183"/>
      <c r="H9795" s="1184"/>
      <c r="I9795" s="1184"/>
    </row>
    <row r="9796" spans="7:9" ht="15.6" x14ac:dyDescent="0.3">
      <c r="G9796" s="1183"/>
      <c r="H9796" s="1184"/>
      <c r="I9796" s="1184"/>
    </row>
    <row r="9797" spans="7:9" ht="15.6" x14ac:dyDescent="0.3">
      <c r="G9797" s="1183"/>
      <c r="H9797" s="1184"/>
      <c r="I9797" s="1184"/>
    </row>
    <row r="9798" spans="7:9" ht="15.6" x14ac:dyDescent="0.3">
      <c r="G9798" s="1183"/>
      <c r="H9798" s="1184"/>
      <c r="I9798" s="1184"/>
    </row>
    <row r="9799" spans="7:9" ht="15.6" x14ac:dyDescent="0.3">
      <c r="G9799" s="1183"/>
      <c r="H9799" s="1184"/>
      <c r="I9799" s="1184"/>
    </row>
    <row r="9800" spans="7:9" ht="15.6" x14ac:dyDescent="0.3">
      <c r="G9800" s="1183"/>
      <c r="H9800" s="1184"/>
      <c r="I9800" s="1184"/>
    </row>
    <row r="9801" spans="7:9" ht="15.6" x14ac:dyDescent="0.3">
      <c r="G9801" s="1183"/>
      <c r="H9801" s="1184"/>
      <c r="I9801" s="1184"/>
    </row>
    <row r="9802" spans="7:9" ht="15.6" x14ac:dyDescent="0.3">
      <c r="G9802" s="1183"/>
      <c r="H9802" s="1184"/>
      <c r="I9802" s="1184"/>
    </row>
    <row r="9803" spans="7:9" ht="15.6" x14ac:dyDescent="0.3">
      <c r="G9803" s="1183"/>
      <c r="H9803" s="1184"/>
      <c r="I9803" s="1184"/>
    </row>
    <row r="9804" spans="7:9" ht="15.6" x14ac:dyDescent="0.3">
      <c r="G9804" s="1183"/>
      <c r="H9804" s="1184"/>
      <c r="I9804" s="1184"/>
    </row>
    <row r="9805" spans="7:9" ht="15.6" x14ac:dyDescent="0.3">
      <c r="G9805" s="1183"/>
      <c r="H9805" s="1184"/>
      <c r="I9805" s="1184"/>
    </row>
    <row r="9806" spans="7:9" ht="15.6" x14ac:dyDescent="0.3">
      <c r="G9806" s="1183"/>
      <c r="H9806" s="1184"/>
      <c r="I9806" s="1184"/>
    </row>
    <row r="9807" spans="7:9" ht="15.6" x14ac:dyDescent="0.3">
      <c r="G9807" s="1183"/>
      <c r="H9807" s="1184"/>
      <c r="I9807" s="1184"/>
    </row>
    <row r="9808" spans="7:9" ht="15.6" x14ac:dyDescent="0.3">
      <c r="G9808" s="1183"/>
      <c r="H9808" s="1184"/>
      <c r="I9808" s="1184"/>
    </row>
    <row r="9809" spans="7:9" ht="15.6" x14ac:dyDescent="0.3">
      <c r="G9809" s="1183"/>
      <c r="H9809" s="1184"/>
      <c r="I9809" s="1184"/>
    </row>
    <row r="9810" spans="7:9" ht="15.6" x14ac:dyDescent="0.3">
      <c r="G9810" s="1183"/>
      <c r="H9810" s="1184"/>
      <c r="I9810" s="1184"/>
    </row>
    <row r="9811" spans="7:9" ht="15.6" x14ac:dyDescent="0.3">
      <c r="G9811" s="1183"/>
      <c r="H9811" s="1184"/>
      <c r="I9811" s="1184"/>
    </row>
    <row r="9812" spans="7:9" ht="15.6" x14ac:dyDescent="0.3">
      <c r="G9812" s="1183"/>
      <c r="H9812" s="1184"/>
      <c r="I9812" s="1184"/>
    </row>
    <row r="9813" spans="7:9" ht="15.6" x14ac:dyDescent="0.3">
      <c r="G9813" s="1183"/>
      <c r="H9813" s="1184"/>
      <c r="I9813" s="1184"/>
    </row>
    <row r="9814" spans="7:9" ht="15.6" x14ac:dyDescent="0.3">
      <c r="G9814" s="1183"/>
      <c r="H9814" s="1184"/>
      <c r="I9814" s="1184"/>
    </row>
    <row r="9815" spans="7:9" ht="15.6" x14ac:dyDescent="0.3">
      <c r="G9815" s="1183"/>
      <c r="H9815" s="1184"/>
      <c r="I9815" s="1184"/>
    </row>
    <row r="9816" spans="7:9" ht="15.6" x14ac:dyDescent="0.3">
      <c r="G9816" s="1183"/>
      <c r="H9816" s="1184"/>
      <c r="I9816" s="1184"/>
    </row>
    <row r="9817" spans="7:9" ht="15.6" x14ac:dyDescent="0.3">
      <c r="G9817" s="1183"/>
      <c r="H9817" s="1184"/>
      <c r="I9817" s="1184"/>
    </row>
    <row r="9818" spans="7:9" ht="15.6" x14ac:dyDescent="0.3">
      <c r="G9818" s="1183"/>
      <c r="H9818" s="1184"/>
      <c r="I9818" s="1184"/>
    </row>
    <row r="9819" spans="7:9" ht="15.6" x14ac:dyDescent="0.3">
      <c r="G9819" s="1183"/>
      <c r="H9819" s="1184"/>
      <c r="I9819" s="1184"/>
    </row>
    <row r="9820" spans="7:9" ht="15.6" x14ac:dyDescent="0.3">
      <c r="G9820" s="1183"/>
      <c r="H9820" s="1184"/>
      <c r="I9820" s="1184"/>
    </row>
    <row r="9821" spans="7:9" ht="15.6" x14ac:dyDescent="0.3">
      <c r="G9821" s="1183"/>
      <c r="H9821" s="1184"/>
      <c r="I9821" s="1184"/>
    </row>
    <row r="9822" spans="7:9" ht="15.6" x14ac:dyDescent="0.3">
      <c r="G9822" s="1183"/>
      <c r="H9822" s="1184"/>
      <c r="I9822" s="1184"/>
    </row>
    <row r="9823" spans="7:9" ht="15.6" x14ac:dyDescent="0.3">
      <c r="G9823" s="1183"/>
      <c r="H9823" s="1184"/>
      <c r="I9823" s="1184"/>
    </row>
    <row r="9824" spans="7:9" ht="15.6" x14ac:dyDescent="0.3">
      <c r="G9824" s="1183"/>
      <c r="H9824" s="1184"/>
      <c r="I9824" s="1184"/>
    </row>
    <row r="9825" spans="7:9" ht="15.6" x14ac:dyDescent="0.3">
      <c r="G9825" s="1183"/>
      <c r="H9825" s="1184"/>
      <c r="I9825" s="1184"/>
    </row>
    <row r="9826" spans="7:9" ht="15.6" x14ac:dyDescent="0.3">
      <c r="G9826" s="1183"/>
      <c r="H9826" s="1184"/>
      <c r="I9826" s="1184"/>
    </row>
    <row r="9827" spans="7:9" ht="15.6" x14ac:dyDescent="0.3">
      <c r="G9827" s="1183"/>
      <c r="H9827" s="1184"/>
      <c r="I9827" s="1184"/>
    </row>
    <row r="9828" spans="7:9" ht="15.6" x14ac:dyDescent="0.3">
      <c r="G9828" s="1183"/>
      <c r="H9828" s="1184"/>
      <c r="I9828" s="1184"/>
    </row>
    <row r="9829" spans="7:9" ht="15.6" x14ac:dyDescent="0.3">
      <c r="G9829" s="1183"/>
      <c r="H9829" s="1184"/>
      <c r="I9829" s="1184"/>
    </row>
    <row r="9830" spans="7:9" ht="15.6" x14ac:dyDescent="0.3">
      <c r="G9830" s="1183"/>
      <c r="H9830" s="1184"/>
      <c r="I9830" s="1184"/>
    </row>
    <row r="9831" spans="7:9" ht="15.6" x14ac:dyDescent="0.3">
      <c r="G9831" s="1183"/>
      <c r="H9831" s="1184"/>
      <c r="I9831" s="1184"/>
    </row>
    <row r="9832" spans="7:9" ht="15.6" x14ac:dyDescent="0.3">
      <c r="G9832" s="1183"/>
      <c r="H9832" s="1184"/>
      <c r="I9832" s="1184"/>
    </row>
    <row r="9833" spans="7:9" ht="15.6" x14ac:dyDescent="0.3">
      <c r="G9833" s="1183"/>
      <c r="H9833" s="1184"/>
      <c r="I9833" s="1184"/>
    </row>
    <row r="9834" spans="7:9" ht="15.6" x14ac:dyDescent="0.3">
      <c r="G9834" s="1183"/>
      <c r="H9834" s="1184"/>
      <c r="I9834" s="1184"/>
    </row>
    <row r="9835" spans="7:9" ht="15.6" x14ac:dyDescent="0.3">
      <c r="G9835" s="1183"/>
      <c r="H9835" s="1184"/>
      <c r="I9835" s="1184"/>
    </row>
    <row r="9836" spans="7:9" ht="15.6" x14ac:dyDescent="0.3">
      <c r="G9836" s="1183"/>
      <c r="H9836" s="1184"/>
      <c r="I9836" s="1184"/>
    </row>
    <row r="9837" spans="7:9" ht="15.6" x14ac:dyDescent="0.3">
      <c r="G9837" s="1183"/>
      <c r="H9837" s="1184"/>
      <c r="I9837" s="1184"/>
    </row>
    <row r="9838" spans="7:9" ht="15.6" x14ac:dyDescent="0.3">
      <c r="G9838" s="1183"/>
      <c r="H9838" s="1184"/>
      <c r="I9838" s="1184"/>
    </row>
    <row r="9839" spans="7:9" ht="15.6" x14ac:dyDescent="0.3">
      <c r="G9839" s="1183"/>
      <c r="H9839" s="1184"/>
      <c r="I9839" s="1184"/>
    </row>
    <row r="9840" spans="7:9" ht="15.6" x14ac:dyDescent="0.3">
      <c r="G9840" s="1183"/>
      <c r="H9840" s="1184"/>
      <c r="I9840" s="1184"/>
    </row>
    <row r="9841" spans="7:9" ht="15.6" x14ac:dyDescent="0.3">
      <c r="G9841" s="1183"/>
      <c r="H9841" s="1184"/>
      <c r="I9841" s="1184"/>
    </row>
    <row r="9842" spans="7:9" ht="15.6" x14ac:dyDescent="0.3">
      <c r="G9842" s="1183"/>
      <c r="H9842" s="1184"/>
      <c r="I9842" s="1184"/>
    </row>
    <row r="9843" spans="7:9" ht="15.6" x14ac:dyDescent="0.3">
      <c r="G9843" s="1183"/>
      <c r="H9843" s="1184"/>
      <c r="I9843" s="1184"/>
    </row>
    <row r="9844" spans="7:9" ht="15.6" x14ac:dyDescent="0.3">
      <c r="G9844" s="1183"/>
      <c r="H9844" s="1184"/>
      <c r="I9844" s="1184"/>
    </row>
    <row r="9845" spans="7:9" ht="15.6" x14ac:dyDescent="0.3">
      <c r="G9845" s="1183"/>
      <c r="H9845" s="1184"/>
      <c r="I9845" s="1184"/>
    </row>
    <row r="9846" spans="7:9" ht="15.6" x14ac:dyDescent="0.3">
      <c r="G9846" s="1183"/>
      <c r="H9846" s="1184"/>
      <c r="I9846" s="1184"/>
    </row>
    <row r="9847" spans="7:9" ht="15.6" x14ac:dyDescent="0.3">
      <c r="G9847" s="1183"/>
      <c r="H9847" s="1184"/>
      <c r="I9847" s="1184"/>
    </row>
    <row r="9848" spans="7:9" ht="15.6" x14ac:dyDescent="0.3">
      <c r="G9848" s="1183"/>
      <c r="H9848" s="1184"/>
      <c r="I9848" s="1184"/>
    </row>
    <row r="9849" spans="7:9" ht="15.6" x14ac:dyDescent="0.3">
      <c r="G9849" s="1183"/>
      <c r="H9849" s="1184"/>
      <c r="I9849" s="1184"/>
    </row>
    <row r="9850" spans="7:9" ht="15.6" x14ac:dyDescent="0.3">
      <c r="G9850" s="1183"/>
      <c r="H9850" s="1184"/>
      <c r="I9850" s="1184"/>
    </row>
    <row r="9851" spans="7:9" ht="15.6" x14ac:dyDescent="0.3">
      <c r="G9851" s="1183"/>
      <c r="H9851" s="1184"/>
      <c r="I9851" s="1184"/>
    </row>
    <row r="9852" spans="7:9" ht="15.6" x14ac:dyDescent="0.3">
      <c r="G9852" s="1183"/>
      <c r="H9852" s="1184"/>
      <c r="I9852" s="1184"/>
    </row>
    <row r="9853" spans="7:9" ht="15.6" x14ac:dyDescent="0.3">
      <c r="G9853" s="1183"/>
      <c r="H9853" s="1184"/>
      <c r="I9853" s="1184"/>
    </row>
    <row r="9854" spans="7:9" ht="15.6" x14ac:dyDescent="0.3">
      <c r="G9854" s="1183"/>
      <c r="H9854" s="1184"/>
      <c r="I9854" s="1184"/>
    </row>
    <row r="9855" spans="7:9" ht="15.6" x14ac:dyDescent="0.3">
      <c r="G9855" s="1183"/>
      <c r="H9855" s="1184"/>
      <c r="I9855" s="1184"/>
    </row>
    <row r="9856" spans="7:9" ht="15.6" x14ac:dyDescent="0.3">
      <c r="G9856" s="1183"/>
      <c r="H9856" s="1184"/>
      <c r="I9856" s="1184"/>
    </row>
    <row r="9857" spans="7:9" ht="15.6" x14ac:dyDescent="0.3">
      <c r="G9857" s="1183"/>
      <c r="H9857" s="1184"/>
      <c r="I9857" s="1184"/>
    </row>
    <row r="9858" spans="7:9" ht="15.6" x14ac:dyDescent="0.3">
      <c r="G9858" s="1183"/>
      <c r="H9858" s="1184"/>
      <c r="I9858" s="1184"/>
    </row>
    <row r="9859" spans="7:9" ht="15.6" x14ac:dyDescent="0.3">
      <c r="G9859" s="1183"/>
      <c r="H9859" s="1184"/>
      <c r="I9859" s="1184"/>
    </row>
    <row r="9860" spans="7:9" ht="15.6" x14ac:dyDescent="0.3">
      <c r="G9860" s="1183"/>
      <c r="H9860" s="1184"/>
      <c r="I9860" s="1184"/>
    </row>
    <row r="9861" spans="7:9" ht="15.6" x14ac:dyDescent="0.3">
      <c r="G9861" s="1183"/>
      <c r="H9861" s="1184"/>
      <c r="I9861" s="1184"/>
    </row>
    <row r="9862" spans="7:9" ht="15.6" x14ac:dyDescent="0.3">
      <c r="G9862" s="1183"/>
      <c r="H9862" s="1184"/>
      <c r="I9862" s="1184"/>
    </row>
    <row r="9863" spans="7:9" ht="15.6" x14ac:dyDescent="0.3">
      <c r="G9863" s="1183"/>
      <c r="H9863" s="1184"/>
      <c r="I9863" s="1184"/>
    </row>
    <row r="9864" spans="7:9" ht="15.6" x14ac:dyDescent="0.3">
      <c r="G9864" s="1183"/>
      <c r="H9864" s="1184"/>
      <c r="I9864" s="1184"/>
    </row>
    <row r="9865" spans="7:9" ht="15.6" x14ac:dyDescent="0.3">
      <c r="G9865" s="1183"/>
      <c r="H9865" s="1184"/>
      <c r="I9865" s="1184"/>
    </row>
    <row r="9866" spans="7:9" ht="15.6" x14ac:dyDescent="0.3">
      <c r="G9866" s="1183"/>
      <c r="H9866" s="1184"/>
      <c r="I9866" s="1184"/>
    </row>
    <row r="9867" spans="7:9" ht="15.6" x14ac:dyDescent="0.3">
      <c r="G9867" s="1183"/>
      <c r="H9867" s="1184"/>
      <c r="I9867" s="1184"/>
    </row>
    <row r="9868" spans="7:9" ht="15.6" x14ac:dyDescent="0.3">
      <c r="G9868" s="1183"/>
      <c r="H9868" s="1184"/>
      <c r="I9868" s="1184"/>
    </row>
    <row r="9869" spans="7:9" ht="15.6" x14ac:dyDescent="0.3">
      <c r="G9869" s="1183"/>
      <c r="H9869" s="1184"/>
      <c r="I9869" s="1184"/>
    </row>
    <row r="9870" spans="7:9" ht="15.6" x14ac:dyDescent="0.3">
      <c r="G9870" s="1183"/>
      <c r="H9870" s="1184"/>
      <c r="I9870" s="1184"/>
    </row>
    <row r="9871" spans="7:9" ht="15.6" x14ac:dyDescent="0.3">
      <c r="G9871" s="1183"/>
      <c r="H9871" s="1184"/>
      <c r="I9871" s="1184"/>
    </row>
    <row r="9872" spans="7:9" ht="15.6" x14ac:dyDescent="0.3">
      <c r="G9872" s="1183"/>
      <c r="H9872" s="1184"/>
      <c r="I9872" s="1184"/>
    </row>
    <row r="9873" spans="7:9" ht="15.6" x14ac:dyDescent="0.3">
      <c r="G9873" s="1183"/>
      <c r="H9873" s="1184"/>
      <c r="I9873" s="1184"/>
    </row>
    <row r="9874" spans="7:9" ht="15.6" x14ac:dyDescent="0.3">
      <c r="G9874" s="1183"/>
      <c r="H9874" s="1184"/>
      <c r="I9874" s="1184"/>
    </row>
    <row r="9875" spans="7:9" ht="15.6" x14ac:dyDescent="0.3">
      <c r="G9875" s="1183"/>
      <c r="H9875" s="1184"/>
      <c r="I9875" s="1184"/>
    </row>
    <row r="9876" spans="7:9" ht="15.6" x14ac:dyDescent="0.3">
      <c r="G9876" s="1183"/>
      <c r="H9876" s="1184"/>
      <c r="I9876" s="1184"/>
    </row>
    <row r="9877" spans="7:9" ht="15.6" x14ac:dyDescent="0.3">
      <c r="G9877" s="1183"/>
      <c r="H9877" s="1184"/>
      <c r="I9877" s="1184"/>
    </row>
    <row r="9878" spans="7:9" ht="15.6" x14ac:dyDescent="0.3">
      <c r="G9878" s="1183"/>
      <c r="H9878" s="1184"/>
      <c r="I9878" s="1184"/>
    </row>
    <row r="9879" spans="7:9" ht="15.6" x14ac:dyDescent="0.3">
      <c r="G9879" s="1183"/>
      <c r="H9879" s="1184"/>
      <c r="I9879" s="1184"/>
    </row>
    <row r="9880" spans="7:9" ht="15.6" x14ac:dyDescent="0.3">
      <c r="G9880" s="1183"/>
      <c r="H9880" s="1184"/>
      <c r="I9880" s="1184"/>
    </row>
    <row r="9881" spans="7:9" ht="15.6" x14ac:dyDescent="0.3">
      <c r="G9881" s="1183"/>
      <c r="H9881" s="1184"/>
      <c r="I9881" s="1184"/>
    </row>
    <row r="9882" spans="7:9" ht="15.6" x14ac:dyDescent="0.3">
      <c r="G9882" s="1183"/>
      <c r="H9882" s="1184"/>
      <c r="I9882" s="1184"/>
    </row>
    <row r="9883" spans="7:9" ht="15.6" x14ac:dyDescent="0.3">
      <c r="G9883" s="1183"/>
      <c r="H9883" s="1184"/>
      <c r="I9883" s="1184"/>
    </row>
    <row r="9884" spans="7:9" ht="15.6" x14ac:dyDescent="0.3">
      <c r="G9884" s="1183"/>
      <c r="H9884" s="1184"/>
      <c r="I9884" s="1184"/>
    </row>
    <row r="9885" spans="7:9" ht="15.6" x14ac:dyDescent="0.3">
      <c r="G9885" s="1183"/>
      <c r="H9885" s="1184"/>
      <c r="I9885" s="1184"/>
    </row>
    <row r="9886" spans="7:9" ht="15.6" x14ac:dyDescent="0.3">
      <c r="G9886" s="1183"/>
      <c r="H9886" s="1184"/>
      <c r="I9886" s="1184"/>
    </row>
    <row r="9887" spans="7:9" ht="15.6" x14ac:dyDescent="0.3">
      <c r="G9887" s="1183"/>
      <c r="H9887" s="1184"/>
      <c r="I9887" s="1184"/>
    </row>
    <row r="9888" spans="7:9" ht="15.6" x14ac:dyDescent="0.3">
      <c r="G9888" s="1183"/>
      <c r="H9888" s="1184"/>
      <c r="I9888" s="1184"/>
    </row>
    <row r="9889" spans="7:9" ht="15.6" x14ac:dyDescent="0.3">
      <c r="G9889" s="1183"/>
      <c r="H9889" s="1184"/>
      <c r="I9889" s="1184"/>
    </row>
    <row r="9890" spans="7:9" ht="15.6" x14ac:dyDescent="0.3">
      <c r="G9890" s="1183"/>
      <c r="H9890" s="1184"/>
      <c r="I9890" s="1184"/>
    </row>
    <row r="9891" spans="7:9" ht="15.6" x14ac:dyDescent="0.3">
      <c r="G9891" s="1183"/>
      <c r="H9891" s="1184"/>
      <c r="I9891" s="1184"/>
    </row>
    <row r="9892" spans="7:9" ht="15.6" x14ac:dyDescent="0.3">
      <c r="G9892" s="1183"/>
      <c r="H9892" s="1184"/>
      <c r="I9892" s="1184"/>
    </row>
    <row r="9893" spans="7:9" ht="15.6" x14ac:dyDescent="0.3">
      <c r="G9893" s="1183"/>
      <c r="H9893" s="1184"/>
      <c r="I9893" s="1184"/>
    </row>
    <row r="9894" spans="7:9" ht="15.6" x14ac:dyDescent="0.3">
      <c r="G9894" s="1183"/>
      <c r="H9894" s="1184"/>
      <c r="I9894" s="1184"/>
    </row>
    <row r="9895" spans="7:9" ht="15.6" x14ac:dyDescent="0.3">
      <c r="G9895" s="1183"/>
      <c r="H9895" s="1184"/>
      <c r="I9895" s="1184"/>
    </row>
    <row r="9896" spans="7:9" ht="15.6" x14ac:dyDescent="0.3">
      <c r="G9896" s="1183"/>
      <c r="H9896" s="1184"/>
      <c r="I9896" s="1184"/>
    </row>
    <row r="9897" spans="7:9" ht="15.6" x14ac:dyDescent="0.3">
      <c r="G9897" s="1183"/>
      <c r="H9897" s="1184"/>
      <c r="I9897" s="1184"/>
    </row>
    <row r="9898" spans="7:9" ht="15.6" x14ac:dyDescent="0.3">
      <c r="G9898" s="1183"/>
      <c r="H9898" s="1184"/>
      <c r="I9898" s="1184"/>
    </row>
    <row r="9899" spans="7:9" ht="15.6" x14ac:dyDescent="0.3">
      <c r="G9899" s="1183"/>
      <c r="H9899" s="1184"/>
      <c r="I9899" s="1184"/>
    </row>
    <row r="9900" spans="7:9" ht="15.6" x14ac:dyDescent="0.3">
      <c r="G9900" s="1183"/>
      <c r="H9900" s="1184"/>
      <c r="I9900" s="1184"/>
    </row>
    <row r="9901" spans="7:9" ht="15.6" x14ac:dyDescent="0.3">
      <c r="G9901" s="1183"/>
      <c r="H9901" s="1184"/>
      <c r="I9901" s="1184"/>
    </row>
    <row r="9902" spans="7:9" ht="15.6" x14ac:dyDescent="0.3">
      <c r="G9902" s="1183"/>
      <c r="H9902" s="1184"/>
      <c r="I9902" s="1184"/>
    </row>
    <row r="9903" spans="7:9" ht="15.6" x14ac:dyDescent="0.3">
      <c r="G9903" s="1183"/>
      <c r="H9903" s="1184"/>
      <c r="I9903" s="1184"/>
    </row>
    <row r="9904" spans="7:9" ht="15.6" x14ac:dyDescent="0.3">
      <c r="G9904" s="1183"/>
      <c r="H9904" s="1184"/>
      <c r="I9904" s="1184"/>
    </row>
    <row r="9905" spans="7:9" ht="15.6" x14ac:dyDescent="0.3">
      <c r="G9905" s="1183"/>
      <c r="H9905" s="1184"/>
      <c r="I9905" s="1184"/>
    </row>
    <row r="9906" spans="7:9" ht="15.6" x14ac:dyDescent="0.3">
      <c r="G9906" s="1183"/>
      <c r="H9906" s="1184"/>
      <c r="I9906" s="1184"/>
    </row>
    <row r="9907" spans="7:9" ht="15.6" x14ac:dyDescent="0.3">
      <c r="G9907" s="1183"/>
      <c r="H9907" s="1184"/>
      <c r="I9907" s="1184"/>
    </row>
    <row r="9908" spans="7:9" ht="15.6" x14ac:dyDescent="0.3">
      <c r="G9908" s="1183"/>
      <c r="H9908" s="1184"/>
      <c r="I9908" s="1184"/>
    </row>
    <row r="9909" spans="7:9" ht="15.6" x14ac:dyDescent="0.3">
      <c r="G9909" s="1183"/>
      <c r="H9909" s="1184"/>
      <c r="I9909" s="1184"/>
    </row>
    <row r="9910" spans="7:9" ht="15.6" x14ac:dyDescent="0.3">
      <c r="G9910" s="1183"/>
      <c r="H9910" s="1184"/>
      <c r="I9910" s="1184"/>
    </row>
    <row r="9911" spans="7:9" ht="15.6" x14ac:dyDescent="0.3">
      <c r="G9911" s="1183"/>
      <c r="H9911" s="1184"/>
      <c r="I9911" s="1184"/>
    </row>
    <row r="9912" spans="7:9" ht="15.6" x14ac:dyDescent="0.3">
      <c r="G9912" s="1183"/>
      <c r="H9912" s="1184"/>
      <c r="I9912" s="1184"/>
    </row>
    <row r="9913" spans="7:9" ht="15.6" x14ac:dyDescent="0.3">
      <c r="G9913" s="1183"/>
      <c r="H9913" s="1184"/>
      <c r="I9913" s="1184"/>
    </row>
    <row r="9914" spans="7:9" ht="15.6" x14ac:dyDescent="0.3">
      <c r="G9914" s="1183"/>
      <c r="H9914" s="1184"/>
      <c r="I9914" s="1184"/>
    </row>
    <row r="9915" spans="7:9" ht="15.6" x14ac:dyDescent="0.3">
      <c r="G9915" s="1183"/>
      <c r="H9915" s="1184"/>
      <c r="I9915" s="1184"/>
    </row>
    <row r="9916" spans="7:9" ht="15.6" x14ac:dyDescent="0.3">
      <c r="G9916" s="1183"/>
      <c r="H9916" s="1184"/>
      <c r="I9916" s="1184"/>
    </row>
    <row r="9917" spans="7:9" ht="15.6" x14ac:dyDescent="0.3">
      <c r="G9917" s="1183"/>
      <c r="H9917" s="1184"/>
      <c r="I9917" s="1184"/>
    </row>
    <row r="9918" spans="7:9" ht="15.6" x14ac:dyDescent="0.3">
      <c r="G9918" s="1183"/>
      <c r="H9918" s="1184"/>
      <c r="I9918" s="1184"/>
    </row>
    <row r="9919" spans="7:9" ht="15.6" x14ac:dyDescent="0.3">
      <c r="G9919" s="1183"/>
      <c r="H9919" s="1184"/>
      <c r="I9919" s="1184"/>
    </row>
    <row r="9920" spans="7:9" ht="15.6" x14ac:dyDescent="0.3">
      <c r="G9920" s="1183"/>
      <c r="H9920" s="1184"/>
      <c r="I9920" s="1184"/>
    </row>
    <row r="9921" spans="7:9" ht="15.6" x14ac:dyDescent="0.3">
      <c r="G9921" s="1183"/>
      <c r="H9921" s="1184"/>
      <c r="I9921" s="1184"/>
    </row>
    <row r="9922" spans="7:9" ht="15.6" x14ac:dyDescent="0.3">
      <c r="G9922" s="1183"/>
      <c r="H9922" s="1184"/>
      <c r="I9922" s="1184"/>
    </row>
    <row r="9923" spans="7:9" ht="15.6" x14ac:dyDescent="0.3">
      <c r="G9923" s="1183"/>
      <c r="H9923" s="1184"/>
      <c r="I9923" s="1184"/>
    </row>
    <row r="9924" spans="7:9" ht="15.6" x14ac:dyDescent="0.3">
      <c r="G9924" s="1183"/>
      <c r="H9924" s="1184"/>
      <c r="I9924" s="1184"/>
    </row>
    <row r="9925" spans="7:9" ht="15.6" x14ac:dyDescent="0.3">
      <c r="G9925" s="1183"/>
      <c r="H9925" s="1184"/>
      <c r="I9925" s="1184"/>
    </row>
    <row r="9926" spans="7:9" ht="15.6" x14ac:dyDescent="0.3">
      <c r="G9926" s="1183"/>
      <c r="H9926" s="1184"/>
      <c r="I9926" s="1184"/>
    </row>
    <row r="9927" spans="7:9" ht="15.6" x14ac:dyDescent="0.3">
      <c r="G9927" s="1183"/>
      <c r="H9927" s="1184"/>
      <c r="I9927" s="1184"/>
    </row>
    <row r="9928" spans="7:9" ht="15.6" x14ac:dyDescent="0.3">
      <c r="G9928" s="1183"/>
      <c r="H9928" s="1184"/>
      <c r="I9928" s="1184"/>
    </row>
    <row r="9929" spans="7:9" ht="15.6" x14ac:dyDescent="0.3">
      <c r="G9929" s="1183"/>
      <c r="H9929" s="1184"/>
      <c r="I9929" s="1184"/>
    </row>
    <row r="9930" spans="7:9" ht="15.6" x14ac:dyDescent="0.3">
      <c r="G9930" s="1183"/>
      <c r="H9930" s="1184"/>
      <c r="I9930" s="1184"/>
    </row>
    <row r="9931" spans="7:9" ht="15.6" x14ac:dyDescent="0.3">
      <c r="G9931" s="1183"/>
      <c r="H9931" s="1184"/>
      <c r="I9931" s="1184"/>
    </row>
    <row r="9932" spans="7:9" ht="15.6" x14ac:dyDescent="0.3">
      <c r="G9932" s="1183"/>
      <c r="H9932" s="1184"/>
      <c r="I9932" s="1184"/>
    </row>
    <row r="9933" spans="7:9" ht="15.6" x14ac:dyDescent="0.3">
      <c r="G9933" s="1183"/>
      <c r="H9933" s="1184"/>
      <c r="I9933" s="1184"/>
    </row>
    <row r="9934" spans="7:9" ht="15.6" x14ac:dyDescent="0.3">
      <c r="G9934" s="1183"/>
      <c r="H9934" s="1184"/>
      <c r="I9934" s="1184"/>
    </row>
    <row r="9935" spans="7:9" ht="15.6" x14ac:dyDescent="0.3">
      <c r="G9935" s="1183"/>
      <c r="H9935" s="1184"/>
      <c r="I9935" s="1184"/>
    </row>
    <row r="9936" spans="7:9" ht="15.6" x14ac:dyDescent="0.3">
      <c r="G9936" s="1183"/>
      <c r="H9936" s="1184"/>
      <c r="I9936" s="1184"/>
    </row>
    <row r="9937" spans="7:9" ht="15.6" x14ac:dyDescent="0.3">
      <c r="G9937" s="1183"/>
      <c r="H9937" s="1184"/>
      <c r="I9937" s="1184"/>
    </row>
    <row r="9938" spans="7:9" ht="15.6" x14ac:dyDescent="0.3">
      <c r="G9938" s="1183"/>
      <c r="H9938" s="1184"/>
      <c r="I9938" s="1184"/>
    </row>
    <row r="9939" spans="7:9" ht="15.6" x14ac:dyDescent="0.3">
      <c r="G9939" s="1183"/>
      <c r="H9939" s="1184"/>
      <c r="I9939" s="1184"/>
    </row>
    <row r="9940" spans="7:9" ht="15.6" x14ac:dyDescent="0.3">
      <c r="G9940" s="1183"/>
      <c r="H9940" s="1184"/>
      <c r="I9940" s="1184"/>
    </row>
    <row r="9941" spans="7:9" ht="15.6" x14ac:dyDescent="0.3">
      <c r="G9941" s="1183"/>
      <c r="H9941" s="1184"/>
      <c r="I9941" s="1184"/>
    </row>
    <row r="9942" spans="7:9" ht="15.6" x14ac:dyDescent="0.3">
      <c r="G9942" s="1183"/>
      <c r="H9942" s="1184"/>
      <c r="I9942" s="1184"/>
    </row>
    <row r="9943" spans="7:9" ht="15.6" x14ac:dyDescent="0.3">
      <c r="G9943" s="1183"/>
      <c r="H9943" s="1184"/>
      <c r="I9943" s="1184"/>
    </row>
    <row r="9944" spans="7:9" ht="15.6" x14ac:dyDescent="0.3">
      <c r="G9944" s="1183"/>
      <c r="H9944" s="1184"/>
      <c r="I9944" s="1184"/>
    </row>
    <row r="9945" spans="7:9" ht="15.6" x14ac:dyDescent="0.3">
      <c r="G9945" s="1183"/>
      <c r="H9945" s="1184"/>
      <c r="I9945" s="1184"/>
    </row>
    <row r="9946" spans="7:9" ht="15.6" x14ac:dyDescent="0.3">
      <c r="G9946" s="1183"/>
      <c r="H9946" s="1184"/>
      <c r="I9946" s="1184"/>
    </row>
    <row r="9947" spans="7:9" ht="15.6" x14ac:dyDescent="0.3">
      <c r="G9947" s="1183"/>
      <c r="H9947" s="1184"/>
      <c r="I9947" s="1184"/>
    </row>
    <row r="9948" spans="7:9" ht="15.6" x14ac:dyDescent="0.3">
      <c r="G9948" s="1183"/>
      <c r="H9948" s="1184"/>
      <c r="I9948" s="1184"/>
    </row>
    <row r="9949" spans="7:9" ht="15.6" x14ac:dyDescent="0.3">
      <c r="G9949" s="1183"/>
      <c r="H9949" s="1184"/>
      <c r="I9949" s="1184"/>
    </row>
    <row r="9950" spans="7:9" ht="15.6" x14ac:dyDescent="0.3">
      <c r="G9950" s="1183"/>
      <c r="H9950" s="1184"/>
      <c r="I9950" s="1184"/>
    </row>
    <row r="9951" spans="7:9" ht="15.6" x14ac:dyDescent="0.3">
      <c r="G9951" s="1183"/>
      <c r="H9951" s="1184"/>
      <c r="I9951" s="1184"/>
    </row>
    <row r="9952" spans="7:9" ht="15.6" x14ac:dyDescent="0.3">
      <c r="G9952" s="1183"/>
      <c r="H9952" s="1184"/>
      <c r="I9952" s="1184"/>
    </row>
    <row r="9953" spans="7:9" ht="15.6" x14ac:dyDescent="0.3">
      <c r="G9953" s="1183"/>
      <c r="H9953" s="1184"/>
      <c r="I9953" s="1184"/>
    </row>
    <row r="9954" spans="7:9" ht="15.6" x14ac:dyDescent="0.3">
      <c r="G9954" s="1183"/>
      <c r="H9954" s="1184"/>
      <c r="I9954" s="1184"/>
    </row>
    <row r="9955" spans="7:9" ht="15.6" x14ac:dyDescent="0.3">
      <c r="G9955" s="1183"/>
      <c r="H9955" s="1184"/>
      <c r="I9955" s="1184"/>
    </row>
    <row r="9956" spans="7:9" ht="15.6" x14ac:dyDescent="0.3">
      <c r="G9956" s="1183"/>
      <c r="H9956" s="1184"/>
      <c r="I9956" s="1184"/>
    </row>
    <row r="9957" spans="7:9" ht="15.6" x14ac:dyDescent="0.3">
      <c r="G9957" s="1183"/>
      <c r="H9957" s="1184"/>
      <c r="I9957" s="1184"/>
    </row>
    <row r="9958" spans="7:9" ht="15.6" x14ac:dyDescent="0.3">
      <c r="G9958" s="1183"/>
      <c r="H9958" s="1184"/>
      <c r="I9958" s="1184"/>
    </row>
    <row r="9959" spans="7:9" ht="15.6" x14ac:dyDescent="0.3">
      <c r="G9959" s="1183"/>
      <c r="H9959" s="1184"/>
      <c r="I9959" s="1184"/>
    </row>
    <row r="9960" spans="7:9" ht="15.6" x14ac:dyDescent="0.3">
      <c r="G9960" s="1183"/>
      <c r="H9960" s="1184"/>
      <c r="I9960" s="1184"/>
    </row>
    <row r="9961" spans="7:9" ht="15.6" x14ac:dyDescent="0.3">
      <c r="G9961" s="1183"/>
      <c r="H9961" s="1184"/>
      <c r="I9961" s="1184"/>
    </row>
    <row r="9962" spans="7:9" ht="15.6" x14ac:dyDescent="0.3">
      <c r="G9962" s="1183"/>
      <c r="H9962" s="1184"/>
      <c r="I9962" s="1184"/>
    </row>
    <row r="9963" spans="7:9" ht="15.6" x14ac:dyDescent="0.3">
      <c r="G9963" s="1183"/>
      <c r="H9963" s="1184"/>
      <c r="I9963" s="1184"/>
    </row>
    <row r="9964" spans="7:9" ht="15.6" x14ac:dyDescent="0.3">
      <c r="G9964" s="1183"/>
      <c r="H9964" s="1184"/>
      <c r="I9964" s="1184"/>
    </row>
    <row r="9965" spans="7:9" ht="15.6" x14ac:dyDescent="0.3">
      <c r="G9965" s="1183"/>
      <c r="H9965" s="1184"/>
      <c r="I9965" s="1184"/>
    </row>
    <row r="9966" spans="7:9" ht="15.6" x14ac:dyDescent="0.3">
      <c r="G9966" s="1183"/>
      <c r="H9966" s="1184"/>
      <c r="I9966" s="1184"/>
    </row>
    <row r="9967" spans="7:9" ht="15.6" x14ac:dyDescent="0.3">
      <c r="G9967" s="1183"/>
      <c r="H9967" s="1184"/>
      <c r="I9967" s="1184"/>
    </row>
    <row r="9968" spans="7:9" ht="15.6" x14ac:dyDescent="0.3">
      <c r="G9968" s="1183"/>
      <c r="H9968" s="1184"/>
      <c r="I9968" s="1184"/>
    </row>
    <row r="9969" spans="7:9" ht="15.6" x14ac:dyDescent="0.3">
      <c r="G9969" s="1183"/>
      <c r="H9969" s="1184"/>
      <c r="I9969" s="1184"/>
    </row>
    <row r="9970" spans="7:9" ht="15.6" x14ac:dyDescent="0.3">
      <c r="G9970" s="1183"/>
      <c r="H9970" s="1184"/>
      <c r="I9970" s="1184"/>
    </row>
    <row r="9971" spans="7:9" ht="15.6" x14ac:dyDescent="0.3">
      <c r="G9971" s="1183"/>
      <c r="H9971" s="1184"/>
      <c r="I9971" s="1184"/>
    </row>
    <row r="9972" spans="7:9" ht="15.6" x14ac:dyDescent="0.3">
      <c r="G9972" s="1183"/>
      <c r="H9972" s="1184"/>
      <c r="I9972" s="1184"/>
    </row>
    <row r="9973" spans="7:9" ht="15.6" x14ac:dyDescent="0.3">
      <c r="G9973" s="1183"/>
      <c r="H9973" s="1184"/>
      <c r="I9973" s="1184"/>
    </row>
    <row r="9974" spans="7:9" ht="15.6" x14ac:dyDescent="0.3">
      <c r="G9974" s="1183"/>
      <c r="H9974" s="1184"/>
      <c r="I9974" s="1184"/>
    </row>
    <row r="9975" spans="7:9" ht="15.6" x14ac:dyDescent="0.3">
      <c r="G9975" s="1183"/>
      <c r="H9975" s="1184"/>
      <c r="I9975" s="1184"/>
    </row>
    <row r="9976" spans="7:9" ht="15.6" x14ac:dyDescent="0.3">
      <c r="G9976" s="1183"/>
      <c r="H9976" s="1184"/>
      <c r="I9976" s="1184"/>
    </row>
    <row r="9977" spans="7:9" ht="15.6" x14ac:dyDescent="0.3">
      <c r="G9977" s="1183"/>
      <c r="H9977" s="1184"/>
      <c r="I9977" s="1184"/>
    </row>
    <row r="9978" spans="7:9" ht="15.6" x14ac:dyDescent="0.3">
      <c r="G9978" s="1183"/>
      <c r="H9978" s="1184"/>
      <c r="I9978" s="1184"/>
    </row>
    <row r="9979" spans="7:9" ht="15.6" x14ac:dyDescent="0.3">
      <c r="G9979" s="1183"/>
      <c r="H9979" s="1184"/>
      <c r="I9979" s="1184"/>
    </row>
    <row r="9980" spans="7:9" ht="15.6" x14ac:dyDescent="0.3">
      <c r="G9980" s="1183"/>
      <c r="H9980" s="1184"/>
      <c r="I9980" s="1184"/>
    </row>
    <row r="9981" spans="7:9" ht="15.6" x14ac:dyDescent="0.3">
      <c r="G9981" s="1183"/>
      <c r="H9981" s="1184"/>
      <c r="I9981" s="1184"/>
    </row>
    <row r="9982" spans="7:9" ht="15.6" x14ac:dyDescent="0.3">
      <c r="G9982" s="1183"/>
      <c r="H9982" s="1184"/>
      <c r="I9982" s="1184"/>
    </row>
    <row r="9983" spans="7:9" ht="15.6" x14ac:dyDescent="0.3">
      <c r="G9983" s="1183"/>
      <c r="H9983" s="1184"/>
      <c r="I9983" s="1184"/>
    </row>
    <row r="9984" spans="7:9" ht="15.6" x14ac:dyDescent="0.3">
      <c r="G9984" s="1183"/>
      <c r="H9984" s="1184"/>
      <c r="I9984" s="1184"/>
    </row>
    <row r="9985" spans="7:9" ht="15.6" x14ac:dyDescent="0.3">
      <c r="G9985" s="1183"/>
      <c r="H9985" s="1184"/>
      <c r="I9985" s="1184"/>
    </row>
    <row r="9986" spans="7:9" ht="15.6" x14ac:dyDescent="0.3">
      <c r="G9986" s="1183"/>
      <c r="H9986" s="1184"/>
      <c r="I9986" s="1184"/>
    </row>
    <row r="9987" spans="7:9" ht="15.6" x14ac:dyDescent="0.3">
      <c r="G9987" s="1183"/>
      <c r="H9987" s="1184"/>
      <c r="I9987" s="1184"/>
    </row>
    <row r="9988" spans="7:9" ht="15.6" x14ac:dyDescent="0.3">
      <c r="G9988" s="1183"/>
      <c r="H9988" s="1184"/>
      <c r="I9988" s="1184"/>
    </row>
    <row r="9989" spans="7:9" ht="15.6" x14ac:dyDescent="0.3">
      <c r="G9989" s="1183"/>
      <c r="H9989" s="1184"/>
      <c r="I9989" s="1184"/>
    </row>
    <row r="9990" spans="7:9" ht="15.6" x14ac:dyDescent="0.3">
      <c r="G9990" s="1183"/>
      <c r="H9990" s="1184"/>
      <c r="I9990" s="1184"/>
    </row>
    <row r="9991" spans="7:9" ht="15.6" x14ac:dyDescent="0.3">
      <c r="G9991" s="1183"/>
      <c r="H9991" s="1184"/>
      <c r="I9991" s="1184"/>
    </row>
    <row r="9992" spans="7:9" ht="15.6" x14ac:dyDescent="0.3">
      <c r="G9992" s="1183"/>
      <c r="H9992" s="1184"/>
      <c r="I9992" s="1184"/>
    </row>
    <row r="9993" spans="7:9" ht="15.6" x14ac:dyDescent="0.3">
      <c r="G9993" s="1183"/>
      <c r="H9993" s="1184"/>
      <c r="I9993" s="1184"/>
    </row>
    <row r="9994" spans="7:9" ht="15.6" x14ac:dyDescent="0.3">
      <c r="G9994" s="1183"/>
      <c r="H9994" s="1184"/>
      <c r="I9994" s="1184"/>
    </row>
    <row r="9995" spans="7:9" ht="15.6" x14ac:dyDescent="0.3">
      <c r="G9995" s="1183"/>
      <c r="H9995" s="1184"/>
      <c r="I9995" s="1184"/>
    </row>
    <row r="9996" spans="7:9" ht="15.6" x14ac:dyDescent="0.3">
      <c r="G9996" s="1183"/>
      <c r="H9996" s="1184"/>
      <c r="I9996" s="1184"/>
    </row>
    <row r="9997" spans="7:9" ht="15.6" x14ac:dyDescent="0.3">
      <c r="G9997" s="1183"/>
      <c r="H9997" s="1184"/>
      <c r="I9997" s="1184"/>
    </row>
    <row r="9998" spans="7:9" ht="15.6" x14ac:dyDescent="0.3">
      <c r="G9998" s="1183"/>
      <c r="H9998" s="1184"/>
      <c r="I9998" s="1184"/>
    </row>
    <row r="9999" spans="7:9" ht="15.6" x14ac:dyDescent="0.3">
      <c r="G9999" s="1183"/>
      <c r="H9999" s="1184"/>
      <c r="I9999" s="1184"/>
    </row>
    <row r="10000" spans="7:9" ht="15.6" x14ac:dyDescent="0.3">
      <c r="G10000" s="1183"/>
      <c r="H10000" s="1184"/>
      <c r="I10000" s="1184"/>
    </row>
    <row r="10001" spans="7:9" ht="15.6" x14ac:dyDescent="0.3">
      <c r="G10001" s="1183"/>
      <c r="H10001" s="1184"/>
      <c r="I10001" s="1184"/>
    </row>
    <row r="10002" spans="7:9" ht="15.6" x14ac:dyDescent="0.3">
      <c r="G10002" s="1183"/>
      <c r="H10002" s="1184"/>
      <c r="I10002" s="1184"/>
    </row>
    <row r="10003" spans="7:9" ht="15.6" x14ac:dyDescent="0.3">
      <c r="G10003" s="1183"/>
      <c r="H10003" s="1184"/>
      <c r="I10003" s="1184"/>
    </row>
    <row r="10004" spans="7:9" ht="15.6" x14ac:dyDescent="0.3">
      <c r="G10004" s="1183"/>
      <c r="H10004" s="1184"/>
      <c r="I10004" s="1184"/>
    </row>
    <row r="10005" spans="7:9" ht="15.6" x14ac:dyDescent="0.3">
      <c r="G10005" s="1183"/>
      <c r="H10005" s="1184"/>
      <c r="I10005" s="1184"/>
    </row>
    <row r="10006" spans="7:9" ht="15.6" x14ac:dyDescent="0.3">
      <c r="G10006" s="1183"/>
      <c r="H10006" s="1184"/>
      <c r="I10006" s="1184"/>
    </row>
    <row r="10007" spans="7:9" ht="15.6" x14ac:dyDescent="0.3">
      <c r="G10007" s="1183"/>
      <c r="H10007" s="1184"/>
      <c r="I10007" s="1184"/>
    </row>
    <row r="10008" spans="7:9" ht="15.6" x14ac:dyDescent="0.3">
      <c r="G10008" s="1183"/>
      <c r="H10008" s="1184"/>
      <c r="I10008" s="1184"/>
    </row>
    <row r="10009" spans="7:9" ht="15.6" x14ac:dyDescent="0.3">
      <c r="G10009" s="1183"/>
      <c r="H10009" s="1184"/>
      <c r="I10009" s="1184"/>
    </row>
    <row r="10010" spans="7:9" ht="15.6" x14ac:dyDescent="0.3">
      <c r="G10010" s="1183"/>
      <c r="H10010" s="1184"/>
      <c r="I10010" s="1184"/>
    </row>
    <row r="10011" spans="7:9" ht="15.6" x14ac:dyDescent="0.3">
      <c r="G10011" s="1183"/>
      <c r="H10011" s="1184"/>
      <c r="I10011" s="1184"/>
    </row>
    <row r="10012" spans="7:9" ht="15.6" x14ac:dyDescent="0.3">
      <c r="G10012" s="1183"/>
      <c r="H10012" s="1184"/>
      <c r="I10012" s="1184"/>
    </row>
    <row r="10013" spans="7:9" ht="15.6" x14ac:dyDescent="0.3">
      <c r="G10013" s="1183"/>
      <c r="H10013" s="1184"/>
      <c r="I10013" s="1184"/>
    </row>
    <row r="10014" spans="7:9" ht="15.6" x14ac:dyDescent="0.3">
      <c r="G10014" s="1183"/>
      <c r="H10014" s="1184"/>
      <c r="I10014" s="1184"/>
    </row>
    <row r="10015" spans="7:9" ht="15.6" x14ac:dyDescent="0.3">
      <c r="G10015" s="1183"/>
      <c r="H10015" s="1184"/>
      <c r="I10015" s="1184"/>
    </row>
    <row r="10016" spans="7:9" ht="15.6" x14ac:dyDescent="0.3">
      <c r="G10016" s="1183"/>
      <c r="H10016" s="1184"/>
      <c r="I10016" s="1184"/>
    </row>
    <row r="10017" spans="7:9" ht="15.6" x14ac:dyDescent="0.3">
      <c r="G10017" s="1183"/>
      <c r="H10017" s="1184"/>
      <c r="I10017" s="1184"/>
    </row>
    <row r="10018" spans="7:9" ht="15.6" x14ac:dyDescent="0.3">
      <c r="G10018" s="1183"/>
      <c r="H10018" s="1184"/>
      <c r="I10018" s="1184"/>
    </row>
    <row r="10019" spans="7:9" ht="15.6" x14ac:dyDescent="0.3">
      <c r="G10019" s="1183"/>
      <c r="H10019" s="1184"/>
      <c r="I10019" s="1184"/>
    </row>
    <row r="10020" spans="7:9" ht="15.6" x14ac:dyDescent="0.3">
      <c r="G10020" s="1183"/>
      <c r="H10020" s="1184"/>
      <c r="I10020" s="1184"/>
    </row>
    <row r="10021" spans="7:9" ht="15.6" x14ac:dyDescent="0.3">
      <c r="G10021" s="1183"/>
      <c r="H10021" s="1184"/>
      <c r="I10021" s="1184"/>
    </row>
    <row r="10022" spans="7:9" ht="15.6" x14ac:dyDescent="0.3">
      <c r="G10022" s="1183"/>
      <c r="H10022" s="1184"/>
      <c r="I10022" s="1184"/>
    </row>
    <row r="10023" spans="7:9" ht="15.6" x14ac:dyDescent="0.3">
      <c r="G10023" s="1183"/>
      <c r="H10023" s="1184"/>
      <c r="I10023" s="1184"/>
    </row>
    <row r="10024" spans="7:9" ht="15.6" x14ac:dyDescent="0.3">
      <c r="G10024" s="1183"/>
      <c r="H10024" s="1184"/>
      <c r="I10024" s="1184"/>
    </row>
    <row r="10025" spans="7:9" ht="15.6" x14ac:dyDescent="0.3">
      <c r="G10025" s="1183"/>
      <c r="H10025" s="1184"/>
      <c r="I10025" s="1184"/>
    </row>
    <row r="10026" spans="7:9" ht="15.6" x14ac:dyDescent="0.3">
      <c r="G10026" s="1183"/>
      <c r="H10026" s="1184"/>
      <c r="I10026" s="1184"/>
    </row>
    <row r="10027" spans="7:9" ht="15.6" x14ac:dyDescent="0.3">
      <c r="G10027" s="1183"/>
      <c r="H10027" s="1184"/>
      <c r="I10027" s="1184"/>
    </row>
    <row r="10028" spans="7:9" ht="15.6" x14ac:dyDescent="0.3">
      <c r="G10028" s="1183"/>
      <c r="H10028" s="1184"/>
      <c r="I10028" s="1184"/>
    </row>
    <row r="10029" spans="7:9" ht="15.6" x14ac:dyDescent="0.3">
      <c r="G10029" s="1183"/>
      <c r="H10029" s="1184"/>
      <c r="I10029" s="1184"/>
    </row>
    <row r="10030" spans="7:9" ht="15.6" x14ac:dyDescent="0.3">
      <c r="G10030" s="1183"/>
      <c r="H10030" s="1184"/>
      <c r="I10030" s="1184"/>
    </row>
    <row r="10031" spans="7:9" ht="15.6" x14ac:dyDescent="0.3">
      <c r="G10031" s="1183"/>
      <c r="H10031" s="1184"/>
      <c r="I10031" s="1184"/>
    </row>
    <row r="10032" spans="7:9" ht="15.6" x14ac:dyDescent="0.3">
      <c r="G10032" s="1183"/>
      <c r="H10032" s="1184"/>
      <c r="I10032" s="1184"/>
    </row>
    <row r="10033" spans="7:9" ht="15.6" x14ac:dyDescent="0.3">
      <c r="G10033" s="1183"/>
      <c r="H10033" s="1184"/>
      <c r="I10033" s="1184"/>
    </row>
    <row r="10034" spans="7:9" ht="15.6" x14ac:dyDescent="0.3">
      <c r="G10034" s="1183"/>
      <c r="H10034" s="1184"/>
      <c r="I10034" s="1184"/>
    </row>
    <row r="10035" spans="7:9" ht="15.6" x14ac:dyDescent="0.3">
      <c r="G10035" s="1183"/>
      <c r="H10035" s="1184"/>
      <c r="I10035" s="1184"/>
    </row>
    <row r="10036" spans="7:9" ht="15.6" x14ac:dyDescent="0.3">
      <c r="G10036" s="1183"/>
      <c r="H10036" s="1184"/>
      <c r="I10036" s="1184"/>
    </row>
    <row r="10037" spans="7:9" ht="15.6" x14ac:dyDescent="0.3">
      <c r="G10037" s="1183"/>
      <c r="H10037" s="1184"/>
      <c r="I10037" s="1184"/>
    </row>
    <row r="10038" spans="7:9" ht="15.6" x14ac:dyDescent="0.3">
      <c r="G10038" s="1183"/>
      <c r="H10038" s="1184"/>
      <c r="I10038" s="1184"/>
    </row>
    <row r="10039" spans="7:9" ht="15.6" x14ac:dyDescent="0.3">
      <c r="G10039" s="1183"/>
      <c r="H10039" s="1184"/>
      <c r="I10039" s="1184"/>
    </row>
    <row r="10040" spans="7:9" ht="15.6" x14ac:dyDescent="0.3">
      <c r="G10040" s="1183"/>
      <c r="H10040" s="1184"/>
      <c r="I10040" s="1184"/>
    </row>
    <row r="10041" spans="7:9" ht="15.6" x14ac:dyDescent="0.3">
      <c r="G10041" s="1183"/>
      <c r="H10041" s="1184"/>
      <c r="I10041" s="1184"/>
    </row>
    <row r="10042" spans="7:9" ht="15.6" x14ac:dyDescent="0.3">
      <c r="G10042" s="1183"/>
      <c r="H10042" s="1184"/>
      <c r="I10042" s="1184"/>
    </row>
    <row r="10043" spans="7:9" ht="15.6" x14ac:dyDescent="0.3">
      <c r="G10043" s="1183"/>
      <c r="H10043" s="1184"/>
      <c r="I10043" s="1184"/>
    </row>
    <row r="10044" spans="7:9" ht="15.6" x14ac:dyDescent="0.3">
      <c r="G10044" s="1183"/>
      <c r="H10044" s="1184"/>
      <c r="I10044" s="1184"/>
    </row>
    <row r="10045" spans="7:9" ht="15.6" x14ac:dyDescent="0.3">
      <c r="G10045" s="1183"/>
      <c r="H10045" s="1184"/>
      <c r="I10045" s="1184"/>
    </row>
    <row r="10046" spans="7:9" ht="15.6" x14ac:dyDescent="0.3">
      <c r="G10046" s="1183"/>
      <c r="H10046" s="1184"/>
      <c r="I10046" s="1184"/>
    </row>
    <row r="10047" spans="7:9" ht="15.6" x14ac:dyDescent="0.3">
      <c r="G10047" s="1183"/>
      <c r="H10047" s="1184"/>
      <c r="I10047" s="1184"/>
    </row>
    <row r="10048" spans="7:9" ht="15.6" x14ac:dyDescent="0.3">
      <c r="G10048" s="1183"/>
      <c r="H10048" s="1184"/>
      <c r="I10048" s="1184"/>
    </row>
    <row r="10049" spans="7:9" ht="15.6" x14ac:dyDescent="0.3">
      <c r="G10049" s="1183"/>
      <c r="H10049" s="1184"/>
      <c r="I10049" s="1184"/>
    </row>
    <row r="10050" spans="7:9" ht="15.6" x14ac:dyDescent="0.3">
      <c r="G10050" s="1183"/>
      <c r="H10050" s="1184"/>
      <c r="I10050" s="1184"/>
    </row>
    <row r="10051" spans="7:9" ht="15.6" x14ac:dyDescent="0.3">
      <c r="G10051" s="1183"/>
      <c r="H10051" s="1184"/>
      <c r="I10051" s="1184"/>
    </row>
    <row r="10052" spans="7:9" ht="15.6" x14ac:dyDescent="0.3">
      <c r="G10052" s="1183"/>
      <c r="H10052" s="1184"/>
      <c r="I10052" s="1184"/>
    </row>
    <row r="10053" spans="7:9" ht="15.6" x14ac:dyDescent="0.3">
      <c r="G10053" s="1183"/>
      <c r="H10053" s="1184"/>
      <c r="I10053" s="1184"/>
    </row>
    <row r="10054" spans="7:9" ht="15.6" x14ac:dyDescent="0.3">
      <c r="G10054" s="1183"/>
      <c r="H10054" s="1184"/>
      <c r="I10054" s="1184"/>
    </row>
    <row r="10055" spans="7:9" ht="15.6" x14ac:dyDescent="0.3">
      <c r="G10055" s="1183"/>
      <c r="H10055" s="1184"/>
      <c r="I10055" s="1184"/>
    </row>
    <row r="10056" spans="7:9" ht="15.6" x14ac:dyDescent="0.3">
      <c r="G10056" s="1183"/>
      <c r="H10056" s="1184"/>
      <c r="I10056" s="1184"/>
    </row>
    <row r="10057" spans="7:9" ht="15.6" x14ac:dyDescent="0.3">
      <c r="G10057" s="1183"/>
      <c r="H10057" s="1184"/>
      <c r="I10057" s="1184"/>
    </row>
    <row r="10058" spans="7:9" ht="15.6" x14ac:dyDescent="0.3">
      <c r="G10058" s="1183"/>
      <c r="H10058" s="1184"/>
      <c r="I10058" s="1184"/>
    </row>
    <row r="10059" spans="7:9" ht="15.6" x14ac:dyDescent="0.3">
      <c r="G10059" s="1183"/>
      <c r="H10059" s="1184"/>
      <c r="I10059" s="1184"/>
    </row>
    <row r="10060" spans="7:9" ht="15.6" x14ac:dyDescent="0.3">
      <c r="G10060" s="1183"/>
      <c r="H10060" s="1184"/>
      <c r="I10060" s="1184"/>
    </row>
    <row r="10061" spans="7:9" ht="15.6" x14ac:dyDescent="0.3">
      <c r="G10061" s="1183"/>
      <c r="H10061" s="1184"/>
      <c r="I10061" s="1184"/>
    </row>
    <row r="10062" spans="7:9" ht="15.6" x14ac:dyDescent="0.3">
      <c r="G10062" s="1183"/>
      <c r="H10062" s="1184"/>
      <c r="I10062" s="1184"/>
    </row>
    <row r="10063" spans="7:9" ht="15.6" x14ac:dyDescent="0.3">
      <c r="G10063" s="1183"/>
      <c r="H10063" s="1184"/>
      <c r="I10063" s="1184"/>
    </row>
    <row r="10064" spans="7:9" ht="15.6" x14ac:dyDescent="0.3">
      <c r="G10064" s="1183"/>
      <c r="H10064" s="1184"/>
      <c r="I10064" s="1184"/>
    </row>
    <row r="10065" spans="7:9" ht="15.6" x14ac:dyDescent="0.3">
      <c r="G10065" s="1183"/>
      <c r="H10065" s="1184"/>
      <c r="I10065" s="1184"/>
    </row>
    <row r="10066" spans="7:9" ht="15.6" x14ac:dyDescent="0.3">
      <c r="G10066" s="1183"/>
      <c r="H10066" s="1184"/>
      <c r="I10066" s="1184"/>
    </row>
    <row r="10067" spans="7:9" ht="15.6" x14ac:dyDescent="0.3">
      <c r="G10067" s="1183"/>
      <c r="H10067" s="1184"/>
      <c r="I10067" s="1184"/>
    </row>
    <row r="10068" spans="7:9" ht="15.6" x14ac:dyDescent="0.3">
      <c r="G10068" s="1183"/>
      <c r="H10068" s="1184"/>
      <c r="I10068" s="1184"/>
    </row>
    <row r="10069" spans="7:9" ht="15.6" x14ac:dyDescent="0.3">
      <c r="G10069" s="1183"/>
      <c r="H10069" s="1184"/>
      <c r="I10069" s="1184"/>
    </row>
    <row r="10070" spans="7:9" ht="15.6" x14ac:dyDescent="0.3">
      <c r="G10070" s="1183"/>
      <c r="H10070" s="1184"/>
      <c r="I10070" s="1184"/>
    </row>
    <row r="10071" spans="7:9" ht="15.6" x14ac:dyDescent="0.3">
      <c r="G10071" s="1183"/>
      <c r="H10071" s="1184"/>
      <c r="I10071" s="1184"/>
    </row>
    <row r="10072" spans="7:9" ht="15.6" x14ac:dyDescent="0.3">
      <c r="G10072" s="1183"/>
      <c r="H10072" s="1184"/>
      <c r="I10072" s="1184"/>
    </row>
    <row r="10073" spans="7:9" ht="15.6" x14ac:dyDescent="0.3">
      <c r="G10073" s="1183"/>
      <c r="H10073" s="1184"/>
      <c r="I10073" s="1184"/>
    </row>
    <row r="10074" spans="7:9" ht="15.6" x14ac:dyDescent="0.3">
      <c r="G10074" s="1183"/>
      <c r="H10074" s="1184"/>
      <c r="I10074" s="1184"/>
    </row>
    <row r="10075" spans="7:9" ht="15.6" x14ac:dyDescent="0.3">
      <c r="G10075" s="1183"/>
      <c r="H10075" s="1184"/>
      <c r="I10075" s="1184"/>
    </row>
    <row r="10076" spans="7:9" ht="15.6" x14ac:dyDescent="0.3">
      <c r="G10076" s="1183"/>
      <c r="H10076" s="1184"/>
      <c r="I10076" s="1184"/>
    </row>
    <row r="10077" spans="7:9" ht="15.6" x14ac:dyDescent="0.3">
      <c r="G10077" s="1183"/>
      <c r="H10077" s="1184"/>
      <c r="I10077" s="1184"/>
    </row>
    <row r="10078" spans="7:9" ht="15.6" x14ac:dyDescent="0.3">
      <c r="G10078" s="1183"/>
      <c r="H10078" s="1184"/>
      <c r="I10078" s="1184"/>
    </row>
    <row r="10079" spans="7:9" ht="15.6" x14ac:dyDescent="0.3">
      <c r="G10079" s="1183"/>
      <c r="H10079" s="1184"/>
      <c r="I10079" s="1184"/>
    </row>
    <row r="10080" spans="7:9" ht="15.6" x14ac:dyDescent="0.3">
      <c r="G10080" s="1183"/>
      <c r="H10080" s="1184"/>
      <c r="I10080" s="1184"/>
    </row>
    <row r="10081" spans="7:9" ht="15.6" x14ac:dyDescent="0.3">
      <c r="G10081" s="1183"/>
      <c r="H10081" s="1184"/>
      <c r="I10081" s="1184"/>
    </row>
    <row r="10082" spans="7:9" ht="15.6" x14ac:dyDescent="0.3">
      <c r="G10082" s="1183"/>
      <c r="H10082" s="1184"/>
      <c r="I10082" s="1184"/>
    </row>
    <row r="10083" spans="7:9" ht="15.6" x14ac:dyDescent="0.3">
      <c r="G10083" s="1183"/>
      <c r="H10083" s="1184"/>
      <c r="I10083" s="1184"/>
    </row>
    <row r="10084" spans="7:9" ht="15.6" x14ac:dyDescent="0.3">
      <c r="G10084" s="1183"/>
      <c r="H10084" s="1184"/>
      <c r="I10084" s="1184"/>
    </row>
    <row r="10085" spans="7:9" ht="15.6" x14ac:dyDescent="0.3">
      <c r="G10085" s="1183"/>
      <c r="H10085" s="1184"/>
      <c r="I10085" s="1184"/>
    </row>
    <row r="10086" spans="7:9" ht="15.6" x14ac:dyDescent="0.3">
      <c r="G10086" s="1183"/>
      <c r="H10086" s="1184"/>
      <c r="I10086" s="1184"/>
    </row>
    <row r="10087" spans="7:9" ht="15.6" x14ac:dyDescent="0.3">
      <c r="G10087" s="1183"/>
      <c r="H10087" s="1184"/>
      <c r="I10087" s="1184"/>
    </row>
    <row r="10088" spans="7:9" ht="15.6" x14ac:dyDescent="0.3">
      <c r="G10088" s="1183"/>
      <c r="H10088" s="1184"/>
      <c r="I10088" s="1184"/>
    </row>
    <row r="10089" spans="7:9" ht="15.6" x14ac:dyDescent="0.3">
      <c r="G10089" s="1183"/>
      <c r="H10089" s="1184"/>
      <c r="I10089" s="1184"/>
    </row>
    <row r="10090" spans="7:9" ht="15.6" x14ac:dyDescent="0.3">
      <c r="G10090" s="1183"/>
      <c r="H10090" s="1184"/>
      <c r="I10090" s="1184"/>
    </row>
    <row r="10091" spans="7:9" ht="15.6" x14ac:dyDescent="0.3">
      <c r="G10091" s="1183"/>
      <c r="H10091" s="1184"/>
      <c r="I10091" s="1184"/>
    </row>
    <row r="10092" spans="7:9" ht="15.6" x14ac:dyDescent="0.3">
      <c r="G10092" s="1183"/>
      <c r="H10092" s="1184"/>
      <c r="I10092" s="1184"/>
    </row>
    <row r="10093" spans="7:9" ht="15.6" x14ac:dyDescent="0.3">
      <c r="G10093" s="1183"/>
      <c r="H10093" s="1184"/>
      <c r="I10093" s="1184"/>
    </row>
    <row r="10094" spans="7:9" ht="15.6" x14ac:dyDescent="0.3">
      <c r="G10094" s="1183"/>
      <c r="H10094" s="1184"/>
      <c r="I10094" s="1184"/>
    </row>
    <row r="10095" spans="7:9" ht="15.6" x14ac:dyDescent="0.3">
      <c r="G10095" s="1183"/>
      <c r="H10095" s="1184"/>
      <c r="I10095" s="1184"/>
    </row>
    <row r="10096" spans="7:9" ht="15.6" x14ac:dyDescent="0.3">
      <c r="G10096" s="1183"/>
      <c r="H10096" s="1184"/>
      <c r="I10096" s="1184"/>
    </row>
    <row r="10097" spans="7:9" ht="15.6" x14ac:dyDescent="0.3">
      <c r="G10097" s="1183"/>
      <c r="H10097" s="1184"/>
      <c r="I10097" s="1184"/>
    </row>
    <row r="10098" spans="7:9" ht="15.6" x14ac:dyDescent="0.3">
      <c r="G10098" s="1183"/>
      <c r="H10098" s="1184"/>
      <c r="I10098" s="1184"/>
    </row>
    <row r="10099" spans="7:9" ht="15.6" x14ac:dyDescent="0.3">
      <c r="G10099" s="1183"/>
      <c r="H10099" s="1184"/>
      <c r="I10099" s="1184"/>
    </row>
    <row r="10100" spans="7:9" ht="15.6" x14ac:dyDescent="0.3">
      <c r="G10100" s="1183"/>
      <c r="H10100" s="1184"/>
      <c r="I10100" s="1184"/>
    </row>
    <row r="10101" spans="7:9" ht="15.6" x14ac:dyDescent="0.3">
      <c r="G10101" s="1183"/>
      <c r="H10101" s="1184"/>
      <c r="I10101" s="1184"/>
    </row>
    <row r="10102" spans="7:9" ht="15.6" x14ac:dyDescent="0.3">
      <c r="G10102" s="1183"/>
      <c r="H10102" s="1184"/>
      <c r="I10102" s="1184"/>
    </row>
    <row r="10103" spans="7:9" ht="15.6" x14ac:dyDescent="0.3">
      <c r="G10103" s="1183"/>
      <c r="H10103" s="1184"/>
      <c r="I10103" s="1184"/>
    </row>
    <row r="10104" spans="7:9" ht="15.6" x14ac:dyDescent="0.3">
      <c r="G10104" s="1183"/>
      <c r="H10104" s="1184"/>
      <c r="I10104" s="1184"/>
    </row>
    <row r="10105" spans="7:9" ht="15.6" x14ac:dyDescent="0.3">
      <c r="G10105" s="1183"/>
      <c r="H10105" s="1184"/>
      <c r="I10105" s="1184"/>
    </row>
    <row r="10106" spans="7:9" ht="15.6" x14ac:dyDescent="0.3">
      <c r="G10106" s="1183"/>
      <c r="H10106" s="1184"/>
      <c r="I10106" s="1184"/>
    </row>
    <row r="10107" spans="7:9" ht="15.6" x14ac:dyDescent="0.3">
      <c r="G10107" s="1183"/>
      <c r="H10107" s="1184"/>
      <c r="I10107" s="1184"/>
    </row>
    <row r="10108" spans="7:9" ht="15.6" x14ac:dyDescent="0.3">
      <c r="G10108" s="1183"/>
      <c r="H10108" s="1184"/>
      <c r="I10108" s="1184"/>
    </row>
    <row r="10109" spans="7:9" ht="15.6" x14ac:dyDescent="0.3">
      <c r="G10109" s="1183"/>
      <c r="H10109" s="1184"/>
      <c r="I10109" s="1184"/>
    </row>
    <row r="10110" spans="7:9" ht="15.6" x14ac:dyDescent="0.3">
      <c r="G10110" s="1183"/>
      <c r="H10110" s="1184"/>
      <c r="I10110" s="1184"/>
    </row>
    <row r="10111" spans="7:9" ht="15.6" x14ac:dyDescent="0.3">
      <c r="G10111" s="1183"/>
      <c r="H10111" s="1184"/>
      <c r="I10111" s="1184"/>
    </row>
    <row r="10112" spans="7:9" ht="15.6" x14ac:dyDescent="0.3">
      <c r="G10112" s="1183"/>
      <c r="H10112" s="1184"/>
      <c r="I10112" s="1184"/>
    </row>
    <row r="10113" spans="7:9" ht="15.6" x14ac:dyDescent="0.3">
      <c r="G10113" s="1183"/>
      <c r="H10113" s="1184"/>
      <c r="I10113" s="1184"/>
    </row>
    <row r="10114" spans="7:9" ht="15.6" x14ac:dyDescent="0.3">
      <c r="G10114" s="1183"/>
      <c r="H10114" s="1184"/>
      <c r="I10114" s="1184"/>
    </row>
    <row r="10115" spans="7:9" ht="15.6" x14ac:dyDescent="0.3">
      <c r="G10115" s="1183"/>
      <c r="H10115" s="1184"/>
      <c r="I10115" s="1184"/>
    </row>
    <row r="10116" spans="7:9" ht="15.6" x14ac:dyDescent="0.3">
      <c r="G10116" s="1183"/>
      <c r="H10116" s="1184"/>
      <c r="I10116" s="1184"/>
    </row>
    <row r="10117" spans="7:9" ht="15.6" x14ac:dyDescent="0.3">
      <c r="G10117" s="1183"/>
      <c r="H10117" s="1184"/>
      <c r="I10117" s="1184"/>
    </row>
    <row r="10118" spans="7:9" ht="15.6" x14ac:dyDescent="0.3">
      <c r="G10118" s="1183"/>
      <c r="H10118" s="1184"/>
      <c r="I10118" s="1184"/>
    </row>
    <row r="10119" spans="7:9" ht="15.6" x14ac:dyDescent="0.3">
      <c r="G10119" s="1183"/>
      <c r="H10119" s="1184"/>
      <c r="I10119" s="1184"/>
    </row>
    <row r="10120" spans="7:9" ht="15.6" x14ac:dyDescent="0.3">
      <c r="G10120" s="1183"/>
      <c r="H10120" s="1184"/>
      <c r="I10120" s="1184"/>
    </row>
    <row r="10121" spans="7:9" ht="15.6" x14ac:dyDescent="0.3">
      <c r="G10121" s="1183"/>
      <c r="H10121" s="1184"/>
      <c r="I10121" s="1184"/>
    </row>
    <row r="10122" spans="7:9" ht="15.6" x14ac:dyDescent="0.3">
      <c r="G10122" s="1183"/>
      <c r="H10122" s="1184"/>
      <c r="I10122" s="1184"/>
    </row>
    <row r="10123" spans="7:9" ht="15.6" x14ac:dyDescent="0.3">
      <c r="G10123" s="1183"/>
      <c r="H10123" s="1184"/>
      <c r="I10123" s="1184"/>
    </row>
    <row r="10124" spans="7:9" ht="15.6" x14ac:dyDescent="0.3">
      <c r="G10124" s="1183"/>
      <c r="H10124" s="1184"/>
      <c r="I10124" s="1184"/>
    </row>
    <row r="10125" spans="7:9" ht="15.6" x14ac:dyDescent="0.3">
      <c r="G10125" s="1183"/>
      <c r="H10125" s="1184"/>
      <c r="I10125" s="1184"/>
    </row>
    <row r="10126" spans="7:9" ht="15.6" x14ac:dyDescent="0.3">
      <c r="G10126" s="1183"/>
      <c r="H10126" s="1184"/>
      <c r="I10126" s="1184"/>
    </row>
    <row r="10127" spans="7:9" ht="15.6" x14ac:dyDescent="0.3">
      <c r="G10127" s="1183"/>
      <c r="H10127" s="1184"/>
      <c r="I10127" s="1184"/>
    </row>
    <row r="10128" spans="7:9" ht="15.6" x14ac:dyDescent="0.3">
      <c r="G10128" s="1183"/>
      <c r="H10128" s="1184"/>
      <c r="I10128" s="1184"/>
    </row>
    <row r="10129" spans="7:9" ht="15.6" x14ac:dyDescent="0.3">
      <c r="G10129" s="1183"/>
      <c r="H10129" s="1184"/>
      <c r="I10129" s="1184"/>
    </row>
    <row r="10130" spans="7:9" ht="15.6" x14ac:dyDescent="0.3">
      <c r="G10130" s="1183"/>
      <c r="H10130" s="1184"/>
      <c r="I10130" s="1184"/>
    </row>
    <row r="10131" spans="7:9" ht="15.6" x14ac:dyDescent="0.3">
      <c r="G10131" s="1183"/>
      <c r="H10131" s="1184"/>
      <c r="I10131" s="1184"/>
    </row>
    <row r="10132" spans="7:9" ht="15.6" x14ac:dyDescent="0.3">
      <c r="G10132" s="1183"/>
      <c r="H10132" s="1184"/>
      <c r="I10132" s="1184"/>
    </row>
    <row r="10133" spans="7:9" ht="15.6" x14ac:dyDescent="0.3">
      <c r="G10133" s="1183"/>
      <c r="H10133" s="1184"/>
      <c r="I10133" s="1184"/>
    </row>
    <row r="10134" spans="7:9" ht="15.6" x14ac:dyDescent="0.3">
      <c r="G10134" s="1183"/>
      <c r="H10134" s="1184"/>
      <c r="I10134" s="1184"/>
    </row>
    <row r="10135" spans="7:9" ht="15.6" x14ac:dyDescent="0.3">
      <c r="G10135" s="1183"/>
      <c r="H10135" s="1184"/>
      <c r="I10135" s="1184"/>
    </row>
    <row r="10136" spans="7:9" ht="15.6" x14ac:dyDescent="0.3">
      <c r="G10136" s="1183"/>
      <c r="H10136" s="1184"/>
      <c r="I10136" s="1184"/>
    </row>
    <row r="10137" spans="7:9" ht="15.6" x14ac:dyDescent="0.3">
      <c r="G10137" s="1183"/>
      <c r="H10137" s="1184"/>
      <c r="I10137" s="1184"/>
    </row>
    <row r="10138" spans="7:9" ht="15.6" x14ac:dyDescent="0.3">
      <c r="G10138" s="1183"/>
      <c r="H10138" s="1184"/>
      <c r="I10138" s="1184"/>
    </row>
    <row r="10139" spans="7:9" ht="15.6" x14ac:dyDescent="0.3">
      <c r="G10139" s="1183"/>
      <c r="H10139" s="1184"/>
      <c r="I10139" s="1184"/>
    </row>
    <row r="10140" spans="7:9" ht="15.6" x14ac:dyDescent="0.3">
      <c r="G10140" s="1183"/>
      <c r="H10140" s="1184"/>
      <c r="I10140" s="1184"/>
    </row>
    <row r="10141" spans="7:9" ht="15.6" x14ac:dyDescent="0.3">
      <c r="G10141" s="1183"/>
      <c r="H10141" s="1184"/>
      <c r="I10141" s="1184"/>
    </row>
    <row r="10142" spans="7:9" ht="15.6" x14ac:dyDescent="0.3">
      <c r="G10142" s="1183"/>
      <c r="H10142" s="1184"/>
      <c r="I10142" s="1184"/>
    </row>
    <row r="10143" spans="7:9" ht="15.6" x14ac:dyDescent="0.3">
      <c r="G10143" s="1183"/>
      <c r="H10143" s="1184"/>
      <c r="I10143" s="1184"/>
    </row>
    <row r="10144" spans="7:9" ht="15.6" x14ac:dyDescent="0.3">
      <c r="G10144" s="1183"/>
      <c r="H10144" s="1184"/>
      <c r="I10144" s="1184"/>
    </row>
    <row r="10145" spans="7:9" ht="15.6" x14ac:dyDescent="0.3">
      <c r="G10145" s="1183"/>
      <c r="H10145" s="1184"/>
      <c r="I10145" s="1184"/>
    </row>
    <row r="10146" spans="7:9" ht="15.6" x14ac:dyDescent="0.3">
      <c r="G10146" s="1183"/>
      <c r="H10146" s="1184"/>
      <c r="I10146" s="1184"/>
    </row>
    <row r="10147" spans="7:9" ht="15.6" x14ac:dyDescent="0.3">
      <c r="G10147" s="1183"/>
      <c r="H10147" s="1184"/>
      <c r="I10147" s="1184"/>
    </row>
    <row r="10148" spans="7:9" ht="15.6" x14ac:dyDescent="0.3">
      <c r="G10148" s="1183"/>
      <c r="H10148" s="1184"/>
      <c r="I10148" s="1184"/>
    </row>
    <row r="10149" spans="7:9" ht="15.6" x14ac:dyDescent="0.3">
      <c r="G10149" s="1183"/>
      <c r="H10149" s="1184"/>
      <c r="I10149" s="1184"/>
    </row>
    <row r="10150" spans="7:9" ht="15.6" x14ac:dyDescent="0.3">
      <c r="G10150" s="1183"/>
      <c r="H10150" s="1184"/>
      <c r="I10150" s="1184"/>
    </row>
    <row r="10151" spans="7:9" ht="15.6" x14ac:dyDescent="0.3">
      <c r="G10151" s="1183"/>
      <c r="H10151" s="1184"/>
      <c r="I10151" s="1184"/>
    </row>
    <row r="10152" spans="7:9" ht="15.6" x14ac:dyDescent="0.3">
      <c r="G10152" s="1183"/>
      <c r="H10152" s="1184"/>
      <c r="I10152" s="1184"/>
    </row>
    <row r="10153" spans="7:9" ht="15.6" x14ac:dyDescent="0.3">
      <c r="G10153" s="1183"/>
      <c r="H10153" s="1184"/>
      <c r="I10153" s="1184"/>
    </row>
    <row r="10154" spans="7:9" ht="15.6" x14ac:dyDescent="0.3">
      <c r="G10154" s="1183"/>
      <c r="H10154" s="1184"/>
      <c r="I10154" s="1184"/>
    </row>
    <row r="10155" spans="7:9" ht="15.6" x14ac:dyDescent="0.3">
      <c r="G10155" s="1183"/>
      <c r="H10155" s="1184"/>
      <c r="I10155" s="1184"/>
    </row>
    <row r="10156" spans="7:9" ht="15.6" x14ac:dyDescent="0.3">
      <c r="G10156" s="1183"/>
      <c r="H10156" s="1184"/>
      <c r="I10156" s="1184"/>
    </row>
    <row r="10157" spans="7:9" ht="15.6" x14ac:dyDescent="0.3">
      <c r="G10157" s="1183"/>
      <c r="H10157" s="1184"/>
      <c r="I10157" s="1184"/>
    </row>
    <row r="10158" spans="7:9" ht="15.6" x14ac:dyDescent="0.3">
      <c r="G10158" s="1183"/>
      <c r="H10158" s="1184"/>
      <c r="I10158" s="1184"/>
    </row>
    <row r="10159" spans="7:9" ht="15.6" x14ac:dyDescent="0.3">
      <c r="G10159" s="1183"/>
      <c r="H10159" s="1184"/>
      <c r="I10159" s="1184"/>
    </row>
    <row r="10160" spans="7:9" ht="15.6" x14ac:dyDescent="0.3">
      <c r="G10160" s="1183"/>
      <c r="H10160" s="1184"/>
      <c r="I10160" s="1184"/>
    </row>
    <row r="10161" spans="7:9" ht="15.6" x14ac:dyDescent="0.3">
      <c r="G10161" s="1183"/>
      <c r="H10161" s="1184"/>
      <c r="I10161" s="1184"/>
    </row>
    <row r="10162" spans="7:9" ht="15.6" x14ac:dyDescent="0.3">
      <c r="G10162" s="1183"/>
      <c r="H10162" s="1184"/>
      <c r="I10162" s="1184"/>
    </row>
    <row r="10163" spans="7:9" ht="15.6" x14ac:dyDescent="0.3">
      <c r="G10163" s="1183"/>
      <c r="H10163" s="1184"/>
      <c r="I10163" s="1184"/>
    </row>
    <row r="10164" spans="7:9" ht="15.6" x14ac:dyDescent="0.3">
      <c r="G10164" s="1183"/>
      <c r="H10164" s="1184"/>
      <c r="I10164" s="1184"/>
    </row>
    <row r="10165" spans="7:9" ht="15.6" x14ac:dyDescent="0.3">
      <c r="G10165" s="1183"/>
      <c r="H10165" s="1184"/>
      <c r="I10165" s="1184"/>
    </row>
    <row r="10166" spans="7:9" ht="15.6" x14ac:dyDescent="0.3">
      <c r="G10166" s="1183"/>
      <c r="H10166" s="1184"/>
      <c r="I10166" s="1184"/>
    </row>
    <row r="10167" spans="7:9" ht="15.6" x14ac:dyDescent="0.3">
      <c r="G10167" s="1183"/>
      <c r="H10167" s="1184"/>
      <c r="I10167" s="1184"/>
    </row>
    <row r="10168" spans="7:9" ht="15.6" x14ac:dyDescent="0.3">
      <c r="G10168" s="1183"/>
      <c r="H10168" s="1184"/>
      <c r="I10168" s="1184"/>
    </row>
    <row r="10169" spans="7:9" ht="15.6" x14ac:dyDescent="0.3">
      <c r="G10169" s="1183"/>
      <c r="H10169" s="1184"/>
      <c r="I10169" s="1184"/>
    </row>
    <row r="10170" spans="7:9" ht="15.6" x14ac:dyDescent="0.3">
      <c r="G10170" s="1183"/>
      <c r="H10170" s="1184"/>
      <c r="I10170" s="1184"/>
    </row>
    <row r="10171" spans="7:9" ht="15.6" x14ac:dyDescent="0.3">
      <c r="G10171" s="1183"/>
      <c r="H10171" s="1184"/>
      <c r="I10171" s="1184"/>
    </row>
    <row r="10172" spans="7:9" ht="15.6" x14ac:dyDescent="0.3">
      <c r="G10172" s="1183"/>
      <c r="H10172" s="1184"/>
      <c r="I10172" s="1184"/>
    </row>
    <row r="10173" spans="7:9" ht="15.6" x14ac:dyDescent="0.3">
      <c r="G10173" s="1183"/>
      <c r="H10173" s="1184"/>
      <c r="I10173" s="1184"/>
    </row>
    <row r="10174" spans="7:9" ht="15.6" x14ac:dyDescent="0.3">
      <c r="G10174" s="1183"/>
      <c r="H10174" s="1184"/>
      <c r="I10174" s="1184"/>
    </row>
    <row r="10175" spans="7:9" ht="15.6" x14ac:dyDescent="0.3">
      <c r="G10175" s="1183"/>
      <c r="H10175" s="1184"/>
      <c r="I10175" s="1184"/>
    </row>
    <row r="10176" spans="7:9" ht="15.6" x14ac:dyDescent="0.3">
      <c r="G10176" s="1183"/>
      <c r="H10176" s="1184"/>
      <c r="I10176" s="1184"/>
    </row>
    <row r="10177" spans="7:9" ht="15.6" x14ac:dyDescent="0.3">
      <c r="G10177" s="1183"/>
      <c r="H10177" s="1184"/>
      <c r="I10177" s="1184"/>
    </row>
    <row r="10178" spans="7:9" ht="15.6" x14ac:dyDescent="0.3">
      <c r="G10178" s="1183"/>
      <c r="H10178" s="1184"/>
      <c r="I10178" s="1184"/>
    </row>
    <row r="10179" spans="7:9" ht="15.6" x14ac:dyDescent="0.3">
      <c r="G10179" s="1183"/>
      <c r="H10179" s="1184"/>
      <c r="I10179" s="1184"/>
    </row>
    <row r="10180" spans="7:9" ht="15.6" x14ac:dyDescent="0.3">
      <c r="G10180" s="1183"/>
      <c r="H10180" s="1184"/>
      <c r="I10180" s="1184"/>
    </row>
    <row r="10181" spans="7:9" ht="15.6" x14ac:dyDescent="0.3">
      <c r="G10181" s="1183"/>
      <c r="H10181" s="1184"/>
      <c r="I10181" s="1184"/>
    </row>
    <row r="10182" spans="7:9" ht="15.6" x14ac:dyDescent="0.3">
      <c r="G10182" s="1183"/>
      <c r="H10182" s="1184"/>
      <c r="I10182" s="1184"/>
    </row>
    <row r="10183" spans="7:9" ht="15.6" x14ac:dyDescent="0.3">
      <c r="G10183" s="1183"/>
      <c r="H10183" s="1184"/>
      <c r="I10183" s="1184"/>
    </row>
    <row r="10184" spans="7:9" ht="15.6" x14ac:dyDescent="0.3">
      <c r="G10184" s="1183"/>
      <c r="H10184" s="1184"/>
      <c r="I10184" s="1184"/>
    </row>
    <row r="10185" spans="7:9" ht="15.6" x14ac:dyDescent="0.3">
      <c r="G10185" s="1183"/>
      <c r="H10185" s="1184"/>
      <c r="I10185" s="1184"/>
    </row>
    <row r="10186" spans="7:9" ht="15.6" x14ac:dyDescent="0.3">
      <c r="G10186" s="1183"/>
      <c r="H10186" s="1184"/>
      <c r="I10186" s="1184"/>
    </row>
    <row r="10187" spans="7:9" ht="15.6" x14ac:dyDescent="0.3">
      <c r="G10187" s="1183"/>
      <c r="H10187" s="1184"/>
      <c r="I10187" s="1184"/>
    </row>
    <row r="10188" spans="7:9" ht="15.6" x14ac:dyDescent="0.3">
      <c r="G10188" s="1183"/>
      <c r="H10188" s="1184"/>
      <c r="I10188" s="1184"/>
    </row>
    <row r="10189" spans="7:9" ht="15.6" x14ac:dyDescent="0.3">
      <c r="G10189" s="1183"/>
      <c r="H10189" s="1184"/>
      <c r="I10189" s="1184"/>
    </row>
    <row r="10190" spans="7:9" ht="15.6" x14ac:dyDescent="0.3">
      <c r="G10190" s="1183"/>
      <c r="H10190" s="1184"/>
      <c r="I10190" s="1184"/>
    </row>
    <row r="10191" spans="7:9" ht="15.6" x14ac:dyDescent="0.3">
      <c r="G10191" s="1183"/>
      <c r="H10191" s="1184"/>
      <c r="I10191" s="1184"/>
    </row>
    <row r="10192" spans="7:9" ht="15.6" x14ac:dyDescent="0.3">
      <c r="G10192" s="1183"/>
      <c r="H10192" s="1184"/>
      <c r="I10192" s="1184"/>
    </row>
    <row r="10193" spans="7:9" ht="15.6" x14ac:dyDescent="0.3">
      <c r="G10193" s="1183"/>
      <c r="H10193" s="1184"/>
      <c r="I10193" s="1184"/>
    </row>
    <row r="10194" spans="7:9" ht="15.6" x14ac:dyDescent="0.3">
      <c r="G10194" s="1183"/>
      <c r="H10194" s="1184"/>
      <c r="I10194" s="1184"/>
    </row>
    <row r="10195" spans="7:9" ht="15.6" x14ac:dyDescent="0.3">
      <c r="G10195" s="1183"/>
      <c r="H10195" s="1184"/>
      <c r="I10195" s="1184"/>
    </row>
    <row r="10196" spans="7:9" ht="15.6" x14ac:dyDescent="0.3">
      <c r="G10196" s="1183"/>
      <c r="H10196" s="1184"/>
      <c r="I10196" s="1184"/>
    </row>
    <row r="10197" spans="7:9" ht="15.6" x14ac:dyDescent="0.3">
      <c r="G10197" s="1183"/>
      <c r="H10197" s="1184"/>
      <c r="I10197" s="1184"/>
    </row>
    <row r="10198" spans="7:9" ht="15.6" x14ac:dyDescent="0.3">
      <c r="G10198" s="1183"/>
      <c r="H10198" s="1184"/>
      <c r="I10198" s="1184"/>
    </row>
    <row r="10199" spans="7:9" ht="15.6" x14ac:dyDescent="0.3">
      <c r="G10199" s="1183"/>
      <c r="H10199" s="1184"/>
      <c r="I10199" s="1184"/>
    </row>
    <row r="10200" spans="7:9" ht="15.6" x14ac:dyDescent="0.3">
      <c r="G10200" s="1183"/>
      <c r="H10200" s="1184"/>
      <c r="I10200" s="1184"/>
    </row>
    <row r="10201" spans="7:9" ht="15.6" x14ac:dyDescent="0.3">
      <c r="G10201" s="1183"/>
      <c r="H10201" s="1184"/>
      <c r="I10201" s="1184"/>
    </row>
    <row r="10202" spans="7:9" ht="15.6" x14ac:dyDescent="0.3">
      <c r="G10202" s="1183"/>
      <c r="H10202" s="1184"/>
      <c r="I10202" s="1184"/>
    </row>
    <row r="10203" spans="7:9" ht="15.6" x14ac:dyDescent="0.3">
      <c r="G10203" s="1183"/>
      <c r="H10203" s="1184"/>
      <c r="I10203" s="1184"/>
    </row>
    <row r="10204" spans="7:9" ht="15.6" x14ac:dyDescent="0.3">
      <c r="G10204" s="1183"/>
      <c r="H10204" s="1184"/>
      <c r="I10204" s="1184"/>
    </row>
    <row r="10205" spans="7:9" ht="15.6" x14ac:dyDescent="0.3">
      <c r="G10205" s="1183"/>
      <c r="H10205" s="1184"/>
      <c r="I10205" s="1184"/>
    </row>
    <row r="10206" spans="7:9" ht="15.6" x14ac:dyDescent="0.3">
      <c r="G10206" s="1183"/>
      <c r="H10206" s="1184"/>
      <c r="I10206" s="1184"/>
    </row>
    <row r="10207" spans="7:9" ht="15.6" x14ac:dyDescent="0.3">
      <c r="G10207" s="1183"/>
      <c r="H10207" s="1184"/>
      <c r="I10207" s="1184"/>
    </row>
    <row r="10208" spans="7:9" ht="15.6" x14ac:dyDescent="0.3">
      <c r="G10208" s="1183"/>
      <c r="H10208" s="1184"/>
      <c r="I10208" s="1184"/>
    </row>
    <row r="10209" spans="7:9" ht="15.6" x14ac:dyDescent="0.3">
      <c r="G10209" s="1183"/>
      <c r="H10209" s="1184"/>
      <c r="I10209" s="1184"/>
    </row>
    <row r="10210" spans="7:9" ht="15.6" x14ac:dyDescent="0.3">
      <c r="G10210" s="1183"/>
      <c r="H10210" s="1184"/>
      <c r="I10210" s="1184"/>
    </row>
    <row r="10211" spans="7:9" ht="15.6" x14ac:dyDescent="0.3">
      <c r="G10211" s="1183"/>
      <c r="H10211" s="1184"/>
      <c r="I10211" s="1184"/>
    </row>
    <row r="10212" spans="7:9" ht="15.6" x14ac:dyDescent="0.3">
      <c r="G10212" s="1183"/>
      <c r="H10212" s="1184"/>
      <c r="I10212" s="1184"/>
    </row>
    <row r="10213" spans="7:9" ht="15.6" x14ac:dyDescent="0.3">
      <c r="G10213" s="1183"/>
      <c r="H10213" s="1184"/>
      <c r="I10213" s="1184"/>
    </row>
    <row r="10214" spans="7:9" ht="15.6" x14ac:dyDescent="0.3">
      <c r="G10214" s="1183"/>
      <c r="H10214" s="1184"/>
      <c r="I10214" s="1184"/>
    </row>
    <row r="10215" spans="7:9" ht="15.6" x14ac:dyDescent="0.3">
      <c r="G10215" s="1183"/>
      <c r="H10215" s="1184"/>
      <c r="I10215" s="1184"/>
    </row>
    <row r="10216" spans="7:9" ht="15.6" x14ac:dyDescent="0.3">
      <c r="G10216" s="1183"/>
      <c r="H10216" s="1184"/>
      <c r="I10216" s="1184"/>
    </row>
    <row r="10217" spans="7:9" ht="15.6" x14ac:dyDescent="0.3">
      <c r="G10217" s="1183"/>
      <c r="H10217" s="1184"/>
      <c r="I10217" s="1184"/>
    </row>
    <row r="10218" spans="7:9" ht="15.6" x14ac:dyDescent="0.3">
      <c r="G10218" s="1183"/>
      <c r="H10218" s="1184"/>
      <c r="I10218" s="1184"/>
    </row>
    <row r="10219" spans="7:9" ht="15.6" x14ac:dyDescent="0.3">
      <c r="G10219" s="1183"/>
      <c r="H10219" s="1184"/>
      <c r="I10219" s="1184"/>
    </row>
    <row r="10220" spans="7:9" ht="15.6" x14ac:dyDescent="0.3">
      <c r="G10220" s="1183"/>
      <c r="H10220" s="1184"/>
      <c r="I10220" s="1184"/>
    </row>
    <row r="10221" spans="7:9" ht="15.6" x14ac:dyDescent="0.3">
      <c r="G10221" s="1183"/>
      <c r="H10221" s="1184"/>
      <c r="I10221" s="1184"/>
    </row>
    <row r="10222" spans="7:9" ht="15.6" x14ac:dyDescent="0.3">
      <c r="G10222" s="1183"/>
      <c r="H10222" s="1184"/>
      <c r="I10222" s="1184"/>
    </row>
    <row r="10223" spans="7:9" ht="15.6" x14ac:dyDescent="0.3">
      <c r="G10223" s="1183"/>
      <c r="H10223" s="1184"/>
      <c r="I10223" s="1184"/>
    </row>
    <row r="10224" spans="7:9" ht="15.6" x14ac:dyDescent="0.3">
      <c r="G10224" s="1183"/>
      <c r="H10224" s="1184"/>
      <c r="I10224" s="1184"/>
    </row>
    <row r="10225" spans="7:9" ht="15.6" x14ac:dyDescent="0.3">
      <c r="G10225" s="1183"/>
      <c r="H10225" s="1184"/>
      <c r="I10225" s="1184"/>
    </row>
    <row r="10226" spans="7:9" ht="15.6" x14ac:dyDescent="0.3">
      <c r="G10226" s="1183"/>
      <c r="H10226" s="1184"/>
      <c r="I10226" s="1184"/>
    </row>
    <row r="10227" spans="7:9" ht="15.6" x14ac:dyDescent="0.3">
      <c r="G10227" s="1183"/>
      <c r="H10227" s="1184"/>
      <c r="I10227" s="1184"/>
    </row>
    <row r="10228" spans="7:9" ht="15.6" x14ac:dyDescent="0.3">
      <c r="G10228" s="1183"/>
      <c r="H10228" s="1184"/>
      <c r="I10228" s="1184"/>
    </row>
    <row r="10229" spans="7:9" ht="15.6" x14ac:dyDescent="0.3">
      <c r="G10229" s="1183"/>
      <c r="H10229" s="1184"/>
      <c r="I10229" s="1184"/>
    </row>
    <row r="10230" spans="7:9" ht="15.6" x14ac:dyDescent="0.3">
      <c r="G10230" s="1183"/>
      <c r="H10230" s="1184"/>
      <c r="I10230" s="1184"/>
    </row>
    <row r="10231" spans="7:9" ht="15.6" x14ac:dyDescent="0.3">
      <c r="G10231" s="1183"/>
      <c r="H10231" s="1184"/>
      <c r="I10231" s="1184"/>
    </row>
    <row r="10232" spans="7:9" ht="15.6" x14ac:dyDescent="0.3">
      <c r="G10232" s="1183"/>
      <c r="H10232" s="1184"/>
      <c r="I10232" s="1184"/>
    </row>
    <row r="10233" spans="7:9" ht="15.6" x14ac:dyDescent="0.3">
      <c r="G10233" s="1183"/>
      <c r="H10233" s="1184"/>
      <c r="I10233" s="1184"/>
    </row>
    <row r="10234" spans="7:9" ht="15.6" x14ac:dyDescent="0.3">
      <c r="G10234" s="1183"/>
      <c r="H10234" s="1184"/>
      <c r="I10234" s="1184"/>
    </row>
    <row r="10235" spans="7:9" ht="15.6" x14ac:dyDescent="0.3">
      <c r="G10235" s="1183"/>
      <c r="H10235" s="1184"/>
      <c r="I10235" s="1184"/>
    </row>
    <row r="10236" spans="7:9" ht="15.6" x14ac:dyDescent="0.3">
      <c r="G10236" s="1183"/>
      <c r="H10236" s="1184"/>
      <c r="I10236" s="1184"/>
    </row>
    <row r="10237" spans="7:9" ht="15.6" x14ac:dyDescent="0.3">
      <c r="G10237" s="1183"/>
      <c r="H10237" s="1184"/>
      <c r="I10237" s="1184"/>
    </row>
    <row r="10238" spans="7:9" ht="15.6" x14ac:dyDescent="0.3">
      <c r="G10238" s="1183"/>
      <c r="H10238" s="1184"/>
      <c r="I10238" s="1184"/>
    </row>
    <row r="10239" spans="7:9" ht="15.6" x14ac:dyDescent="0.3">
      <c r="G10239" s="1183"/>
      <c r="H10239" s="1184"/>
      <c r="I10239" s="1184"/>
    </row>
    <row r="10240" spans="7:9" ht="15.6" x14ac:dyDescent="0.3">
      <c r="G10240" s="1183"/>
      <c r="H10240" s="1184"/>
      <c r="I10240" s="1184"/>
    </row>
    <row r="10241" spans="7:9" ht="15.6" x14ac:dyDescent="0.3">
      <c r="G10241" s="1183"/>
      <c r="H10241" s="1184"/>
      <c r="I10241" s="1184"/>
    </row>
    <row r="10242" spans="7:9" ht="15.6" x14ac:dyDescent="0.3">
      <c r="G10242" s="1183"/>
      <c r="H10242" s="1184"/>
      <c r="I10242" s="1184"/>
    </row>
    <row r="10243" spans="7:9" ht="15.6" x14ac:dyDescent="0.3">
      <c r="G10243" s="1183"/>
      <c r="H10243" s="1184"/>
      <c r="I10243" s="1184"/>
    </row>
    <row r="10244" spans="7:9" ht="15.6" x14ac:dyDescent="0.3">
      <c r="G10244" s="1183"/>
      <c r="H10244" s="1184"/>
      <c r="I10244" s="1184"/>
    </row>
    <row r="10245" spans="7:9" ht="15.6" x14ac:dyDescent="0.3">
      <c r="G10245" s="1183"/>
      <c r="H10245" s="1184"/>
      <c r="I10245" s="1184"/>
    </row>
    <row r="10246" spans="7:9" ht="15.6" x14ac:dyDescent="0.3">
      <c r="G10246" s="1183"/>
      <c r="H10246" s="1184"/>
      <c r="I10246" s="1184"/>
    </row>
    <row r="10247" spans="7:9" ht="15.6" x14ac:dyDescent="0.3">
      <c r="G10247" s="1183"/>
      <c r="H10247" s="1184"/>
      <c r="I10247" s="1184"/>
    </row>
    <row r="10248" spans="7:9" ht="15.6" x14ac:dyDescent="0.3">
      <c r="G10248" s="1183"/>
      <c r="H10248" s="1184"/>
      <c r="I10248" s="1184"/>
    </row>
    <row r="10249" spans="7:9" ht="15.6" x14ac:dyDescent="0.3">
      <c r="G10249" s="1183"/>
      <c r="H10249" s="1184"/>
      <c r="I10249" s="1184"/>
    </row>
    <row r="10250" spans="7:9" ht="15.6" x14ac:dyDescent="0.3">
      <c r="G10250" s="1183"/>
      <c r="H10250" s="1184"/>
      <c r="I10250" s="1184"/>
    </row>
    <row r="10251" spans="7:9" ht="15.6" x14ac:dyDescent="0.3">
      <c r="G10251" s="1183"/>
      <c r="H10251" s="1184"/>
      <c r="I10251" s="1184"/>
    </row>
    <row r="10252" spans="7:9" ht="15.6" x14ac:dyDescent="0.3">
      <c r="G10252" s="1183"/>
      <c r="H10252" s="1184"/>
      <c r="I10252" s="1184"/>
    </row>
    <row r="10253" spans="7:9" ht="15.6" x14ac:dyDescent="0.3">
      <c r="G10253" s="1183"/>
      <c r="H10253" s="1184"/>
      <c r="I10253" s="1184"/>
    </row>
    <row r="10254" spans="7:9" ht="15.6" x14ac:dyDescent="0.3">
      <c r="G10254" s="1183"/>
      <c r="H10254" s="1184"/>
      <c r="I10254" s="1184"/>
    </row>
    <row r="10255" spans="7:9" ht="15.6" x14ac:dyDescent="0.3">
      <c r="G10255" s="1183"/>
      <c r="H10255" s="1184"/>
      <c r="I10255" s="1184"/>
    </row>
    <row r="10256" spans="7:9" ht="15.6" x14ac:dyDescent="0.3">
      <c r="G10256" s="1183"/>
      <c r="H10256" s="1184"/>
      <c r="I10256" s="1184"/>
    </row>
    <row r="10257" spans="7:9" ht="15.6" x14ac:dyDescent="0.3">
      <c r="G10257" s="1183"/>
      <c r="H10257" s="1184"/>
      <c r="I10257" s="1184"/>
    </row>
    <row r="10258" spans="7:9" ht="15.6" x14ac:dyDescent="0.3">
      <c r="G10258" s="1183"/>
      <c r="H10258" s="1184"/>
      <c r="I10258" s="1184"/>
    </row>
    <row r="10259" spans="7:9" ht="15.6" x14ac:dyDescent="0.3">
      <c r="G10259" s="1183"/>
      <c r="H10259" s="1184"/>
      <c r="I10259" s="1184"/>
    </row>
    <row r="10260" spans="7:9" ht="15.6" x14ac:dyDescent="0.3">
      <c r="G10260" s="1183"/>
      <c r="H10260" s="1184"/>
      <c r="I10260" s="1184"/>
    </row>
    <row r="10261" spans="7:9" ht="15.6" x14ac:dyDescent="0.3">
      <c r="G10261" s="1183"/>
      <c r="H10261" s="1184"/>
      <c r="I10261" s="1184"/>
    </row>
    <row r="10262" spans="7:9" ht="15.6" x14ac:dyDescent="0.3">
      <c r="G10262" s="1183"/>
      <c r="H10262" s="1184"/>
      <c r="I10262" s="1184"/>
    </row>
    <row r="10263" spans="7:9" ht="15.6" x14ac:dyDescent="0.3">
      <c r="G10263" s="1183"/>
      <c r="H10263" s="1184"/>
      <c r="I10263" s="1184"/>
    </row>
    <row r="10264" spans="7:9" ht="15.6" x14ac:dyDescent="0.3">
      <c r="G10264" s="1183"/>
      <c r="H10264" s="1184"/>
      <c r="I10264" s="1184"/>
    </row>
    <row r="10265" spans="7:9" ht="15.6" x14ac:dyDescent="0.3">
      <c r="G10265" s="1183"/>
      <c r="H10265" s="1184"/>
      <c r="I10265" s="1184"/>
    </row>
    <row r="10266" spans="7:9" ht="15.6" x14ac:dyDescent="0.3">
      <c r="G10266" s="1183"/>
      <c r="H10266" s="1184"/>
      <c r="I10266" s="1184"/>
    </row>
    <row r="10267" spans="7:9" ht="15.6" x14ac:dyDescent="0.3">
      <c r="G10267" s="1183"/>
      <c r="H10267" s="1184"/>
      <c r="I10267" s="1184"/>
    </row>
    <row r="10268" spans="7:9" ht="15.6" x14ac:dyDescent="0.3">
      <c r="G10268" s="1183"/>
      <c r="H10268" s="1184"/>
      <c r="I10268" s="1184"/>
    </row>
    <row r="10269" spans="7:9" ht="15.6" x14ac:dyDescent="0.3">
      <c r="G10269" s="1183"/>
      <c r="H10269" s="1184"/>
      <c r="I10269" s="1184"/>
    </row>
    <row r="10270" spans="7:9" ht="15.6" x14ac:dyDescent="0.3">
      <c r="G10270" s="1183"/>
      <c r="H10270" s="1184"/>
      <c r="I10270" s="1184"/>
    </row>
    <row r="10271" spans="7:9" ht="15.6" x14ac:dyDescent="0.3">
      <c r="G10271" s="1183"/>
      <c r="H10271" s="1184"/>
      <c r="I10271" s="1184"/>
    </row>
    <row r="10272" spans="7:9" ht="15.6" x14ac:dyDescent="0.3">
      <c r="G10272" s="1183"/>
      <c r="H10272" s="1184"/>
      <c r="I10272" s="1184"/>
    </row>
    <row r="10273" spans="7:9" ht="15.6" x14ac:dyDescent="0.3">
      <c r="G10273" s="1183"/>
      <c r="H10273" s="1184"/>
      <c r="I10273" s="1184"/>
    </row>
    <row r="10274" spans="7:9" ht="15.6" x14ac:dyDescent="0.3">
      <c r="G10274" s="1183"/>
      <c r="H10274" s="1184"/>
      <c r="I10274" s="1184"/>
    </row>
    <row r="10275" spans="7:9" ht="15.6" x14ac:dyDescent="0.3">
      <c r="G10275" s="1183"/>
      <c r="H10275" s="1184"/>
      <c r="I10275" s="1184"/>
    </row>
    <row r="10276" spans="7:9" ht="15.6" x14ac:dyDescent="0.3">
      <c r="G10276" s="1183"/>
      <c r="H10276" s="1184"/>
      <c r="I10276" s="1184"/>
    </row>
    <row r="10277" spans="7:9" ht="15.6" x14ac:dyDescent="0.3">
      <c r="G10277" s="1183"/>
      <c r="H10277" s="1184"/>
      <c r="I10277" s="1184"/>
    </row>
    <row r="10278" spans="7:9" ht="15.6" x14ac:dyDescent="0.3">
      <c r="G10278" s="1183"/>
      <c r="H10278" s="1184"/>
      <c r="I10278" s="1184"/>
    </row>
    <row r="10279" spans="7:9" ht="15.6" x14ac:dyDescent="0.3">
      <c r="G10279" s="1183"/>
      <c r="H10279" s="1184"/>
      <c r="I10279" s="1184"/>
    </row>
    <row r="10280" spans="7:9" ht="15.6" x14ac:dyDescent="0.3">
      <c r="G10280" s="1183"/>
      <c r="H10280" s="1184"/>
      <c r="I10280" s="1184"/>
    </row>
    <row r="10281" spans="7:9" ht="15.6" x14ac:dyDescent="0.3">
      <c r="G10281" s="1183"/>
      <c r="H10281" s="1184"/>
      <c r="I10281" s="1184"/>
    </row>
    <row r="10282" spans="7:9" ht="15.6" x14ac:dyDescent="0.3">
      <c r="G10282" s="1183"/>
      <c r="H10282" s="1184"/>
      <c r="I10282" s="1184"/>
    </row>
    <row r="10283" spans="7:9" ht="15.6" x14ac:dyDescent="0.3">
      <c r="G10283" s="1183"/>
      <c r="H10283" s="1184"/>
      <c r="I10283" s="1184"/>
    </row>
    <row r="10284" spans="7:9" ht="15.6" x14ac:dyDescent="0.3">
      <c r="G10284" s="1183"/>
      <c r="H10284" s="1184"/>
      <c r="I10284" s="1184"/>
    </row>
    <row r="10285" spans="7:9" ht="15.6" x14ac:dyDescent="0.3">
      <c r="G10285" s="1183"/>
      <c r="H10285" s="1184"/>
      <c r="I10285" s="1184"/>
    </row>
    <row r="10286" spans="7:9" ht="15.6" x14ac:dyDescent="0.3">
      <c r="G10286" s="1183"/>
      <c r="H10286" s="1184"/>
      <c r="I10286" s="1184"/>
    </row>
    <row r="10287" spans="7:9" ht="15.6" x14ac:dyDescent="0.3">
      <c r="G10287" s="1183"/>
      <c r="H10287" s="1184"/>
      <c r="I10287" s="1184"/>
    </row>
    <row r="10288" spans="7:9" ht="15.6" x14ac:dyDescent="0.3">
      <c r="G10288" s="1183"/>
      <c r="H10288" s="1184"/>
      <c r="I10288" s="1184"/>
    </row>
    <row r="10289" spans="7:9" ht="15.6" x14ac:dyDescent="0.3">
      <c r="G10289" s="1183"/>
      <c r="H10289" s="1184"/>
      <c r="I10289" s="1184"/>
    </row>
    <row r="10290" spans="7:9" ht="15.6" x14ac:dyDescent="0.3">
      <c r="G10290" s="1183"/>
      <c r="H10290" s="1184"/>
      <c r="I10290" s="1184"/>
    </row>
    <row r="10291" spans="7:9" ht="15.6" x14ac:dyDescent="0.3">
      <c r="G10291" s="1183"/>
      <c r="H10291" s="1184"/>
      <c r="I10291" s="1184"/>
    </row>
    <row r="10292" spans="7:9" ht="15.6" x14ac:dyDescent="0.3">
      <c r="G10292" s="1183"/>
      <c r="H10292" s="1184"/>
      <c r="I10292" s="1184"/>
    </row>
    <row r="10293" spans="7:9" ht="15.6" x14ac:dyDescent="0.3">
      <c r="G10293" s="1183"/>
      <c r="H10293" s="1184"/>
      <c r="I10293" s="1184"/>
    </row>
    <row r="10294" spans="7:9" ht="15.6" x14ac:dyDescent="0.3">
      <c r="G10294" s="1183"/>
      <c r="H10294" s="1184"/>
      <c r="I10294" s="1184"/>
    </row>
    <row r="10295" spans="7:9" ht="15.6" x14ac:dyDescent="0.3">
      <c r="G10295" s="1183"/>
      <c r="H10295" s="1184"/>
      <c r="I10295" s="1184"/>
    </row>
    <row r="10296" spans="7:9" ht="15.6" x14ac:dyDescent="0.3">
      <c r="G10296" s="1183"/>
      <c r="H10296" s="1184"/>
      <c r="I10296" s="1184"/>
    </row>
    <row r="10297" spans="7:9" ht="15.6" x14ac:dyDescent="0.3">
      <c r="G10297" s="1183"/>
      <c r="H10297" s="1184"/>
      <c r="I10297" s="1184"/>
    </row>
    <row r="10298" spans="7:9" ht="15.6" x14ac:dyDescent="0.3">
      <c r="G10298" s="1183"/>
      <c r="H10298" s="1184"/>
      <c r="I10298" s="1184"/>
    </row>
    <row r="10299" spans="7:9" ht="15.6" x14ac:dyDescent="0.3">
      <c r="G10299" s="1183"/>
      <c r="H10299" s="1184"/>
      <c r="I10299" s="1184"/>
    </row>
    <row r="10300" spans="7:9" ht="15.6" x14ac:dyDescent="0.3">
      <c r="G10300" s="1183"/>
      <c r="H10300" s="1184"/>
      <c r="I10300" s="1184"/>
    </row>
    <row r="10301" spans="7:9" ht="15.6" x14ac:dyDescent="0.3">
      <c r="G10301" s="1183"/>
      <c r="H10301" s="1184"/>
      <c r="I10301" s="1184"/>
    </row>
    <row r="10302" spans="7:9" ht="15.6" x14ac:dyDescent="0.3">
      <c r="G10302" s="1183"/>
      <c r="H10302" s="1184"/>
      <c r="I10302" s="1184"/>
    </row>
    <row r="10303" spans="7:9" ht="15.6" x14ac:dyDescent="0.3">
      <c r="G10303" s="1183"/>
      <c r="H10303" s="1184"/>
      <c r="I10303" s="1184"/>
    </row>
    <row r="10304" spans="7:9" ht="15.6" x14ac:dyDescent="0.3">
      <c r="G10304" s="1183"/>
      <c r="H10304" s="1184"/>
      <c r="I10304" s="1184"/>
    </row>
    <row r="10305" spans="7:9" ht="15.6" x14ac:dyDescent="0.3">
      <c r="G10305" s="1183"/>
      <c r="H10305" s="1184"/>
      <c r="I10305" s="1184"/>
    </row>
    <row r="10306" spans="7:9" ht="15.6" x14ac:dyDescent="0.3">
      <c r="G10306" s="1183"/>
      <c r="H10306" s="1184"/>
      <c r="I10306" s="1184"/>
    </row>
    <row r="10307" spans="7:9" ht="15.6" x14ac:dyDescent="0.3">
      <c r="G10307" s="1183"/>
      <c r="H10307" s="1184"/>
      <c r="I10307" s="1184"/>
    </row>
    <row r="10308" spans="7:9" ht="15.6" x14ac:dyDescent="0.3">
      <c r="G10308" s="1183"/>
      <c r="H10308" s="1184"/>
      <c r="I10308" s="1184"/>
    </row>
    <row r="10309" spans="7:9" ht="15.6" x14ac:dyDescent="0.3">
      <c r="G10309" s="1183"/>
      <c r="H10309" s="1184"/>
      <c r="I10309" s="1184"/>
    </row>
    <row r="10310" spans="7:9" ht="15.6" x14ac:dyDescent="0.3">
      <c r="G10310" s="1183"/>
      <c r="H10310" s="1184"/>
      <c r="I10310" s="1184"/>
    </row>
    <row r="10311" spans="7:9" ht="15.6" x14ac:dyDescent="0.3">
      <c r="G10311" s="1183"/>
      <c r="H10311" s="1184"/>
      <c r="I10311" s="1184"/>
    </row>
    <row r="10312" spans="7:9" ht="15.6" x14ac:dyDescent="0.3">
      <c r="G10312" s="1183"/>
      <c r="H10312" s="1184"/>
      <c r="I10312" s="1184"/>
    </row>
    <row r="10313" spans="7:9" ht="15.6" x14ac:dyDescent="0.3">
      <c r="G10313" s="1183"/>
      <c r="H10313" s="1184"/>
      <c r="I10313" s="1184"/>
    </row>
    <row r="10314" spans="7:9" ht="15.6" x14ac:dyDescent="0.3">
      <c r="G10314" s="1183"/>
      <c r="H10314" s="1184"/>
      <c r="I10314" s="1184"/>
    </row>
    <row r="10315" spans="7:9" ht="15.6" x14ac:dyDescent="0.3">
      <c r="G10315" s="1183"/>
      <c r="H10315" s="1184"/>
      <c r="I10315" s="1184"/>
    </row>
    <row r="10316" spans="7:9" ht="15.6" x14ac:dyDescent="0.3">
      <c r="G10316" s="1183"/>
      <c r="H10316" s="1184"/>
      <c r="I10316" s="1184"/>
    </row>
    <row r="10317" spans="7:9" ht="15.6" x14ac:dyDescent="0.3">
      <c r="G10317" s="1183"/>
      <c r="H10317" s="1184"/>
      <c r="I10317" s="1184"/>
    </row>
    <row r="10318" spans="7:9" ht="15.6" x14ac:dyDescent="0.3">
      <c r="G10318" s="1183"/>
      <c r="H10318" s="1184"/>
      <c r="I10318" s="1184"/>
    </row>
    <row r="10319" spans="7:9" ht="15.6" x14ac:dyDescent="0.3">
      <c r="G10319" s="1183"/>
      <c r="H10319" s="1184"/>
      <c r="I10319" s="1184"/>
    </row>
    <row r="10320" spans="7:9" ht="15.6" x14ac:dyDescent="0.3">
      <c r="G10320" s="1183"/>
      <c r="H10320" s="1184"/>
      <c r="I10320" s="1184"/>
    </row>
    <row r="10321" spans="7:9" ht="15.6" x14ac:dyDescent="0.3">
      <c r="G10321" s="1183"/>
      <c r="H10321" s="1184"/>
      <c r="I10321" s="1184"/>
    </row>
    <row r="10322" spans="7:9" ht="15.6" x14ac:dyDescent="0.3">
      <c r="G10322" s="1183"/>
      <c r="H10322" s="1184"/>
      <c r="I10322" s="1184"/>
    </row>
    <row r="10323" spans="7:9" ht="15.6" x14ac:dyDescent="0.3">
      <c r="G10323" s="1183"/>
      <c r="H10323" s="1184"/>
      <c r="I10323" s="1184"/>
    </row>
    <row r="10324" spans="7:9" ht="15.6" x14ac:dyDescent="0.3">
      <c r="G10324" s="1183"/>
      <c r="H10324" s="1184"/>
      <c r="I10324" s="1184"/>
    </row>
    <row r="10325" spans="7:9" ht="15.6" x14ac:dyDescent="0.3">
      <c r="G10325" s="1183"/>
      <c r="H10325" s="1184"/>
      <c r="I10325" s="1184"/>
    </row>
    <row r="10326" spans="7:9" ht="15.6" x14ac:dyDescent="0.3">
      <c r="G10326" s="1183"/>
      <c r="H10326" s="1184"/>
      <c r="I10326" s="1184"/>
    </row>
    <row r="10327" spans="7:9" ht="15.6" x14ac:dyDescent="0.3">
      <c r="G10327" s="1183"/>
      <c r="H10327" s="1184"/>
      <c r="I10327" s="1184"/>
    </row>
    <row r="10328" spans="7:9" ht="15.6" x14ac:dyDescent="0.3">
      <c r="G10328" s="1183"/>
      <c r="H10328" s="1184"/>
      <c r="I10328" s="1184"/>
    </row>
    <row r="10329" spans="7:9" ht="15.6" x14ac:dyDescent="0.3">
      <c r="G10329" s="1183"/>
      <c r="H10329" s="1184"/>
      <c r="I10329" s="1184"/>
    </row>
    <row r="10330" spans="7:9" ht="15.6" x14ac:dyDescent="0.3">
      <c r="G10330" s="1183"/>
      <c r="H10330" s="1184"/>
      <c r="I10330" s="1184"/>
    </row>
    <row r="10331" spans="7:9" ht="15.6" x14ac:dyDescent="0.3">
      <c r="G10331" s="1183"/>
      <c r="H10331" s="1184"/>
      <c r="I10331" s="1184"/>
    </row>
    <row r="10332" spans="7:9" ht="15.6" x14ac:dyDescent="0.3">
      <c r="G10332" s="1183"/>
      <c r="H10332" s="1184"/>
      <c r="I10332" s="1184"/>
    </row>
    <row r="10333" spans="7:9" ht="15.6" x14ac:dyDescent="0.3">
      <c r="G10333" s="1183"/>
      <c r="H10333" s="1184"/>
      <c r="I10333" s="1184"/>
    </row>
    <row r="10334" spans="7:9" ht="15.6" x14ac:dyDescent="0.3">
      <c r="G10334" s="1183"/>
      <c r="H10334" s="1184"/>
      <c r="I10334" s="1184"/>
    </row>
    <row r="10335" spans="7:9" ht="15.6" x14ac:dyDescent="0.3">
      <c r="G10335" s="1183"/>
      <c r="H10335" s="1184"/>
      <c r="I10335" s="1184"/>
    </row>
    <row r="10336" spans="7:9" ht="15.6" x14ac:dyDescent="0.3">
      <c r="G10336" s="1183"/>
      <c r="H10336" s="1184"/>
      <c r="I10336" s="1184"/>
    </row>
    <row r="10337" spans="7:9" ht="15.6" x14ac:dyDescent="0.3">
      <c r="G10337" s="1183"/>
      <c r="H10337" s="1184"/>
      <c r="I10337" s="1184"/>
    </row>
    <row r="10338" spans="7:9" ht="15.6" x14ac:dyDescent="0.3">
      <c r="G10338" s="1183"/>
      <c r="H10338" s="1184"/>
      <c r="I10338" s="1184"/>
    </row>
    <row r="10339" spans="7:9" ht="15.6" x14ac:dyDescent="0.3">
      <c r="G10339" s="1183"/>
      <c r="H10339" s="1184"/>
      <c r="I10339" s="1184"/>
    </row>
    <row r="10340" spans="7:9" ht="15.6" x14ac:dyDescent="0.3">
      <c r="G10340" s="1183"/>
      <c r="H10340" s="1184"/>
      <c r="I10340" s="1184"/>
    </row>
    <row r="10341" spans="7:9" ht="15.6" x14ac:dyDescent="0.3">
      <c r="G10341" s="1183"/>
      <c r="H10341" s="1184"/>
      <c r="I10341" s="1184"/>
    </row>
    <row r="10342" spans="7:9" ht="15.6" x14ac:dyDescent="0.3">
      <c r="G10342" s="1183"/>
      <c r="H10342" s="1184"/>
      <c r="I10342" s="1184"/>
    </row>
    <row r="10343" spans="7:9" ht="15.6" x14ac:dyDescent="0.3">
      <c r="G10343" s="1183"/>
      <c r="H10343" s="1184"/>
      <c r="I10343" s="1184"/>
    </row>
    <row r="10344" spans="7:9" ht="15.6" x14ac:dyDescent="0.3">
      <c r="G10344" s="1183"/>
      <c r="H10344" s="1184"/>
      <c r="I10344" s="1184"/>
    </row>
    <row r="10345" spans="7:9" ht="15.6" x14ac:dyDescent="0.3">
      <c r="G10345" s="1183"/>
      <c r="H10345" s="1184"/>
      <c r="I10345" s="1184"/>
    </row>
    <row r="10346" spans="7:9" ht="15.6" x14ac:dyDescent="0.3">
      <c r="G10346" s="1183"/>
      <c r="H10346" s="1184"/>
      <c r="I10346" s="1184"/>
    </row>
    <row r="10347" spans="7:9" ht="15.6" x14ac:dyDescent="0.3">
      <c r="G10347" s="1183"/>
      <c r="H10347" s="1184"/>
      <c r="I10347" s="1184"/>
    </row>
    <row r="10348" spans="7:9" ht="15.6" x14ac:dyDescent="0.3">
      <c r="G10348" s="1183"/>
      <c r="H10348" s="1184"/>
      <c r="I10348" s="1184"/>
    </row>
    <row r="10349" spans="7:9" ht="15.6" x14ac:dyDescent="0.3">
      <c r="G10349" s="1183"/>
      <c r="H10349" s="1184"/>
      <c r="I10349" s="1184"/>
    </row>
    <row r="10350" spans="7:9" ht="15.6" x14ac:dyDescent="0.3">
      <c r="G10350" s="1183"/>
      <c r="H10350" s="1184"/>
      <c r="I10350" s="1184"/>
    </row>
    <row r="10351" spans="7:9" ht="15.6" x14ac:dyDescent="0.3">
      <c r="G10351" s="1183"/>
      <c r="H10351" s="1184"/>
      <c r="I10351" s="1184"/>
    </row>
    <row r="10352" spans="7:9" ht="15.6" x14ac:dyDescent="0.3">
      <c r="G10352" s="1183"/>
      <c r="H10352" s="1184"/>
      <c r="I10352" s="1184"/>
    </row>
    <row r="10353" spans="7:9" ht="15.6" x14ac:dyDescent="0.3">
      <c r="G10353" s="1183"/>
      <c r="H10353" s="1184"/>
      <c r="I10353" s="1184"/>
    </row>
    <row r="10354" spans="7:9" ht="15.6" x14ac:dyDescent="0.3">
      <c r="G10354" s="1183"/>
      <c r="H10354" s="1184"/>
      <c r="I10354" s="1184"/>
    </row>
    <row r="10355" spans="7:9" ht="15.6" x14ac:dyDescent="0.3">
      <c r="G10355" s="1183"/>
      <c r="H10355" s="1184"/>
      <c r="I10355" s="1184"/>
    </row>
    <row r="10356" spans="7:9" ht="15.6" x14ac:dyDescent="0.3">
      <c r="G10356" s="1183"/>
      <c r="H10356" s="1184"/>
      <c r="I10356" s="1184"/>
    </row>
    <row r="10357" spans="7:9" ht="15.6" x14ac:dyDescent="0.3">
      <c r="G10357" s="1183"/>
      <c r="H10357" s="1184"/>
      <c r="I10357" s="1184"/>
    </row>
    <row r="10358" spans="7:9" ht="15.6" x14ac:dyDescent="0.3">
      <c r="G10358" s="1183"/>
      <c r="H10358" s="1184"/>
      <c r="I10358" s="1184"/>
    </row>
    <row r="10359" spans="7:9" ht="15.6" x14ac:dyDescent="0.3">
      <c r="G10359" s="1183"/>
      <c r="H10359" s="1184"/>
      <c r="I10359" s="1184"/>
    </row>
    <row r="10360" spans="7:9" ht="15.6" x14ac:dyDescent="0.3">
      <c r="G10360" s="1183"/>
      <c r="H10360" s="1184"/>
      <c r="I10360" s="1184"/>
    </row>
    <row r="10361" spans="7:9" ht="15.6" x14ac:dyDescent="0.3">
      <c r="G10361" s="1183"/>
      <c r="H10361" s="1184"/>
      <c r="I10361" s="1184"/>
    </row>
    <row r="10362" spans="7:9" ht="15.6" x14ac:dyDescent="0.3">
      <c r="G10362" s="1183"/>
      <c r="H10362" s="1184"/>
      <c r="I10362" s="1184"/>
    </row>
    <row r="10363" spans="7:9" ht="15.6" x14ac:dyDescent="0.3">
      <c r="G10363" s="1183"/>
      <c r="H10363" s="1184"/>
      <c r="I10363" s="1184"/>
    </row>
    <row r="10364" spans="7:9" ht="15.6" x14ac:dyDescent="0.3">
      <c r="G10364" s="1183"/>
      <c r="H10364" s="1184"/>
      <c r="I10364" s="1184"/>
    </row>
    <row r="10365" spans="7:9" ht="15.6" x14ac:dyDescent="0.3">
      <c r="G10365" s="1183"/>
      <c r="H10365" s="1184"/>
      <c r="I10365" s="1184"/>
    </row>
    <row r="10366" spans="7:9" ht="15.6" x14ac:dyDescent="0.3">
      <c r="G10366" s="1183"/>
      <c r="H10366" s="1184"/>
      <c r="I10366" s="1184"/>
    </row>
    <row r="10367" spans="7:9" ht="15.6" x14ac:dyDescent="0.3">
      <c r="G10367" s="1183"/>
      <c r="H10367" s="1184"/>
      <c r="I10367" s="1184"/>
    </row>
    <row r="10368" spans="7:9" ht="15.6" x14ac:dyDescent="0.3">
      <c r="G10368" s="1183"/>
      <c r="H10368" s="1184"/>
      <c r="I10368" s="1184"/>
    </row>
    <row r="10369" spans="7:9" ht="15.6" x14ac:dyDescent="0.3">
      <c r="G10369" s="1183"/>
      <c r="H10369" s="1184"/>
      <c r="I10369" s="1184"/>
    </row>
    <row r="10370" spans="7:9" ht="15.6" x14ac:dyDescent="0.3">
      <c r="G10370" s="1183"/>
      <c r="H10370" s="1184"/>
      <c r="I10370" s="1184"/>
    </row>
    <row r="10371" spans="7:9" ht="15.6" x14ac:dyDescent="0.3">
      <c r="G10371" s="1183"/>
      <c r="H10371" s="1184"/>
      <c r="I10371" s="1184"/>
    </row>
    <row r="10372" spans="7:9" ht="15.6" x14ac:dyDescent="0.3">
      <c r="G10372" s="1183"/>
      <c r="H10372" s="1184"/>
      <c r="I10372" s="1184"/>
    </row>
    <row r="10373" spans="7:9" ht="15.6" x14ac:dyDescent="0.3">
      <c r="G10373" s="1183"/>
      <c r="H10373" s="1184"/>
      <c r="I10373" s="1184"/>
    </row>
    <row r="10374" spans="7:9" ht="15.6" x14ac:dyDescent="0.3">
      <c r="G10374" s="1183"/>
      <c r="H10374" s="1184"/>
      <c r="I10374" s="1184"/>
    </row>
    <row r="10375" spans="7:9" ht="15.6" x14ac:dyDescent="0.3">
      <c r="G10375" s="1183"/>
      <c r="H10375" s="1184"/>
      <c r="I10375" s="1184"/>
    </row>
    <row r="10376" spans="7:9" ht="15.6" x14ac:dyDescent="0.3">
      <c r="G10376" s="1183"/>
      <c r="H10376" s="1184"/>
      <c r="I10376" s="1184"/>
    </row>
    <row r="10377" spans="7:9" ht="15.6" x14ac:dyDescent="0.3">
      <c r="G10377" s="1183"/>
      <c r="H10377" s="1184"/>
      <c r="I10377" s="1184"/>
    </row>
    <row r="10378" spans="7:9" ht="15.6" x14ac:dyDescent="0.3">
      <c r="G10378" s="1183"/>
      <c r="H10378" s="1184"/>
      <c r="I10378" s="1184"/>
    </row>
    <row r="10379" spans="7:9" ht="15.6" x14ac:dyDescent="0.3">
      <c r="G10379" s="1183"/>
      <c r="H10379" s="1184"/>
      <c r="I10379" s="1184"/>
    </row>
    <row r="10380" spans="7:9" ht="15.6" x14ac:dyDescent="0.3">
      <c r="G10380" s="1183"/>
      <c r="H10380" s="1184"/>
      <c r="I10380" s="1184"/>
    </row>
    <row r="10381" spans="7:9" ht="15.6" x14ac:dyDescent="0.3">
      <c r="G10381" s="1183"/>
      <c r="H10381" s="1184"/>
      <c r="I10381" s="1184"/>
    </row>
    <row r="10382" spans="7:9" ht="15.6" x14ac:dyDescent="0.3">
      <c r="G10382" s="1183"/>
      <c r="H10382" s="1184"/>
      <c r="I10382" s="1184"/>
    </row>
    <row r="10383" spans="7:9" ht="15.6" x14ac:dyDescent="0.3">
      <c r="G10383" s="1183"/>
      <c r="H10383" s="1184"/>
      <c r="I10383" s="1184"/>
    </row>
    <row r="10384" spans="7:9" ht="15.6" x14ac:dyDescent="0.3">
      <c r="G10384" s="1183"/>
      <c r="H10384" s="1184"/>
      <c r="I10384" s="1184"/>
    </row>
    <row r="10385" spans="7:9" ht="15.6" x14ac:dyDescent="0.3">
      <c r="G10385" s="1183"/>
      <c r="H10385" s="1184"/>
      <c r="I10385" s="1184"/>
    </row>
    <row r="10386" spans="7:9" ht="15.6" x14ac:dyDescent="0.3">
      <c r="G10386" s="1183"/>
      <c r="H10386" s="1184"/>
      <c r="I10386" s="1184"/>
    </row>
    <row r="10387" spans="7:9" ht="15.6" x14ac:dyDescent="0.3">
      <c r="G10387" s="1183"/>
      <c r="H10387" s="1184"/>
      <c r="I10387" s="1184"/>
    </row>
    <row r="10388" spans="7:9" ht="15.6" x14ac:dyDescent="0.3">
      <c r="G10388" s="1183"/>
      <c r="H10388" s="1184"/>
      <c r="I10388" s="1184"/>
    </row>
    <row r="10389" spans="7:9" ht="15.6" x14ac:dyDescent="0.3">
      <c r="G10389" s="1183"/>
      <c r="H10389" s="1184"/>
      <c r="I10389" s="1184"/>
    </row>
    <row r="10390" spans="7:9" ht="15.6" x14ac:dyDescent="0.3">
      <c r="G10390" s="1183"/>
      <c r="H10390" s="1184"/>
      <c r="I10390" s="1184"/>
    </row>
    <row r="10391" spans="7:9" ht="15.6" x14ac:dyDescent="0.3">
      <c r="G10391" s="1183"/>
      <c r="H10391" s="1184"/>
      <c r="I10391" s="1184"/>
    </row>
    <row r="10392" spans="7:9" ht="15.6" x14ac:dyDescent="0.3">
      <c r="G10392" s="1183"/>
      <c r="H10392" s="1184"/>
      <c r="I10392" s="1184"/>
    </row>
    <row r="10393" spans="7:9" ht="15.6" x14ac:dyDescent="0.3">
      <c r="G10393" s="1183"/>
      <c r="H10393" s="1184"/>
      <c r="I10393" s="1184"/>
    </row>
    <row r="10394" spans="7:9" ht="15.6" x14ac:dyDescent="0.3">
      <c r="G10394" s="1183"/>
      <c r="H10394" s="1184"/>
      <c r="I10394" s="1184"/>
    </row>
    <row r="10395" spans="7:9" ht="15.6" x14ac:dyDescent="0.3">
      <c r="G10395" s="1183"/>
      <c r="H10395" s="1184"/>
      <c r="I10395" s="1184"/>
    </row>
    <row r="10396" spans="7:9" ht="15.6" x14ac:dyDescent="0.3">
      <c r="G10396" s="1183"/>
      <c r="H10396" s="1184"/>
      <c r="I10396" s="1184"/>
    </row>
    <row r="10397" spans="7:9" ht="15.6" x14ac:dyDescent="0.3">
      <c r="G10397" s="1183"/>
      <c r="H10397" s="1184"/>
      <c r="I10397" s="1184"/>
    </row>
    <row r="10398" spans="7:9" ht="15.6" x14ac:dyDescent="0.3">
      <c r="G10398" s="1183"/>
      <c r="H10398" s="1184"/>
      <c r="I10398" s="1184"/>
    </row>
    <row r="10399" spans="7:9" ht="15.6" x14ac:dyDescent="0.3">
      <c r="G10399" s="1183"/>
      <c r="H10399" s="1184"/>
      <c r="I10399" s="1184"/>
    </row>
    <row r="10400" spans="7:9" ht="15.6" x14ac:dyDescent="0.3">
      <c r="G10400" s="1183"/>
      <c r="H10400" s="1184"/>
      <c r="I10400" s="1184"/>
    </row>
    <row r="10401" spans="7:9" ht="15.6" x14ac:dyDescent="0.3">
      <c r="G10401" s="1183"/>
      <c r="H10401" s="1184"/>
      <c r="I10401" s="1184"/>
    </row>
    <row r="10402" spans="7:9" ht="15.6" x14ac:dyDescent="0.3">
      <c r="G10402" s="1183"/>
      <c r="H10402" s="1184"/>
      <c r="I10402" s="1184"/>
    </row>
    <row r="10403" spans="7:9" ht="15.6" x14ac:dyDescent="0.3">
      <c r="G10403" s="1183"/>
      <c r="H10403" s="1184"/>
      <c r="I10403" s="1184"/>
    </row>
    <row r="10404" spans="7:9" ht="15.6" x14ac:dyDescent="0.3">
      <c r="G10404" s="1183"/>
      <c r="H10404" s="1184"/>
      <c r="I10404" s="1184"/>
    </row>
    <row r="10405" spans="7:9" ht="15.6" x14ac:dyDescent="0.3">
      <c r="G10405" s="1183"/>
      <c r="H10405" s="1184"/>
      <c r="I10405" s="1184"/>
    </row>
    <row r="10406" spans="7:9" ht="15.6" x14ac:dyDescent="0.3">
      <c r="G10406" s="1183"/>
      <c r="H10406" s="1184"/>
      <c r="I10406" s="1184"/>
    </row>
    <row r="10407" spans="7:9" ht="15.6" x14ac:dyDescent="0.3">
      <c r="G10407" s="1183"/>
      <c r="H10407" s="1184"/>
      <c r="I10407" s="1184"/>
    </row>
    <row r="10408" spans="7:9" ht="15.6" x14ac:dyDescent="0.3">
      <c r="G10408" s="1183"/>
      <c r="H10408" s="1184"/>
      <c r="I10408" s="1184"/>
    </row>
    <row r="10409" spans="7:9" ht="15.6" x14ac:dyDescent="0.3">
      <c r="G10409" s="1183"/>
      <c r="H10409" s="1184"/>
      <c r="I10409" s="1184"/>
    </row>
    <row r="10410" spans="7:9" ht="15.6" x14ac:dyDescent="0.3">
      <c r="G10410" s="1183"/>
      <c r="H10410" s="1184"/>
      <c r="I10410" s="1184"/>
    </row>
    <row r="10411" spans="7:9" ht="15.6" x14ac:dyDescent="0.3">
      <c r="G10411" s="1183"/>
      <c r="H10411" s="1184"/>
      <c r="I10411" s="1184"/>
    </row>
    <row r="10412" spans="7:9" ht="15.6" x14ac:dyDescent="0.3">
      <c r="G10412" s="1183"/>
      <c r="H10412" s="1184"/>
      <c r="I10412" s="1184"/>
    </row>
    <row r="10413" spans="7:9" ht="15.6" x14ac:dyDescent="0.3">
      <c r="G10413" s="1183"/>
      <c r="H10413" s="1184"/>
      <c r="I10413" s="1184"/>
    </row>
    <row r="10414" spans="7:9" ht="15.6" x14ac:dyDescent="0.3">
      <c r="G10414" s="1183"/>
      <c r="H10414" s="1184"/>
      <c r="I10414" s="1184"/>
    </row>
    <row r="10415" spans="7:9" ht="15.6" x14ac:dyDescent="0.3">
      <c r="G10415" s="1183"/>
      <c r="H10415" s="1184"/>
      <c r="I10415" s="1184"/>
    </row>
    <row r="10416" spans="7:9" ht="15.6" x14ac:dyDescent="0.3">
      <c r="G10416" s="1183"/>
      <c r="H10416" s="1184"/>
      <c r="I10416" s="1184"/>
    </row>
    <row r="10417" spans="7:9" ht="15.6" x14ac:dyDescent="0.3">
      <c r="G10417" s="1183"/>
      <c r="H10417" s="1184"/>
      <c r="I10417" s="1184"/>
    </row>
    <row r="10418" spans="7:9" ht="15.6" x14ac:dyDescent="0.3">
      <c r="G10418" s="1183"/>
      <c r="H10418" s="1184"/>
      <c r="I10418" s="1184"/>
    </row>
    <row r="10419" spans="7:9" ht="15.6" x14ac:dyDescent="0.3">
      <c r="G10419" s="1183"/>
      <c r="H10419" s="1184"/>
      <c r="I10419" s="1184"/>
    </row>
    <row r="10420" spans="7:9" ht="15.6" x14ac:dyDescent="0.3">
      <c r="G10420" s="1183"/>
      <c r="H10420" s="1184"/>
      <c r="I10420" s="1184"/>
    </row>
    <row r="10421" spans="7:9" ht="15.6" x14ac:dyDescent="0.3">
      <c r="G10421" s="1183"/>
      <c r="H10421" s="1184"/>
      <c r="I10421" s="1184"/>
    </row>
    <row r="10422" spans="7:9" ht="15.6" x14ac:dyDescent="0.3">
      <c r="G10422" s="1183"/>
      <c r="H10422" s="1184"/>
      <c r="I10422" s="1184"/>
    </row>
    <row r="10423" spans="7:9" ht="15.6" x14ac:dyDescent="0.3">
      <c r="G10423" s="1183"/>
      <c r="H10423" s="1184"/>
      <c r="I10423" s="1184"/>
    </row>
    <row r="10424" spans="7:9" ht="15.6" x14ac:dyDescent="0.3">
      <c r="G10424" s="1183"/>
      <c r="H10424" s="1184"/>
      <c r="I10424" s="1184"/>
    </row>
    <row r="10425" spans="7:9" ht="15.6" x14ac:dyDescent="0.3">
      <c r="G10425" s="1183"/>
      <c r="H10425" s="1184"/>
      <c r="I10425" s="1184"/>
    </row>
    <row r="10426" spans="7:9" ht="15.6" x14ac:dyDescent="0.3">
      <c r="G10426" s="1183"/>
      <c r="H10426" s="1184"/>
      <c r="I10426" s="1184"/>
    </row>
    <row r="10427" spans="7:9" ht="15.6" x14ac:dyDescent="0.3">
      <c r="G10427" s="1183"/>
      <c r="H10427" s="1184"/>
      <c r="I10427" s="1184"/>
    </row>
    <row r="10428" spans="7:9" ht="15.6" x14ac:dyDescent="0.3">
      <c r="G10428" s="1183"/>
      <c r="H10428" s="1184"/>
      <c r="I10428" s="1184"/>
    </row>
    <row r="10429" spans="7:9" ht="15.6" x14ac:dyDescent="0.3">
      <c r="G10429" s="1183"/>
      <c r="H10429" s="1184"/>
      <c r="I10429" s="1184"/>
    </row>
    <row r="10430" spans="7:9" ht="15.6" x14ac:dyDescent="0.3">
      <c r="G10430" s="1183"/>
      <c r="H10430" s="1184"/>
      <c r="I10430" s="1184"/>
    </row>
    <row r="10431" spans="7:9" ht="15.6" x14ac:dyDescent="0.3">
      <c r="G10431" s="1183"/>
      <c r="H10431" s="1184"/>
      <c r="I10431" s="1184"/>
    </row>
    <row r="10432" spans="7:9" ht="15.6" x14ac:dyDescent="0.3">
      <c r="G10432" s="1183"/>
      <c r="H10432" s="1184"/>
      <c r="I10432" s="1184"/>
    </row>
    <row r="10433" spans="7:9" ht="15.6" x14ac:dyDescent="0.3">
      <c r="G10433" s="1183"/>
      <c r="H10433" s="1184"/>
      <c r="I10433" s="1184"/>
    </row>
    <row r="10434" spans="7:9" ht="15.6" x14ac:dyDescent="0.3">
      <c r="G10434" s="1183"/>
      <c r="H10434" s="1184"/>
      <c r="I10434" s="1184"/>
    </row>
    <row r="10435" spans="7:9" ht="15.6" x14ac:dyDescent="0.3">
      <c r="G10435" s="1183"/>
      <c r="H10435" s="1184"/>
      <c r="I10435" s="1184"/>
    </row>
    <row r="10436" spans="7:9" ht="15.6" x14ac:dyDescent="0.3">
      <c r="G10436" s="1183"/>
      <c r="H10436" s="1184"/>
      <c r="I10436" s="1184"/>
    </row>
    <row r="10437" spans="7:9" ht="15.6" x14ac:dyDescent="0.3">
      <c r="G10437" s="1183"/>
      <c r="H10437" s="1184"/>
      <c r="I10437" s="1184"/>
    </row>
    <row r="10438" spans="7:9" ht="15.6" x14ac:dyDescent="0.3">
      <c r="G10438" s="1183"/>
      <c r="H10438" s="1184"/>
      <c r="I10438" s="1184"/>
    </row>
    <row r="10439" spans="7:9" ht="15.6" x14ac:dyDescent="0.3">
      <c r="G10439" s="1183"/>
      <c r="H10439" s="1184"/>
      <c r="I10439" s="1184"/>
    </row>
    <row r="10440" spans="7:9" ht="15.6" x14ac:dyDescent="0.3">
      <c r="G10440" s="1183"/>
      <c r="H10440" s="1184"/>
      <c r="I10440" s="1184"/>
    </row>
    <row r="10441" spans="7:9" ht="15.6" x14ac:dyDescent="0.3">
      <c r="G10441" s="1183"/>
      <c r="H10441" s="1184"/>
      <c r="I10441" s="1184"/>
    </row>
    <row r="10442" spans="7:9" ht="15.6" x14ac:dyDescent="0.3">
      <c r="G10442" s="1183"/>
      <c r="H10442" s="1184"/>
      <c r="I10442" s="1184"/>
    </row>
    <row r="10443" spans="7:9" ht="15.6" x14ac:dyDescent="0.3">
      <c r="G10443" s="1183"/>
      <c r="H10443" s="1184"/>
      <c r="I10443" s="1184"/>
    </row>
    <row r="10444" spans="7:9" ht="15.6" x14ac:dyDescent="0.3">
      <c r="G10444" s="1183"/>
      <c r="H10444" s="1184"/>
      <c r="I10444" s="1184"/>
    </row>
    <row r="10445" spans="7:9" ht="15.6" x14ac:dyDescent="0.3">
      <c r="G10445" s="1183"/>
      <c r="H10445" s="1184"/>
      <c r="I10445" s="1184"/>
    </row>
    <row r="10446" spans="7:9" ht="15.6" x14ac:dyDescent="0.3">
      <c r="G10446" s="1183"/>
      <c r="H10446" s="1184"/>
      <c r="I10446" s="1184"/>
    </row>
    <row r="10447" spans="7:9" ht="15.6" x14ac:dyDescent="0.3">
      <c r="G10447" s="1183"/>
      <c r="H10447" s="1184"/>
      <c r="I10447" s="1184"/>
    </row>
    <row r="10448" spans="7:9" ht="15.6" x14ac:dyDescent="0.3">
      <c r="G10448" s="1183"/>
      <c r="H10448" s="1184"/>
      <c r="I10448" s="1184"/>
    </row>
    <row r="10449" spans="7:9" ht="15.6" x14ac:dyDescent="0.3">
      <c r="G10449" s="1183"/>
      <c r="H10449" s="1184"/>
      <c r="I10449" s="1184"/>
    </row>
    <row r="10450" spans="7:9" ht="15.6" x14ac:dyDescent="0.3">
      <c r="G10450" s="1183"/>
      <c r="H10450" s="1184"/>
      <c r="I10450" s="1184"/>
    </row>
    <row r="10451" spans="7:9" ht="15.6" x14ac:dyDescent="0.3">
      <c r="G10451" s="1183"/>
      <c r="H10451" s="1184"/>
      <c r="I10451" s="1184"/>
    </row>
    <row r="10452" spans="7:9" ht="15.6" x14ac:dyDescent="0.3">
      <c r="G10452" s="1183"/>
      <c r="H10452" s="1184"/>
      <c r="I10452" s="1184"/>
    </row>
    <row r="10453" spans="7:9" ht="15.6" x14ac:dyDescent="0.3">
      <c r="G10453" s="1183"/>
      <c r="H10453" s="1184"/>
      <c r="I10453" s="1184"/>
    </row>
    <row r="10454" spans="7:9" ht="15.6" x14ac:dyDescent="0.3">
      <c r="G10454" s="1183"/>
      <c r="H10454" s="1184"/>
      <c r="I10454" s="1184"/>
    </row>
    <row r="10455" spans="7:9" ht="15.6" x14ac:dyDescent="0.3">
      <c r="G10455" s="1183"/>
      <c r="H10455" s="1184"/>
      <c r="I10455" s="1184"/>
    </row>
    <row r="10456" spans="7:9" ht="15.6" x14ac:dyDescent="0.3">
      <c r="G10456" s="1183"/>
      <c r="H10456" s="1184"/>
      <c r="I10456" s="1184"/>
    </row>
    <row r="10457" spans="7:9" ht="15.6" x14ac:dyDescent="0.3">
      <c r="G10457" s="1183"/>
      <c r="H10457" s="1184"/>
      <c r="I10457" s="1184"/>
    </row>
    <row r="10458" spans="7:9" ht="15.6" x14ac:dyDescent="0.3">
      <c r="G10458" s="1183"/>
      <c r="H10458" s="1184"/>
      <c r="I10458" s="1184"/>
    </row>
    <row r="10459" spans="7:9" ht="15.6" x14ac:dyDescent="0.3">
      <c r="G10459" s="1183"/>
      <c r="H10459" s="1184"/>
      <c r="I10459" s="1184"/>
    </row>
    <row r="10460" spans="7:9" ht="15.6" x14ac:dyDescent="0.3">
      <c r="G10460" s="1183"/>
      <c r="H10460" s="1184"/>
      <c r="I10460" s="1184"/>
    </row>
    <row r="10461" spans="7:9" ht="15.6" x14ac:dyDescent="0.3">
      <c r="G10461" s="1183"/>
      <c r="H10461" s="1184"/>
      <c r="I10461" s="1184"/>
    </row>
    <row r="10462" spans="7:9" ht="15.6" x14ac:dyDescent="0.3">
      <c r="G10462" s="1183"/>
      <c r="H10462" s="1184"/>
      <c r="I10462" s="1184"/>
    </row>
    <row r="10463" spans="7:9" ht="15.6" x14ac:dyDescent="0.3">
      <c r="G10463" s="1183"/>
      <c r="H10463" s="1184"/>
      <c r="I10463" s="1184"/>
    </row>
    <row r="10464" spans="7:9" ht="15.6" x14ac:dyDescent="0.3">
      <c r="G10464" s="1183"/>
      <c r="H10464" s="1184"/>
      <c r="I10464" s="1184"/>
    </row>
    <row r="10465" spans="7:9" ht="15.6" x14ac:dyDescent="0.3">
      <c r="G10465" s="1183"/>
      <c r="H10465" s="1184"/>
      <c r="I10465" s="1184"/>
    </row>
    <row r="10466" spans="7:9" ht="15.6" x14ac:dyDescent="0.3">
      <c r="G10466" s="1183"/>
      <c r="H10466" s="1184"/>
      <c r="I10466" s="1184"/>
    </row>
    <row r="10467" spans="7:9" ht="15.6" x14ac:dyDescent="0.3">
      <c r="G10467" s="1183"/>
      <c r="H10467" s="1184"/>
      <c r="I10467" s="1184"/>
    </row>
    <row r="10468" spans="7:9" ht="15.6" x14ac:dyDescent="0.3">
      <c r="G10468" s="1183"/>
      <c r="H10468" s="1184"/>
      <c r="I10468" s="1184"/>
    </row>
    <row r="10469" spans="7:9" ht="15.6" x14ac:dyDescent="0.3">
      <c r="G10469" s="1183"/>
      <c r="H10469" s="1184"/>
      <c r="I10469" s="1184"/>
    </row>
    <row r="10470" spans="7:9" ht="15.6" x14ac:dyDescent="0.3">
      <c r="G10470" s="1183"/>
      <c r="H10470" s="1184"/>
      <c r="I10470" s="1184"/>
    </row>
    <row r="10471" spans="7:9" ht="15.6" x14ac:dyDescent="0.3">
      <c r="G10471" s="1183"/>
      <c r="H10471" s="1184"/>
      <c r="I10471" s="1184"/>
    </row>
    <row r="10472" spans="7:9" ht="15.6" x14ac:dyDescent="0.3">
      <c r="G10472" s="1183"/>
      <c r="H10472" s="1184"/>
      <c r="I10472" s="1184"/>
    </row>
    <row r="10473" spans="7:9" ht="15.6" x14ac:dyDescent="0.3">
      <c r="G10473" s="1183"/>
      <c r="H10473" s="1184"/>
      <c r="I10473" s="1184"/>
    </row>
    <row r="10474" spans="7:9" ht="15.6" x14ac:dyDescent="0.3">
      <c r="G10474" s="1183"/>
      <c r="H10474" s="1184"/>
      <c r="I10474" s="1184"/>
    </row>
    <row r="10475" spans="7:9" ht="15.6" x14ac:dyDescent="0.3">
      <c r="G10475" s="1183"/>
      <c r="H10475" s="1184"/>
      <c r="I10475" s="1184"/>
    </row>
    <row r="10476" spans="7:9" ht="15.6" x14ac:dyDescent="0.3">
      <c r="G10476" s="1183"/>
      <c r="H10476" s="1184"/>
      <c r="I10476" s="1184"/>
    </row>
    <row r="10477" spans="7:9" ht="15.6" x14ac:dyDescent="0.3">
      <c r="G10477" s="1183"/>
      <c r="H10477" s="1184"/>
      <c r="I10477" s="1184"/>
    </row>
    <row r="10478" spans="7:9" ht="15.6" x14ac:dyDescent="0.3">
      <c r="G10478" s="1183"/>
      <c r="H10478" s="1184"/>
      <c r="I10478" s="1184"/>
    </row>
    <row r="10479" spans="7:9" ht="15.6" x14ac:dyDescent="0.3">
      <c r="G10479" s="1183"/>
      <c r="H10479" s="1184"/>
      <c r="I10479" s="1184"/>
    </row>
    <row r="10480" spans="7:9" ht="15.6" x14ac:dyDescent="0.3">
      <c r="G10480" s="1183"/>
      <c r="H10480" s="1184"/>
      <c r="I10480" s="1184"/>
    </row>
    <row r="10481" spans="7:9" ht="15.6" x14ac:dyDescent="0.3">
      <c r="G10481" s="1183"/>
      <c r="H10481" s="1184"/>
      <c r="I10481" s="1184"/>
    </row>
    <row r="10482" spans="7:9" ht="15.6" x14ac:dyDescent="0.3">
      <c r="G10482" s="1183"/>
      <c r="H10482" s="1184"/>
      <c r="I10482" s="1184"/>
    </row>
    <row r="10483" spans="7:9" ht="15.6" x14ac:dyDescent="0.3">
      <c r="G10483" s="1183"/>
      <c r="H10483" s="1184"/>
      <c r="I10483" s="1184"/>
    </row>
    <row r="10484" spans="7:9" ht="15.6" x14ac:dyDescent="0.3">
      <c r="G10484" s="1183"/>
      <c r="H10484" s="1184"/>
      <c r="I10484" s="1184"/>
    </row>
    <row r="10485" spans="7:9" ht="15.6" x14ac:dyDescent="0.3">
      <c r="G10485" s="1183"/>
      <c r="H10485" s="1184"/>
      <c r="I10485" s="1184"/>
    </row>
    <row r="10486" spans="7:9" ht="15.6" x14ac:dyDescent="0.3">
      <c r="G10486" s="1183"/>
      <c r="H10486" s="1184"/>
      <c r="I10486" s="1184"/>
    </row>
    <row r="10487" spans="7:9" ht="15.6" x14ac:dyDescent="0.3">
      <c r="G10487" s="1183"/>
      <c r="H10487" s="1184"/>
      <c r="I10487" s="1184"/>
    </row>
    <row r="10488" spans="7:9" ht="15.6" x14ac:dyDescent="0.3">
      <c r="G10488" s="1183"/>
      <c r="H10488" s="1184"/>
      <c r="I10488" s="1184"/>
    </row>
    <row r="10489" spans="7:9" ht="15.6" x14ac:dyDescent="0.3">
      <c r="G10489" s="1183"/>
      <c r="H10489" s="1184"/>
      <c r="I10489" s="1184"/>
    </row>
    <row r="10490" spans="7:9" ht="15.6" x14ac:dyDescent="0.3">
      <c r="G10490" s="1183"/>
      <c r="H10490" s="1184"/>
      <c r="I10490" s="1184"/>
    </row>
    <row r="10491" spans="7:9" ht="15.6" x14ac:dyDescent="0.3">
      <c r="G10491" s="1183"/>
      <c r="H10491" s="1184"/>
      <c r="I10491" s="1184"/>
    </row>
    <row r="10492" spans="7:9" ht="15.6" x14ac:dyDescent="0.3">
      <c r="G10492" s="1183"/>
      <c r="H10492" s="1184"/>
      <c r="I10492" s="1184"/>
    </row>
    <row r="10493" spans="7:9" ht="15.6" x14ac:dyDescent="0.3">
      <c r="G10493" s="1183"/>
      <c r="H10493" s="1184"/>
      <c r="I10493" s="1184"/>
    </row>
    <row r="10494" spans="7:9" ht="15.6" x14ac:dyDescent="0.3">
      <c r="G10494" s="1183"/>
      <c r="H10494" s="1184"/>
      <c r="I10494" s="1184"/>
    </row>
    <row r="10495" spans="7:9" ht="15.6" x14ac:dyDescent="0.3">
      <c r="G10495" s="1183"/>
      <c r="H10495" s="1184"/>
      <c r="I10495" s="1184"/>
    </row>
    <row r="10496" spans="7:9" ht="15.6" x14ac:dyDescent="0.3">
      <c r="G10496" s="1183"/>
      <c r="H10496" s="1184"/>
      <c r="I10496" s="1184"/>
    </row>
    <row r="10497" spans="7:9" ht="15.6" x14ac:dyDescent="0.3">
      <c r="G10497" s="1183"/>
      <c r="H10497" s="1184"/>
      <c r="I10497" s="1184"/>
    </row>
    <row r="10498" spans="7:9" ht="15.6" x14ac:dyDescent="0.3">
      <c r="G10498" s="1183"/>
      <c r="H10498" s="1184"/>
      <c r="I10498" s="1184"/>
    </row>
    <row r="10499" spans="7:9" ht="15.6" x14ac:dyDescent="0.3">
      <c r="G10499" s="1183"/>
      <c r="H10499" s="1184"/>
      <c r="I10499" s="1184"/>
    </row>
    <row r="10500" spans="7:9" ht="15.6" x14ac:dyDescent="0.3">
      <c r="G10500" s="1183"/>
      <c r="H10500" s="1184"/>
      <c r="I10500" s="1184"/>
    </row>
    <row r="10501" spans="7:9" ht="15.6" x14ac:dyDescent="0.3">
      <c r="G10501" s="1183"/>
      <c r="H10501" s="1184"/>
      <c r="I10501" s="1184"/>
    </row>
    <row r="10502" spans="7:9" ht="15.6" x14ac:dyDescent="0.3">
      <c r="G10502" s="1183"/>
      <c r="H10502" s="1184"/>
      <c r="I10502" s="1184"/>
    </row>
    <row r="10503" spans="7:9" ht="15.6" x14ac:dyDescent="0.3">
      <c r="G10503" s="1183"/>
      <c r="H10503" s="1184"/>
      <c r="I10503" s="1184"/>
    </row>
    <row r="10504" spans="7:9" ht="15.6" x14ac:dyDescent="0.3">
      <c r="G10504" s="1183"/>
      <c r="H10504" s="1184"/>
      <c r="I10504" s="1184"/>
    </row>
    <row r="10505" spans="7:9" ht="15.6" x14ac:dyDescent="0.3">
      <c r="G10505" s="1183"/>
      <c r="H10505" s="1184"/>
      <c r="I10505" s="1184"/>
    </row>
    <row r="10506" spans="7:9" ht="15.6" x14ac:dyDescent="0.3">
      <c r="G10506" s="1183"/>
      <c r="H10506" s="1184"/>
      <c r="I10506" s="1184"/>
    </row>
    <row r="10507" spans="7:9" ht="15.6" x14ac:dyDescent="0.3">
      <c r="G10507" s="1183"/>
      <c r="H10507" s="1184"/>
      <c r="I10507" s="1184"/>
    </row>
    <row r="10508" spans="7:9" ht="15.6" x14ac:dyDescent="0.3">
      <c r="G10508" s="1183"/>
      <c r="H10508" s="1184"/>
      <c r="I10508" s="1184"/>
    </row>
    <row r="10509" spans="7:9" ht="15.6" x14ac:dyDescent="0.3">
      <c r="G10509" s="1183"/>
      <c r="H10509" s="1184"/>
      <c r="I10509" s="1184"/>
    </row>
    <row r="10510" spans="7:9" ht="15.6" x14ac:dyDescent="0.3">
      <c r="G10510" s="1183"/>
      <c r="H10510" s="1184"/>
      <c r="I10510" s="1184"/>
    </row>
    <row r="10511" spans="7:9" ht="15.6" x14ac:dyDescent="0.3">
      <c r="G10511" s="1183"/>
      <c r="H10511" s="1184"/>
      <c r="I10511" s="1184"/>
    </row>
    <row r="10512" spans="7:9" ht="15.6" x14ac:dyDescent="0.3">
      <c r="G10512" s="1183"/>
      <c r="H10512" s="1184"/>
      <c r="I10512" s="1184"/>
    </row>
    <row r="10513" spans="7:9" ht="15.6" x14ac:dyDescent="0.3">
      <c r="G10513" s="1183"/>
      <c r="H10513" s="1184"/>
      <c r="I10513" s="1184"/>
    </row>
    <row r="10514" spans="7:9" ht="15.6" x14ac:dyDescent="0.3">
      <c r="G10514" s="1183"/>
      <c r="H10514" s="1184"/>
      <c r="I10514" s="1184"/>
    </row>
    <row r="10515" spans="7:9" ht="15.6" x14ac:dyDescent="0.3">
      <c r="G10515" s="1183"/>
      <c r="H10515" s="1184"/>
      <c r="I10515" s="1184"/>
    </row>
    <row r="10516" spans="7:9" ht="15.6" x14ac:dyDescent="0.3">
      <c r="G10516" s="1183"/>
      <c r="H10516" s="1184"/>
      <c r="I10516" s="1184"/>
    </row>
    <row r="10517" spans="7:9" ht="15.6" x14ac:dyDescent="0.3">
      <c r="G10517" s="1183"/>
      <c r="H10517" s="1184"/>
      <c r="I10517" s="1184"/>
    </row>
    <row r="10518" spans="7:9" ht="15.6" x14ac:dyDescent="0.3">
      <c r="G10518" s="1183"/>
      <c r="H10518" s="1184"/>
      <c r="I10518" s="1184"/>
    </row>
    <row r="10519" spans="7:9" ht="15.6" x14ac:dyDescent="0.3">
      <c r="G10519" s="1183"/>
      <c r="H10519" s="1184"/>
      <c r="I10519" s="1184"/>
    </row>
    <row r="10520" spans="7:9" ht="15.6" x14ac:dyDescent="0.3">
      <c r="G10520" s="1183"/>
      <c r="H10520" s="1184"/>
      <c r="I10520" s="1184"/>
    </row>
    <row r="10521" spans="7:9" ht="15.6" x14ac:dyDescent="0.3">
      <c r="G10521" s="1183"/>
      <c r="H10521" s="1184"/>
      <c r="I10521" s="1184"/>
    </row>
    <row r="10522" spans="7:9" ht="15.6" x14ac:dyDescent="0.3">
      <c r="G10522" s="1183"/>
      <c r="H10522" s="1184"/>
      <c r="I10522" s="1184"/>
    </row>
    <row r="10523" spans="7:9" ht="15.6" x14ac:dyDescent="0.3">
      <c r="G10523" s="1183"/>
      <c r="H10523" s="1184"/>
      <c r="I10523" s="1184"/>
    </row>
    <row r="10524" spans="7:9" ht="15.6" x14ac:dyDescent="0.3">
      <c r="G10524" s="1183"/>
      <c r="H10524" s="1184"/>
      <c r="I10524" s="1184"/>
    </row>
    <row r="10525" spans="7:9" ht="15.6" x14ac:dyDescent="0.3">
      <c r="G10525" s="1183"/>
      <c r="H10525" s="1184"/>
      <c r="I10525" s="1184"/>
    </row>
    <row r="10526" spans="7:9" ht="15.6" x14ac:dyDescent="0.3">
      <c r="G10526" s="1183"/>
      <c r="H10526" s="1184"/>
      <c r="I10526" s="1184"/>
    </row>
    <row r="10527" spans="7:9" ht="15.6" x14ac:dyDescent="0.3">
      <c r="G10527" s="1183"/>
      <c r="H10527" s="1184"/>
      <c r="I10527" s="1184"/>
    </row>
    <row r="10528" spans="7:9" ht="15.6" x14ac:dyDescent="0.3">
      <c r="G10528" s="1183"/>
      <c r="H10528" s="1184"/>
      <c r="I10528" s="1184"/>
    </row>
    <row r="10529" spans="7:9" ht="15.6" x14ac:dyDescent="0.3">
      <c r="G10529" s="1183"/>
      <c r="H10529" s="1184"/>
      <c r="I10529" s="1184"/>
    </row>
    <row r="10530" spans="7:9" ht="15.6" x14ac:dyDescent="0.3">
      <c r="G10530" s="1183"/>
      <c r="H10530" s="1184"/>
      <c r="I10530" s="1184"/>
    </row>
    <row r="10531" spans="7:9" ht="15.6" x14ac:dyDescent="0.3">
      <c r="G10531" s="1183"/>
      <c r="H10531" s="1184"/>
      <c r="I10531" s="1184"/>
    </row>
    <row r="10532" spans="7:9" ht="15.6" x14ac:dyDescent="0.3">
      <c r="G10532" s="1183"/>
      <c r="H10532" s="1184"/>
      <c r="I10532" s="1184"/>
    </row>
    <row r="10533" spans="7:9" ht="15.6" x14ac:dyDescent="0.3">
      <c r="G10533" s="1183"/>
      <c r="H10533" s="1184"/>
      <c r="I10533" s="1184"/>
    </row>
    <row r="10534" spans="7:9" ht="15.6" x14ac:dyDescent="0.3">
      <c r="G10534" s="1183"/>
      <c r="H10534" s="1184"/>
      <c r="I10534" s="1184"/>
    </row>
    <row r="10535" spans="7:9" ht="15.6" x14ac:dyDescent="0.3">
      <c r="G10535" s="1183"/>
      <c r="H10535" s="1184"/>
      <c r="I10535" s="1184"/>
    </row>
    <row r="10536" spans="7:9" ht="15.6" x14ac:dyDescent="0.3">
      <c r="G10536" s="1183"/>
      <c r="H10536" s="1184"/>
      <c r="I10536" s="1184"/>
    </row>
    <row r="10537" spans="7:9" ht="15.6" x14ac:dyDescent="0.3">
      <c r="G10537" s="1183"/>
      <c r="H10537" s="1184"/>
      <c r="I10537" s="1184"/>
    </row>
    <row r="10538" spans="7:9" ht="15.6" x14ac:dyDescent="0.3">
      <c r="G10538" s="1183"/>
      <c r="H10538" s="1184"/>
      <c r="I10538" s="1184"/>
    </row>
    <row r="10539" spans="7:9" ht="15.6" x14ac:dyDescent="0.3">
      <c r="G10539" s="1183"/>
      <c r="H10539" s="1184"/>
      <c r="I10539" s="1184"/>
    </row>
    <row r="10540" spans="7:9" ht="15.6" x14ac:dyDescent="0.3">
      <c r="G10540" s="1183"/>
      <c r="H10540" s="1184"/>
      <c r="I10540" s="1184"/>
    </row>
    <row r="10541" spans="7:9" ht="15.6" x14ac:dyDescent="0.3">
      <c r="G10541" s="1183"/>
      <c r="H10541" s="1184"/>
      <c r="I10541" s="1184"/>
    </row>
    <row r="10542" spans="7:9" ht="15.6" x14ac:dyDescent="0.3">
      <c r="G10542" s="1183"/>
      <c r="H10542" s="1184"/>
      <c r="I10542" s="1184"/>
    </row>
    <row r="10543" spans="7:9" ht="15.6" x14ac:dyDescent="0.3">
      <c r="G10543" s="1183"/>
      <c r="H10543" s="1184"/>
      <c r="I10543" s="1184"/>
    </row>
    <row r="10544" spans="7:9" ht="15.6" x14ac:dyDescent="0.3">
      <c r="G10544" s="1183"/>
      <c r="H10544" s="1184"/>
      <c r="I10544" s="1184"/>
    </row>
    <row r="10545" spans="7:9" ht="15.6" x14ac:dyDescent="0.3">
      <c r="G10545" s="1183"/>
      <c r="H10545" s="1184"/>
      <c r="I10545" s="1184"/>
    </row>
    <row r="10546" spans="7:9" ht="15.6" x14ac:dyDescent="0.3">
      <c r="G10546" s="1183"/>
      <c r="H10546" s="1184"/>
      <c r="I10546" s="1184"/>
    </row>
    <row r="10547" spans="7:9" ht="15.6" x14ac:dyDescent="0.3">
      <c r="G10547" s="1183"/>
      <c r="H10547" s="1184"/>
      <c r="I10547" s="1184"/>
    </row>
    <row r="10548" spans="7:9" ht="15.6" x14ac:dyDescent="0.3">
      <c r="G10548" s="1183"/>
      <c r="H10548" s="1184"/>
      <c r="I10548" s="1184"/>
    </row>
    <row r="10549" spans="7:9" ht="15.6" x14ac:dyDescent="0.3">
      <c r="G10549" s="1183"/>
      <c r="H10549" s="1184"/>
      <c r="I10549" s="1184"/>
    </row>
    <row r="10550" spans="7:9" ht="15.6" x14ac:dyDescent="0.3">
      <c r="G10550" s="1183"/>
      <c r="H10550" s="1184"/>
      <c r="I10550" s="1184"/>
    </row>
    <row r="10551" spans="7:9" ht="15.6" x14ac:dyDescent="0.3">
      <c r="G10551" s="1183"/>
      <c r="H10551" s="1184"/>
      <c r="I10551" s="1184"/>
    </row>
    <row r="10552" spans="7:9" ht="15.6" x14ac:dyDescent="0.3">
      <c r="G10552" s="1183"/>
      <c r="H10552" s="1184"/>
      <c r="I10552" s="1184"/>
    </row>
    <row r="10553" spans="7:9" ht="15.6" x14ac:dyDescent="0.3">
      <c r="G10553" s="1183"/>
      <c r="H10553" s="1184"/>
      <c r="I10553" s="1184"/>
    </row>
    <row r="10554" spans="7:9" ht="15.6" x14ac:dyDescent="0.3">
      <c r="G10554" s="1183"/>
      <c r="H10554" s="1184"/>
      <c r="I10554" s="1184"/>
    </row>
    <row r="10555" spans="7:9" ht="15.6" x14ac:dyDescent="0.3">
      <c r="G10555" s="1183"/>
      <c r="H10555" s="1184"/>
      <c r="I10555" s="1184"/>
    </row>
    <row r="10556" spans="7:9" ht="15.6" x14ac:dyDescent="0.3">
      <c r="G10556" s="1183"/>
      <c r="H10556" s="1184"/>
      <c r="I10556" s="1184"/>
    </row>
    <row r="10557" spans="7:9" ht="15.6" x14ac:dyDescent="0.3">
      <c r="G10557" s="1183"/>
      <c r="H10557" s="1184"/>
      <c r="I10557" s="1184"/>
    </row>
    <row r="10558" spans="7:9" ht="15.6" x14ac:dyDescent="0.3">
      <c r="G10558" s="1183"/>
      <c r="H10558" s="1184"/>
      <c r="I10558" s="1184"/>
    </row>
    <row r="10559" spans="7:9" ht="15.6" x14ac:dyDescent="0.3">
      <c r="G10559" s="1183"/>
      <c r="H10559" s="1184"/>
      <c r="I10559" s="1184"/>
    </row>
    <row r="10560" spans="7:9" ht="15.6" x14ac:dyDescent="0.3">
      <c r="G10560" s="1183"/>
      <c r="H10560" s="1184"/>
      <c r="I10560" s="1184"/>
    </row>
    <row r="10561" spans="7:9" ht="15.6" x14ac:dyDescent="0.3">
      <c r="G10561" s="1183"/>
      <c r="H10561" s="1184"/>
      <c r="I10561" s="1184"/>
    </row>
    <row r="10562" spans="7:9" ht="15.6" x14ac:dyDescent="0.3">
      <c r="G10562" s="1183"/>
      <c r="H10562" s="1184"/>
      <c r="I10562" s="1184"/>
    </row>
    <row r="10563" spans="7:9" ht="15.6" x14ac:dyDescent="0.3">
      <c r="G10563" s="1183"/>
      <c r="H10563" s="1184"/>
      <c r="I10563" s="1184"/>
    </row>
    <row r="10564" spans="7:9" ht="15.6" x14ac:dyDescent="0.3">
      <c r="G10564" s="1183"/>
      <c r="H10564" s="1184"/>
      <c r="I10564" s="1184"/>
    </row>
    <row r="10565" spans="7:9" ht="15.6" x14ac:dyDescent="0.3">
      <c r="G10565" s="1183"/>
      <c r="H10565" s="1184"/>
      <c r="I10565" s="1184"/>
    </row>
    <row r="10566" spans="7:9" ht="15.6" x14ac:dyDescent="0.3">
      <c r="G10566" s="1183"/>
      <c r="H10566" s="1184"/>
      <c r="I10566" s="1184"/>
    </row>
    <row r="10567" spans="7:9" ht="15.6" x14ac:dyDescent="0.3">
      <c r="G10567" s="1183"/>
      <c r="H10567" s="1184"/>
      <c r="I10567" s="1184"/>
    </row>
    <row r="10568" spans="7:9" ht="15.6" x14ac:dyDescent="0.3">
      <c r="G10568" s="1183"/>
      <c r="H10568" s="1184"/>
      <c r="I10568" s="1184"/>
    </row>
    <row r="10569" spans="7:9" ht="15.6" x14ac:dyDescent="0.3">
      <c r="G10569" s="1183"/>
      <c r="H10569" s="1184"/>
      <c r="I10569" s="1184"/>
    </row>
    <row r="10570" spans="7:9" ht="15.6" x14ac:dyDescent="0.3">
      <c r="G10570" s="1183"/>
      <c r="H10570" s="1184"/>
      <c r="I10570" s="1184"/>
    </row>
    <row r="10571" spans="7:9" ht="15.6" x14ac:dyDescent="0.3">
      <c r="G10571" s="1183"/>
      <c r="H10571" s="1184"/>
      <c r="I10571" s="1184"/>
    </row>
    <row r="10572" spans="7:9" ht="15.6" x14ac:dyDescent="0.3">
      <c r="G10572" s="1183"/>
      <c r="H10572" s="1184"/>
      <c r="I10572" s="1184"/>
    </row>
    <row r="10573" spans="7:9" ht="15.6" x14ac:dyDescent="0.3">
      <c r="G10573" s="1183"/>
      <c r="H10573" s="1184"/>
      <c r="I10573" s="1184"/>
    </row>
    <row r="10574" spans="7:9" ht="15.6" x14ac:dyDescent="0.3">
      <c r="G10574" s="1183"/>
      <c r="H10574" s="1184"/>
      <c r="I10574" s="1184"/>
    </row>
    <row r="10575" spans="7:9" ht="15.6" x14ac:dyDescent="0.3">
      <c r="G10575" s="1183"/>
      <c r="H10575" s="1184"/>
      <c r="I10575" s="1184"/>
    </row>
    <row r="10576" spans="7:9" ht="15.6" x14ac:dyDescent="0.3">
      <c r="G10576" s="1183"/>
      <c r="H10576" s="1184"/>
      <c r="I10576" s="1184"/>
    </row>
    <row r="10577" spans="7:9" ht="15.6" x14ac:dyDescent="0.3">
      <c r="G10577" s="1183"/>
      <c r="H10577" s="1184"/>
      <c r="I10577" s="1184"/>
    </row>
    <row r="10578" spans="7:9" ht="15.6" x14ac:dyDescent="0.3">
      <c r="G10578" s="1183"/>
      <c r="H10578" s="1184"/>
      <c r="I10578" s="1184"/>
    </row>
    <row r="10579" spans="7:9" ht="15.6" x14ac:dyDescent="0.3">
      <c r="G10579" s="1183"/>
      <c r="H10579" s="1184"/>
      <c r="I10579" s="1184"/>
    </row>
    <row r="10580" spans="7:9" ht="15.6" x14ac:dyDescent="0.3">
      <c r="G10580" s="1183"/>
      <c r="H10580" s="1184"/>
      <c r="I10580" s="1184"/>
    </row>
    <row r="10581" spans="7:9" ht="15.6" x14ac:dyDescent="0.3">
      <c r="G10581" s="1183"/>
      <c r="H10581" s="1184"/>
      <c r="I10581" s="1184"/>
    </row>
    <row r="10582" spans="7:9" ht="15.6" x14ac:dyDescent="0.3">
      <c r="G10582" s="1183"/>
      <c r="H10582" s="1184"/>
      <c r="I10582" s="1184"/>
    </row>
    <row r="10583" spans="7:9" ht="15.6" x14ac:dyDescent="0.3">
      <c r="G10583" s="1183"/>
      <c r="H10583" s="1184"/>
      <c r="I10583" s="1184"/>
    </row>
    <row r="10584" spans="7:9" ht="15.6" x14ac:dyDescent="0.3">
      <c r="G10584" s="1183"/>
      <c r="H10584" s="1184"/>
      <c r="I10584" s="1184"/>
    </row>
    <row r="10585" spans="7:9" ht="15.6" x14ac:dyDescent="0.3">
      <c r="G10585" s="1183"/>
      <c r="H10585" s="1184"/>
      <c r="I10585" s="1184"/>
    </row>
    <row r="10586" spans="7:9" ht="15.6" x14ac:dyDescent="0.3">
      <c r="G10586" s="1183"/>
      <c r="H10586" s="1184"/>
      <c r="I10586" s="1184"/>
    </row>
    <row r="10587" spans="7:9" ht="15.6" x14ac:dyDescent="0.3">
      <c r="G10587" s="1183"/>
      <c r="H10587" s="1184"/>
      <c r="I10587" s="1184"/>
    </row>
    <row r="10588" spans="7:9" ht="15.6" x14ac:dyDescent="0.3">
      <c r="G10588" s="1183"/>
      <c r="H10588" s="1184"/>
      <c r="I10588" s="1184"/>
    </row>
    <row r="10589" spans="7:9" ht="15.6" x14ac:dyDescent="0.3">
      <c r="G10589" s="1183"/>
      <c r="H10589" s="1184"/>
      <c r="I10589" s="1184"/>
    </row>
    <row r="10590" spans="7:9" ht="15.6" x14ac:dyDescent="0.3">
      <c r="G10590" s="1183"/>
      <c r="H10590" s="1184"/>
      <c r="I10590" s="1184"/>
    </row>
    <row r="10591" spans="7:9" ht="15.6" x14ac:dyDescent="0.3">
      <c r="G10591" s="1183"/>
      <c r="H10591" s="1184"/>
      <c r="I10591" s="1184"/>
    </row>
    <row r="10592" spans="7:9" ht="15.6" x14ac:dyDescent="0.3">
      <c r="G10592" s="1183"/>
      <c r="H10592" s="1184"/>
      <c r="I10592" s="1184"/>
    </row>
    <row r="10593" spans="7:9" ht="15.6" x14ac:dyDescent="0.3">
      <c r="G10593" s="1183"/>
      <c r="H10593" s="1184"/>
      <c r="I10593" s="1184"/>
    </row>
    <row r="10594" spans="7:9" ht="15.6" x14ac:dyDescent="0.3">
      <c r="G10594" s="1183"/>
      <c r="H10594" s="1184"/>
      <c r="I10594" s="1184"/>
    </row>
    <row r="10595" spans="7:9" ht="15.6" x14ac:dyDescent="0.3">
      <c r="G10595" s="1183"/>
      <c r="H10595" s="1184"/>
      <c r="I10595" s="1184"/>
    </row>
    <row r="10596" spans="7:9" ht="15.6" x14ac:dyDescent="0.3">
      <c r="G10596" s="1183"/>
      <c r="H10596" s="1184"/>
      <c r="I10596" s="1184"/>
    </row>
    <row r="10597" spans="7:9" ht="15.6" x14ac:dyDescent="0.3">
      <c r="G10597" s="1183"/>
      <c r="H10597" s="1184"/>
      <c r="I10597" s="1184"/>
    </row>
    <row r="10598" spans="7:9" ht="15.6" x14ac:dyDescent="0.3">
      <c r="G10598" s="1183"/>
      <c r="H10598" s="1184"/>
      <c r="I10598" s="1184"/>
    </row>
    <row r="10599" spans="7:9" ht="15.6" x14ac:dyDescent="0.3">
      <c r="G10599" s="1183"/>
      <c r="H10599" s="1184"/>
      <c r="I10599" s="1184"/>
    </row>
    <row r="10600" spans="7:9" ht="15.6" x14ac:dyDescent="0.3">
      <c r="G10600" s="1183"/>
      <c r="H10600" s="1184"/>
      <c r="I10600" s="1184"/>
    </row>
    <row r="10601" spans="7:9" ht="15.6" x14ac:dyDescent="0.3">
      <c r="G10601" s="1183"/>
      <c r="H10601" s="1184"/>
      <c r="I10601" s="1184"/>
    </row>
    <row r="10602" spans="7:9" ht="15.6" x14ac:dyDescent="0.3">
      <c r="G10602" s="1183"/>
      <c r="H10602" s="1184"/>
      <c r="I10602" s="1184"/>
    </row>
    <row r="10603" spans="7:9" ht="15.6" x14ac:dyDescent="0.3">
      <c r="G10603" s="1183"/>
      <c r="H10603" s="1184"/>
      <c r="I10603" s="1184"/>
    </row>
    <row r="10604" spans="7:9" ht="15.6" x14ac:dyDescent="0.3">
      <c r="G10604" s="1183"/>
      <c r="H10604" s="1184"/>
      <c r="I10604" s="1184"/>
    </row>
    <row r="10605" spans="7:9" ht="15.6" x14ac:dyDescent="0.3">
      <c r="G10605" s="1183"/>
      <c r="H10605" s="1184"/>
      <c r="I10605" s="1184"/>
    </row>
    <row r="10606" spans="7:9" ht="15.6" x14ac:dyDescent="0.3">
      <c r="G10606" s="1183"/>
      <c r="H10606" s="1184"/>
      <c r="I10606" s="1184"/>
    </row>
    <row r="10607" spans="7:9" ht="15.6" x14ac:dyDescent="0.3">
      <c r="G10607" s="1183"/>
      <c r="H10607" s="1184"/>
      <c r="I10607" s="1184"/>
    </row>
    <row r="10608" spans="7:9" ht="15.6" x14ac:dyDescent="0.3">
      <c r="G10608" s="1183"/>
      <c r="H10608" s="1184"/>
      <c r="I10608" s="1184"/>
    </row>
    <row r="10609" spans="7:9" ht="15.6" x14ac:dyDescent="0.3">
      <c r="G10609" s="1183"/>
      <c r="H10609" s="1184"/>
      <c r="I10609" s="1184"/>
    </row>
    <row r="10610" spans="7:9" ht="15.6" x14ac:dyDescent="0.3">
      <c r="G10610" s="1183"/>
      <c r="H10610" s="1184"/>
      <c r="I10610" s="1184"/>
    </row>
    <row r="10611" spans="7:9" ht="15.6" x14ac:dyDescent="0.3">
      <c r="G10611" s="1183"/>
      <c r="H10611" s="1184"/>
      <c r="I10611" s="1184"/>
    </row>
    <row r="10612" spans="7:9" ht="15.6" x14ac:dyDescent="0.3">
      <c r="G10612" s="1183"/>
      <c r="H10612" s="1184"/>
      <c r="I10612" s="1184"/>
    </row>
    <row r="10613" spans="7:9" ht="15.6" x14ac:dyDescent="0.3">
      <c r="G10613" s="1183"/>
      <c r="H10613" s="1184"/>
      <c r="I10613" s="1184"/>
    </row>
    <row r="10614" spans="7:9" ht="15.6" x14ac:dyDescent="0.3">
      <c r="G10614" s="1183"/>
      <c r="H10614" s="1184"/>
      <c r="I10614" s="1184"/>
    </row>
    <row r="10615" spans="7:9" ht="15.6" x14ac:dyDescent="0.3">
      <c r="G10615" s="1183"/>
      <c r="H10615" s="1184"/>
      <c r="I10615" s="1184"/>
    </row>
    <row r="10616" spans="7:9" ht="15.6" x14ac:dyDescent="0.3">
      <c r="G10616" s="1183"/>
      <c r="H10616" s="1184"/>
      <c r="I10616" s="1184"/>
    </row>
    <row r="10617" spans="7:9" ht="15.6" x14ac:dyDescent="0.3">
      <c r="G10617" s="1183"/>
      <c r="H10617" s="1184"/>
      <c r="I10617" s="1184"/>
    </row>
    <row r="10618" spans="7:9" ht="15.6" x14ac:dyDescent="0.3">
      <c r="G10618" s="1183"/>
      <c r="H10618" s="1184"/>
      <c r="I10618" s="1184"/>
    </row>
    <row r="10619" spans="7:9" ht="15.6" x14ac:dyDescent="0.3">
      <c r="G10619" s="1183"/>
      <c r="H10619" s="1184"/>
      <c r="I10619" s="1184"/>
    </row>
    <row r="10620" spans="7:9" ht="15.6" x14ac:dyDescent="0.3">
      <c r="G10620" s="1183"/>
      <c r="H10620" s="1184"/>
      <c r="I10620" s="1184"/>
    </row>
    <row r="10621" spans="7:9" ht="15.6" x14ac:dyDescent="0.3">
      <c r="G10621" s="1183"/>
      <c r="H10621" s="1184"/>
      <c r="I10621" s="1184"/>
    </row>
    <row r="10622" spans="7:9" ht="15.6" x14ac:dyDescent="0.3">
      <c r="G10622" s="1183"/>
      <c r="H10622" s="1184"/>
      <c r="I10622" s="1184"/>
    </row>
    <row r="10623" spans="7:9" ht="15.6" x14ac:dyDescent="0.3">
      <c r="G10623" s="1183"/>
      <c r="H10623" s="1184"/>
      <c r="I10623" s="1184"/>
    </row>
    <row r="10624" spans="7:9" ht="15.6" x14ac:dyDescent="0.3">
      <c r="G10624" s="1183"/>
      <c r="H10624" s="1184"/>
      <c r="I10624" s="1184"/>
    </row>
    <row r="10625" spans="7:9" ht="15.6" x14ac:dyDescent="0.3">
      <c r="G10625" s="1183"/>
      <c r="H10625" s="1184"/>
      <c r="I10625" s="1184"/>
    </row>
    <row r="10626" spans="7:9" ht="15.6" x14ac:dyDescent="0.3">
      <c r="G10626" s="1183"/>
      <c r="H10626" s="1184"/>
      <c r="I10626" s="1184"/>
    </row>
    <row r="10627" spans="7:9" ht="15.6" x14ac:dyDescent="0.3">
      <c r="G10627" s="1183"/>
      <c r="H10627" s="1184"/>
      <c r="I10627" s="1184"/>
    </row>
    <row r="10628" spans="7:9" ht="15.6" x14ac:dyDescent="0.3">
      <c r="G10628" s="1183"/>
      <c r="H10628" s="1184"/>
      <c r="I10628" s="1184"/>
    </row>
    <row r="10629" spans="7:9" ht="15.6" x14ac:dyDescent="0.3">
      <c r="G10629" s="1183"/>
      <c r="H10629" s="1184"/>
      <c r="I10629" s="1184"/>
    </row>
    <row r="10630" spans="7:9" ht="15.6" x14ac:dyDescent="0.3">
      <c r="G10630" s="1183"/>
      <c r="H10630" s="1184"/>
      <c r="I10630" s="1184"/>
    </row>
    <row r="10631" spans="7:9" ht="15.6" x14ac:dyDescent="0.3">
      <c r="G10631" s="1183"/>
      <c r="H10631" s="1184"/>
      <c r="I10631" s="1184"/>
    </row>
    <row r="10632" spans="7:9" ht="15.6" x14ac:dyDescent="0.3">
      <c r="G10632" s="1183"/>
      <c r="H10632" s="1184"/>
      <c r="I10632" s="1184"/>
    </row>
    <row r="10633" spans="7:9" ht="15.6" x14ac:dyDescent="0.3">
      <c r="G10633" s="1183"/>
      <c r="H10633" s="1184"/>
      <c r="I10633" s="1184"/>
    </row>
    <row r="10634" spans="7:9" ht="15.6" x14ac:dyDescent="0.3">
      <c r="G10634" s="1183"/>
      <c r="H10634" s="1184"/>
      <c r="I10634" s="1184"/>
    </row>
    <row r="10635" spans="7:9" ht="15.6" x14ac:dyDescent="0.3">
      <c r="G10635" s="1183"/>
      <c r="H10635" s="1184"/>
      <c r="I10635" s="1184"/>
    </row>
    <row r="10636" spans="7:9" ht="15.6" x14ac:dyDescent="0.3">
      <c r="G10636" s="1183"/>
      <c r="H10636" s="1184"/>
      <c r="I10636" s="1184"/>
    </row>
    <row r="10637" spans="7:9" ht="15.6" x14ac:dyDescent="0.3">
      <c r="G10637" s="1183"/>
      <c r="H10637" s="1184"/>
      <c r="I10637" s="1184"/>
    </row>
    <row r="10638" spans="7:9" ht="15.6" x14ac:dyDescent="0.3">
      <c r="G10638" s="1183"/>
      <c r="H10638" s="1184"/>
      <c r="I10638" s="1184"/>
    </row>
    <row r="10639" spans="7:9" ht="15.6" x14ac:dyDescent="0.3">
      <c r="G10639" s="1183"/>
      <c r="H10639" s="1184"/>
      <c r="I10639" s="1184"/>
    </row>
    <row r="10640" spans="7:9" ht="15.6" x14ac:dyDescent="0.3">
      <c r="G10640" s="1183"/>
      <c r="H10640" s="1184"/>
      <c r="I10640" s="1184"/>
    </row>
    <row r="10641" spans="7:9" ht="15.6" x14ac:dyDescent="0.3">
      <c r="G10641" s="1183"/>
      <c r="H10641" s="1184"/>
      <c r="I10641" s="1184"/>
    </row>
    <row r="10642" spans="7:9" ht="15.6" x14ac:dyDescent="0.3">
      <c r="G10642" s="1183"/>
      <c r="H10642" s="1184"/>
      <c r="I10642" s="1184"/>
    </row>
    <row r="10643" spans="7:9" ht="15.6" x14ac:dyDescent="0.3">
      <c r="G10643" s="1183"/>
      <c r="H10643" s="1184"/>
      <c r="I10643" s="1184"/>
    </row>
    <row r="10644" spans="7:9" ht="15.6" x14ac:dyDescent="0.3">
      <c r="G10644" s="1183"/>
      <c r="H10644" s="1184"/>
      <c r="I10644" s="1184"/>
    </row>
    <row r="10645" spans="7:9" ht="15.6" x14ac:dyDescent="0.3">
      <c r="G10645" s="1183"/>
      <c r="H10645" s="1184"/>
      <c r="I10645" s="1184"/>
    </row>
    <row r="10646" spans="7:9" ht="15.6" x14ac:dyDescent="0.3">
      <c r="G10646" s="1183"/>
      <c r="H10646" s="1184"/>
      <c r="I10646" s="1184"/>
    </row>
    <row r="10647" spans="7:9" ht="15.6" x14ac:dyDescent="0.3">
      <c r="G10647" s="1183"/>
      <c r="H10647" s="1184"/>
      <c r="I10647" s="1184"/>
    </row>
    <row r="10648" spans="7:9" ht="15.6" x14ac:dyDescent="0.3">
      <c r="G10648" s="1183"/>
      <c r="H10648" s="1184"/>
      <c r="I10648" s="1184"/>
    </row>
    <row r="10649" spans="7:9" ht="15.6" x14ac:dyDescent="0.3">
      <c r="G10649" s="1183"/>
      <c r="H10649" s="1184"/>
      <c r="I10649" s="1184"/>
    </row>
    <row r="10650" spans="7:9" ht="15.6" x14ac:dyDescent="0.3">
      <c r="G10650" s="1183"/>
      <c r="H10650" s="1184"/>
      <c r="I10650" s="1184"/>
    </row>
    <row r="10651" spans="7:9" ht="15.6" x14ac:dyDescent="0.3">
      <c r="G10651" s="1183"/>
      <c r="H10651" s="1184"/>
      <c r="I10651" s="1184"/>
    </row>
    <row r="10652" spans="7:9" ht="15.6" x14ac:dyDescent="0.3">
      <c r="G10652" s="1183"/>
      <c r="H10652" s="1184"/>
      <c r="I10652" s="1184"/>
    </row>
    <row r="10653" spans="7:9" ht="15.6" x14ac:dyDescent="0.3">
      <c r="G10653" s="1183"/>
      <c r="H10653" s="1184"/>
      <c r="I10653" s="1184"/>
    </row>
    <row r="10654" spans="7:9" ht="15.6" x14ac:dyDescent="0.3">
      <c r="G10654" s="1183"/>
      <c r="H10654" s="1184"/>
      <c r="I10654" s="1184"/>
    </row>
    <row r="10655" spans="7:9" ht="15.6" x14ac:dyDescent="0.3">
      <c r="G10655" s="1183"/>
      <c r="H10655" s="1184"/>
      <c r="I10655" s="1184"/>
    </row>
    <row r="10656" spans="7:9" ht="15.6" x14ac:dyDescent="0.3">
      <c r="G10656" s="1183"/>
      <c r="H10656" s="1184"/>
      <c r="I10656" s="1184"/>
    </row>
    <row r="10657" spans="7:9" ht="15.6" x14ac:dyDescent="0.3">
      <c r="G10657" s="1183"/>
      <c r="H10657" s="1184"/>
      <c r="I10657" s="1184"/>
    </row>
    <row r="10658" spans="7:9" ht="15.6" x14ac:dyDescent="0.3">
      <c r="G10658" s="1183"/>
      <c r="H10658" s="1184"/>
      <c r="I10658" s="1184"/>
    </row>
    <row r="10659" spans="7:9" ht="15.6" x14ac:dyDescent="0.3">
      <c r="G10659" s="1183"/>
      <c r="H10659" s="1184"/>
      <c r="I10659" s="1184"/>
    </row>
    <row r="10660" spans="7:9" ht="15.6" x14ac:dyDescent="0.3">
      <c r="G10660" s="1183"/>
      <c r="H10660" s="1184"/>
      <c r="I10660" s="1184"/>
    </row>
    <row r="10661" spans="7:9" ht="15.6" x14ac:dyDescent="0.3">
      <c r="G10661" s="1183"/>
      <c r="H10661" s="1184"/>
      <c r="I10661" s="1184"/>
    </row>
    <row r="10662" spans="7:9" ht="15.6" x14ac:dyDescent="0.3">
      <c r="G10662" s="1183"/>
      <c r="H10662" s="1184"/>
      <c r="I10662" s="1184"/>
    </row>
    <row r="10663" spans="7:9" ht="15.6" x14ac:dyDescent="0.3">
      <c r="G10663" s="1183"/>
      <c r="H10663" s="1184"/>
      <c r="I10663" s="1184"/>
    </row>
    <row r="10664" spans="7:9" ht="15.6" x14ac:dyDescent="0.3">
      <c r="G10664" s="1183"/>
      <c r="H10664" s="1184"/>
      <c r="I10664" s="1184"/>
    </row>
    <row r="10665" spans="7:9" ht="15.6" x14ac:dyDescent="0.3">
      <c r="G10665" s="1183"/>
      <c r="H10665" s="1184"/>
      <c r="I10665" s="1184"/>
    </row>
    <row r="10666" spans="7:9" ht="15.6" x14ac:dyDescent="0.3">
      <c r="G10666" s="1183"/>
      <c r="H10666" s="1184"/>
      <c r="I10666" s="1184"/>
    </row>
    <row r="10667" spans="7:9" ht="15.6" x14ac:dyDescent="0.3">
      <c r="G10667" s="1183"/>
      <c r="H10667" s="1184"/>
      <c r="I10667" s="1184"/>
    </row>
    <row r="10668" spans="7:9" ht="15.6" x14ac:dyDescent="0.3">
      <c r="G10668" s="1183"/>
      <c r="H10668" s="1184"/>
      <c r="I10668" s="1184"/>
    </row>
    <row r="10669" spans="7:9" ht="15.6" x14ac:dyDescent="0.3">
      <c r="G10669" s="1183"/>
      <c r="H10669" s="1184"/>
      <c r="I10669" s="1184"/>
    </row>
    <row r="10670" spans="7:9" ht="15.6" x14ac:dyDescent="0.3">
      <c r="G10670" s="1183"/>
      <c r="H10670" s="1184"/>
      <c r="I10670" s="1184"/>
    </row>
    <row r="10671" spans="7:9" ht="15.6" x14ac:dyDescent="0.3">
      <c r="G10671" s="1183"/>
      <c r="H10671" s="1184"/>
      <c r="I10671" s="1184"/>
    </row>
    <row r="10672" spans="7:9" ht="15.6" x14ac:dyDescent="0.3">
      <c r="G10672" s="1183"/>
      <c r="H10672" s="1184"/>
      <c r="I10672" s="1184"/>
    </row>
    <row r="10673" spans="7:9" ht="15.6" x14ac:dyDescent="0.3">
      <c r="G10673" s="1183"/>
      <c r="H10673" s="1184"/>
      <c r="I10673" s="1184"/>
    </row>
    <row r="10674" spans="7:9" ht="15.6" x14ac:dyDescent="0.3">
      <c r="G10674" s="1183"/>
      <c r="H10674" s="1184"/>
      <c r="I10674" s="1184"/>
    </row>
    <row r="10675" spans="7:9" ht="15.6" x14ac:dyDescent="0.3">
      <c r="G10675" s="1183"/>
      <c r="H10675" s="1184"/>
      <c r="I10675" s="1184"/>
    </row>
    <row r="10676" spans="7:9" ht="15.6" x14ac:dyDescent="0.3">
      <c r="G10676" s="1183"/>
      <c r="H10676" s="1184"/>
      <c r="I10676" s="1184"/>
    </row>
    <row r="10677" spans="7:9" ht="15.6" x14ac:dyDescent="0.3">
      <c r="G10677" s="1183"/>
      <c r="H10677" s="1184"/>
      <c r="I10677" s="1184"/>
    </row>
    <row r="10678" spans="7:9" ht="15.6" x14ac:dyDescent="0.3">
      <c r="G10678" s="1183"/>
      <c r="H10678" s="1184"/>
      <c r="I10678" s="1184"/>
    </row>
    <row r="10679" spans="7:9" ht="15.6" x14ac:dyDescent="0.3">
      <c r="G10679" s="1183"/>
      <c r="H10679" s="1184"/>
      <c r="I10679" s="1184"/>
    </row>
    <row r="10680" spans="7:9" ht="15.6" x14ac:dyDescent="0.3">
      <c r="G10680" s="1183"/>
      <c r="H10680" s="1184"/>
      <c r="I10680" s="1184"/>
    </row>
    <row r="10681" spans="7:9" ht="15.6" x14ac:dyDescent="0.3">
      <c r="G10681" s="1183"/>
      <c r="H10681" s="1184"/>
      <c r="I10681" s="1184"/>
    </row>
    <row r="10682" spans="7:9" ht="15.6" x14ac:dyDescent="0.3">
      <c r="G10682" s="1183"/>
      <c r="H10682" s="1184"/>
      <c r="I10682" s="1184"/>
    </row>
    <row r="10683" spans="7:9" ht="15.6" x14ac:dyDescent="0.3">
      <c r="G10683" s="1183"/>
      <c r="H10683" s="1184"/>
      <c r="I10683" s="1184"/>
    </row>
    <row r="10684" spans="7:9" ht="15.6" x14ac:dyDescent="0.3">
      <c r="G10684" s="1183"/>
      <c r="H10684" s="1184"/>
      <c r="I10684" s="1184"/>
    </row>
    <row r="10685" spans="7:9" ht="15.6" x14ac:dyDescent="0.3">
      <c r="G10685" s="1183"/>
      <c r="H10685" s="1184"/>
      <c r="I10685" s="1184"/>
    </row>
    <row r="10686" spans="7:9" ht="15.6" x14ac:dyDescent="0.3">
      <c r="G10686" s="1183"/>
      <c r="H10686" s="1184"/>
      <c r="I10686" s="1184"/>
    </row>
    <row r="10687" spans="7:9" ht="15.6" x14ac:dyDescent="0.3">
      <c r="G10687" s="1183"/>
      <c r="H10687" s="1184"/>
      <c r="I10687" s="1184"/>
    </row>
    <row r="10688" spans="7:9" ht="15.6" x14ac:dyDescent="0.3">
      <c r="G10688" s="1183"/>
      <c r="H10688" s="1184"/>
      <c r="I10688" s="1184"/>
    </row>
    <row r="10689" spans="7:9" ht="15.6" x14ac:dyDescent="0.3">
      <c r="G10689" s="1183"/>
      <c r="H10689" s="1184"/>
      <c r="I10689" s="1184"/>
    </row>
    <row r="10690" spans="7:9" ht="15.6" x14ac:dyDescent="0.3">
      <c r="G10690" s="1183"/>
      <c r="H10690" s="1184"/>
      <c r="I10690" s="1184"/>
    </row>
    <row r="10691" spans="7:9" ht="15.6" x14ac:dyDescent="0.3">
      <c r="G10691" s="1183"/>
      <c r="H10691" s="1184"/>
      <c r="I10691" s="1184"/>
    </row>
    <row r="10692" spans="7:9" ht="15.6" x14ac:dyDescent="0.3">
      <c r="G10692" s="1183"/>
      <c r="H10692" s="1184"/>
      <c r="I10692" s="1184"/>
    </row>
    <row r="10693" spans="7:9" ht="15.6" x14ac:dyDescent="0.3">
      <c r="G10693" s="1183"/>
      <c r="H10693" s="1184"/>
      <c r="I10693" s="1184"/>
    </row>
    <row r="10694" spans="7:9" ht="15.6" x14ac:dyDescent="0.3">
      <c r="G10694" s="1183"/>
      <c r="H10694" s="1184"/>
      <c r="I10694" s="1184"/>
    </row>
    <row r="10695" spans="7:9" ht="15.6" x14ac:dyDescent="0.3">
      <c r="G10695" s="1183"/>
      <c r="H10695" s="1184"/>
      <c r="I10695" s="1184"/>
    </row>
    <row r="10696" spans="7:9" ht="15.6" x14ac:dyDescent="0.3">
      <c r="G10696" s="1183"/>
      <c r="H10696" s="1184"/>
      <c r="I10696" s="1184"/>
    </row>
    <row r="10697" spans="7:9" ht="15.6" x14ac:dyDescent="0.3">
      <c r="G10697" s="1183"/>
      <c r="H10697" s="1184"/>
      <c r="I10697" s="1184"/>
    </row>
    <row r="10698" spans="7:9" ht="15.6" x14ac:dyDescent="0.3">
      <c r="G10698" s="1183"/>
      <c r="H10698" s="1184"/>
      <c r="I10698" s="1184"/>
    </row>
    <row r="10699" spans="7:9" ht="15.6" x14ac:dyDescent="0.3">
      <c r="G10699" s="1183"/>
      <c r="H10699" s="1184"/>
      <c r="I10699" s="1184"/>
    </row>
    <row r="10700" spans="7:9" ht="15.6" x14ac:dyDescent="0.3">
      <c r="G10700" s="1183"/>
      <c r="H10700" s="1184"/>
      <c r="I10700" s="1184"/>
    </row>
    <row r="10701" spans="7:9" ht="15.6" x14ac:dyDescent="0.3">
      <c r="G10701" s="1183"/>
      <c r="H10701" s="1184"/>
      <c r="I10701" s="1184"/>
    </row>
    <row r="10702" spans="7:9" ht="15.6" x14ac:dyDescent="0.3">
      <c r="G10702" s="1183"/>
      <c r="H10702" s="1184"/>
      <c r="I10702" s="1184"/>
    </row>
    <row r="10703" spans="7:9" ht="15.6" x14ac:dyDescent="0.3">
      <c r="G10703" s="1183"/>
      <c r="H10703" s="1184"/>
      <c r="I10703" s="1184"/>
    </row>
    <row r="10704" spans="7:9" ht="15.6" x14ac:dyDescent="0.3">
      <c r="G10704" s="1183"/>
      <c r="H10704" s="1184"/>
      <c r="I10704" s="1184"/>
    </row>
    <row r="10705" spans="7:9" ht="15.6" x14ac:dyDescent="0.3">
      <c r="G10705" s="1183"/>
      <c r="H10705" s="1184"/>
      <c r="I10705" s="1184"/>
    </row>
    <row r="10706" spans="7:9" ht="15.6" x14ac:dyDescent="0.3">
      <c r="G10706" s="1183"/>
      <c r="H10706" s="1184"/>
      <c r="I10706" s="1184"/>
    </row>
    <row r="10707" spans="7:9" ht="15.6" x14ac:dyDescent="0.3">
      <c r="G10707" s="1183"/>
      <c r="H10707" s="1184"/>
      <c r="I10707" s="1184"/>
    </row>
    <row r="10708" spans="7:9" ht="15.6" x14ac:dyDescent="0.3">
      <c r="G10708" s="1183"/>
      <c r="H10708" s="1184"/>
      <c r="I10708" s="1184"/>
    </row>
    <row r="10709" spans="7:9" ht="15.6" x14ac:dyDescent="0.3">
      <c r="G10709" s="1183"/>
      <c r="H10709" s="1184"/>
      <c r="I10709" s="1184"/>
    </row>
    <row r="10710" spans="7:9" ht="15.6" x14ac:dyDescent="0.3">
      <c r="G10710" s="1183"/>
      <c r="H10710" s="1184"/>
      <c r="I10710" s="1184"/>
    </row>
    <row r="10711" spans="7:9" ht="15.6" x14ac:dyDescent="0.3">
      <c r="G10711" s="1183"/>
      <c r="H10711" s="1184"/>
      <c r="I10711" s="1184"/>
    </row>
    <row r="10712" spans="7:9" ht="15.6" x14ac:dyDescent="0.3">
      <c r="G10712" s="1183"/>
      <c r="H10712" s="1184"/>
      <c r="I10712" s="1184"/>
    </row>
    <row r="10713" spans="7:9" ht="15.6" x14ac:dyDescent="0.3">
      <c r="G10713" s="1183"/>
      <c r="H10713" s="1184"/>
      <c r="I10713" s="1184"/>
    </row>
    <row r="10714" spans="7:9" ht="15.6" x14ac:dyDescent="0.3">
      <c r="G10714" s="1183"/>
      <c r="H10714" s="1184"/>
      <c r="I10714" s="1184"/>
    </row>
    <row r="10715" spans="7:9" ht="15.6" x14ac:dyDescent="0.3">
      <c r="G10715" s="1183"/>
      <c r="H10715" s="1184"/>
      <c r="I10715" s="1184"/>
    </row>
    <row r="10716" spans="7:9" ht="15.6" x14ac:dyDescent="0.3">
      <c r="G10716" s="1183"/>
      <c r="H10716" s="1184"/>
      <c r="I10716" s="1184"/>
    </row>
    <row r="10717" spans="7:9" ht="15.6" x14ac:dyDescent="0.3">
      <c r="G10717" s="1183"/>
      <c r="H10717" s="1184"/>
      <c r="I10717" s="1184"/>
    </row>
    <row r="10718" spans="7:9" ht="15.6" x14ac:dyDescent="0.3">
      <c r="G10718" s="1183"/>
      <c r="H10718" s="1184"/>
      <c r="I10718" s="1184"/>
    </row>
    <row r="10719" spans="7:9" ht="15.6" x14ac:dyDescent="0.3">
      <c r="G10719" s="1183"/>
      <c r="H10719" s="1184"/>
      <c r="I10719" s="1184"/>
    </row>
    <row r="10720" spans="7:9" ht="15.6" x14ac:dyDescent="0.3">
      <c r="G10720" s="1183"/>
      <c r="H10720" s="1184"/>
      <c r="I10720" s="1184"/>
    </row>
    <row r="10721" spans="7:9" ht="15.6" x14ac:dyDescent="0.3">
      <c r="G10721" s="1183"/>
      <c r="H10721" s="1184"/>
      <c r="I10721" s="1184"/>
    </row>
    <row r="10722" spans="7:9" ht="15.6" x14ac:dyDescent="0.3">
      <c r="G10722" s="1183"/>
      <c r="H10722" s="1184"/>
      <c r="I10722" s="1184"/>
    </row>
    <row r="10723" spans="7:9" ht="15.6" x14ac:dyDescent="0.3">
      <c r="G10723" s="1183"/>
      <c r="H10723" s="1184"/>
      <c r="I10723" s="1184"/>
    </row>
    <row r="10724" spans="7:9" ht="15.6" x14ac:dyDescent="0.3">
      <c r="G10724" s="1183"/>
      <c r="H10724" s="1184"/>
      <c r="I10724" s="1184"/>
    </row>
    <row r="10725" spans="7:9" ht="15.6" x14ac:dyDescent="0.3">
      <c r="G10725" s="1183"/>
      <c r="H10725" s="1184"/>
      <c r="I10725" s="1184"/>
    </row>
    <row r="10726" spans="7:9" ht="15.6" x14ac:dyDescent="0.3">
      <c r="G10726" s="1183"/>
      <c r="H10726" s="1184"/>
      <c r="I10726" s="1184"/>
    </row>
    <row r="10727" spans="7:9" ht="15.6" x14ac:dyDescent="0.3">
      <c r="G10727" s="1183"/>
      <c r="H10727" s="1184"/>
      <c r="I10727" s="1184"/>
    </row>
    <row r="10728" spans="7:9" ht="15.6" x14ac:dyDescent="0.3">
      <c r="G10728" s="1183"/>
      <c r="H10728" s="1184"/>
      <c r="I10728" s="1184"/>
    </row>
    <row r="10729" spans="7:9" ht="15.6" x14ac:dyDescent="0.3">
      <c r="G10729" s="1183"/>
      <c r="H10729" s="1184"/>
      <c r="I10729" s="1184"/>
    </row>
    <row r="10730" spans="7:9" ht="15.6" x14ac:dyDescent="0.3">
      <c r="G10730" s="1183"/>
      <c r="H10730" s="1184"/>
      <c r="I10730" s="1184"/>
    </row>
    <row r="10731" spans="7:9" ht="15.6" x14ac:dyDescent="0.3">
      <c r="G10731" s="1183"/>
      <c r="H10731" s="1184"/>
      <c r="I10731" s="1184"/>
    </row>
    <row r="10732" spans="7:9" ht="15.6" x14ac:dyDescent="0.3">
      <c r="G10732" s="1183"/>
      <c r="H10732" s="1184"/>
      <c r="I10732" s="1184"/>
    </row>
    <row r="10733" spans="7:9" ht="15.6" x14ac:dyDescent="0.3">
      <c r="G10733" s="1183"/>
      <c r="H10733" s="1184"/>
      <c r="I10733" s="1184"/>
    </row>
    <row r="10734" spans="7:9" ht="15.6" x14ac:dyDescent="0.3">
      <c r="G10734" s="1183"/>
      <c r="H10734" s="1184"/>
      <c r="I10734" s="1184"/>
    </row>
    <row r="10735" spans="7:9" ht="15.6" x14ac:dyDescent="0.3">
      <c r="G10735" s="1183"/>
      <c r="H10735" s="1184"/>
      <c r="I10735" s="1184"/>
    </row>
    <row r="10736" spans="7:9" ht="15.6" x14ac:dyDescent="0.3">
      <c r="G10736" s="1183"/>
      <c r="H10736" s="1184"/>
      <c r="I10736" s="1184"/>
    </row>
    <row r="10737" spans="7:9" ht="15.6" x14ac:dyDescent="0.3">
      <c r="G10737" s="1183"/>
      <c r="H10737" s="1184"/>
      <c r="I10737" s="1184"/>
    </row>
    <row r="10738" spans="7:9" ht="15.6" x14ac:dyDescent="0.3">
      <c r="G10738" s="1183"/>
      <c r="H10738" s="1184"/>
      <c r="I10738" s="1184"/>
    </row>
    <row r="10739" spans="7:9" ht="15.6" x14ac:dyDescent="0.3">
      <c r="G10739" s="1183"/>
      <c r="H10739" s="1184"/>
      <c r="I10739" s="1184"/>
    </row>
    <row r="10740" spans="7:9" ht="15.6" x14ac:dyDescent="0.3">
      <c r="G10740" s="1183"/>
      <c r="H10740" s="1184"/>
      <c r="I10740" s="1184"/>
    </row>
    <row r="10741" spans="7:9" ht="15.6" x14ac:dyDescent="0.3">
      <c r="G10741" s="1183"/>
      <c r="H10741" s="1184"/>
      <c r="I10741" s="1184"/>
    </row>
    <row r="10742" spans="7:9" ht="15.6" x14ac:dyDescent="0.3">
      <c r="G10742" s="1183"/>
      <c r="H10742" s="1184"/>
      <c r="I10742" s="1184"/>
    </row>
    <row r="10743" spans="7:9" ht="15.6" x14ac:dyDescent="0.3">
      <c r="G10743" s="1183"/>
      <c r="H10743" s="1184"/>
      <c r="I10743" s="1184"/>
    </row>
    <row r="10744" spans="7:9" ht="15.6" x14ac:dyDescent="0.3">
      <c r="G10744" s="1183"/>
      <c r="H10744" s="1184"/>
      <c r="I10744" s="1184"/>
    </row>
    <row r="10745" spans="7:9" ht="15.6" x14ac:dyDescent="0.3">
      <c r="G10745" s="1183"/>
      <c r="H10745" s="1184"/>
      <c r="I10745" s="1184"/>
    </row>
    <row r="10746" spans="7:9" ht="15.6" x14ac:dyDescent="0.3">
      <c r="G10746" s="1183"/>
      <c r="H10746" s="1184"/>
      <c r="I10746" s="1184"/>
    </row>
    <row r="10747" spans="7:9" ht="15.6" x14ac:dyDescent="0.3">
      <c r="G10747" s="1183"/>
      <c r="H10747" s="1184"/>
      <c r="I10747" s="1184"/>
    </row>
    <row r="10748" spans="7:9" ht="15.6" x14ac:dyDescent="0.3">
      <c r="G10748" s="1183"/>
      <c r="H10748" s="1184"/>
      <c r="I10748" s="1184"/>
    </row>
    <row r="10749" spans="7:9" ht="15.6" x14ac:dyDescent="0.3">
      <c r="G10749" s="1183"/>
      <c r="H10749" s="1184"/>
      <c r="I10749" s="1184"/>
    </row>
    <row r="10750" spans="7:9" ht="15.6" x14ac:dyDescent="0.3">
      <c r="G10750" s="1183"/>
      <c r="H10750" s="1184"/>
      <c r="I10750" s="1184"/>
    </row>
    <row r="10751" spans="7:9" ht="15.6" x14ac:dyDescent="0.3">
      <c r="G10751" s="1183"/>
      <c r="H10751" s="1184"/>
      <c r="I10751" s="1184"/>
    </row>
    <row r="10752" spans="7:9" ht="15.6" x14ac:dyDescent="0.3">
      <c r="G10752" s="1183"/>
      <c r="H10752" s="1184"/>
      <c r="I10752" s="1184"/>
    </row>
    <row r="10753" spans="7:9" ht="15.6" x14ac:dyDescent="0.3">
      <c r="G10753" s="1183"/>
      <c r="H10753" s="1184"/>
      <c r="I10753" s="1184"/>
    </row>
    <row r="10754" spans="7:9" ht="15.6" x14ac:dyDescent="0.3">
      <c r="G10754" s="1183"/>
      <c r="H10754" s="1184"/>
      <c r="I10754" s="1184"/>
    </row>
    <row r="10755" spans="7:9" ht="15.6" x14ac:dyDescent="0.3">
      <c r="G10755" s="1183"/>
      <c r="H10755" s="1184"/>
      <c r="I10755" s="1184"/>
    </row>
    <row r="10756" spans="7:9" ht="15.6" x14ac:dyDescent="0.3">
      <c r="G10756" s="1183"/>
      <c r="H10756" s="1184"/>
      <c r="I10756" s="1184"/>
    </row>
    <row r="10757" spans="7:9" ht="15.6" x14ac:dyDescent="0.3">
      <c r="G10757" s="1183"/>
      <c r="H10757" s="1184"/>
      <c r="I10757" s="1184"/>
    </row>
    <row r="10758" spans="7:9" ht="15.6" x14ac:dyDescent="0.3">
      <c r="G10758" s="1183"/>
      <c r="H10758" s="1184"/>
      <c r="I10758" s="1184"/>
    </row>
    <row r="10759" spans="7:9" ht="15.6" x14ac:dyDescent="0.3">
      <c r="G10759" s="1183"/>
      <c r="H10759" s="1184"/>
      <c r="I10759" s="1184"/>
    </row>
    <row r="10760" spans="7:9" ht="15.6" x14ac:dyDescent="0.3">
      <c r="G10760" s="1183"/>
      <c r="H10760" s="1184"/>
      <c r="I10760" s="1184"/>
    </row>
    <row r="10761" spans="7:9" ht="15.6" x14ac:dyDescent="0.3">
      <c r="G10761" s="1183"/>
      <c r="H10761" s="1184"/>
      <c r="I10761" s="1184"/>
    </row>
    <row r="10762" spans="7:9" ht="15.6" x14ac:dyDescent="0.3">
      <c r="G10762" s="1183"/>
      <c r="H10762" s="1184"/>
      <c r="I10762" s="1184"/>
    </row>
    <row r="10763" spans="7:9" ht="15.6" x14ac:dyDescent="0.3">
      <c r="G10763" s="1183"/>
      <c r="H10763" s="1184"/>
      <c r="I10763" s="1184"/>
    </row>
    <row r="10764" spans="7:9" ht="15.6" x14ac:dyDescent="0.3">
      <c r="G10764" s="1183"/>
      <c r="H10764" s="1184"/>
      <c r="I10764" s="1184"/>
    </row>
    <row r="10765" spans="7:9" ht="15.6" x14ac:dyDescent="0.3">
      <c r="G10765" s="1183"/>
      <c r="H10765" s="1184"/>
      <c r="I10765" s="1184"/>
    </row>
    <row r="10766" spans="7:9" ht="15.6" x14ac:dyDescent="0.3">
      <c r="G10766" s="1183"/>
      <c r="H10766" s="1184"/>
      <c r="I10766" s="1184"/>
    </row>
    <row r="10767" spans="7:9" ht="15.6" x14ac:dyDescent="0.3">
      <c r="G10767" s="1183"/>
      <c r="H10767" s="1184"/>
      <c r="I10767" s="1184"/>
    </row>
    <row r="10768" spans="7:9" ht="15.6" x14ac:dyDescent="0.3">
      <c r="G10768" s="1183"/>
      <c r="H10768" s="1184"/>
      <c r="I10768" s="1184"/>
    </row>
    <row r="10769" spans="7:9" ht="15.6" x14ac:dyDescent="0.3">
      <c r="G10769" s="1183"/>
      <c r="H10769" s="1184"/>
      <c r="I10769" s="1184"/>
    </row>
    <row r="10770" spans="7:9" ht="15.6" x14ac:dyDescent="0.3">
      <c r="G10770" s="1183"/>
      <c r="H10770" s="1184"/>
      <c r="I10770" s="1184"/>
    </row>
    <row r="10771" spans="7:9" ht="15.6" x14ac:dyDescent="0.3">
      <c r="G10771" s="1183"/>
      <c r="H10771" s="1184"/>
      <c r="I10771" s="1184"/>
    </row>
    <row r="10772" spans="7:9" ht="15.6" x14ac:dyDescent="0.3">
      <c r="G10772" s="1183"/>
      <c r="H10772" s="1184"/>
      <c r="I10772" s="1184"/>
    </row>
    <row r="10773" spans="7:9" ht="15.6" x14ac:dyDescent="0.3">
      <c r="G10773" s="1183"/>
      <c r="H10773" s="1184"/>
      <c r="I10773" s="1184"/>
    </row>
    <row r="10774" spans="7:9" ht="15.6" x14ac:dyDescent="0.3">
      <c r="G10774" s="1183"/>
      <c r="H10774" s="1184"/>
      <c r="I10774" s="1184"/>
    </row>
    <row r="10775" spans="7:9" ht="15.6" x14ac:dyDescent="0.3">
      <c r="G10775" s="1183"/>
      <c r="H10775" s="1184"/>
      <c r="I10775" s="1184"/>
    </row>
    <row r="10776" spans="7:9" ht="15.6" x14ac:dyDescent="0.3">
      <c r="G10776" s="1183"/>
      <c r="H10776" s="1184"/>
      <c r="I10776" s="1184"/>
    </row>
    <row r="10777" spans="7:9" ht="15.6" x14ac:dyDescent="0.3">
      <c r="G10777" s="1183"/>
      <c r="H10777" s="1184"/>
      <c r="I10777" s="1184"/>
    </row>
    <row r="10778" spans="7:9" ht="15.6" x14ac:dyDescent="0.3">
      <c r="G10778" s="1183"/>
      <c r="H10778" s="1184"/>
      <c r="I10778" s="1184"/>
    </row>
    <row r="10779" spans="7:9" ht="15.6" x14ac:dyDescent="0.3">
      <c r="G10779" s="1183"/>
      <c r="H10779" s="1184"/>
      <c r="I10779" s="1184"/>
    </row>
    <row r="10780" spans="7:9" ht="15.6" x14ac:dyDescent="0.3">
      <c r="G10780" s="1183"/>
      <c r="H10780" s="1184"/>
      <c r="I10780" s="1184"/>
    </row>
    <row r="10781" spans="7:9" ht="15.6" x14ac:dyDescent="0.3">
      <c r="G10781" s="1183"/>
      <c r="H10781" s="1184"/>
      <c r="I10781" s="1184"/>
    </row>
    <row r="10782" spans="7:9" ht="15.6" x14ac:dyDescent="0.3">
      <c r="G10782" s="1183"/>
      <c r="H10782" s="1184"/>
      <c r="I10782" s="1184"/>
    </row>
    <row r="10783" spans="7:9" ht="15.6" x14ac:dyDescent="0.3">
      <c r="G10783" s="1183"/>
      <c r="H10783" s="1184"/>
      <c r="I10783" s="1184"/>
    </row>
    <row r="10784" spans="7:9" ht="15.6" x14ac:dyDescent="0.3">
      <c r="G10784" s="1183"/>
      <c r="H10784" s="1184"/>
      <c r="I10784" s="1184"/>
    </row>
    <row r="10785" spans="7:9" ht="15.6" x14ac:dyDescent="0.3">
      <c r="G10785" s="1183"/>
      <c r="H10785" s="1184"/>
      <c r="I10785" s="1184"/>
    </row>
    <row r="10786" spans="7:9" ht="15.6" x14ac:dyDescent="0.3">
      <c r="G10786" s="1183"/>
      <c r="H10786" s="1184"/>
      <c r="I10786" s="1184"/>
    </row>
    <row r="10787" spans="7:9" ht="15.6" x14ac:dyDescent="0.3">
      <c r="G10787" s="1183"/>
      <c r="H10787" s="1184"/>
      <c r="I10787" s="1184"/>
    </row>
    <row r="10788" spans="7:9" ht="15.6" x14ac:dyDescent="0.3">
      <c r="G10788" s="1183"/>
      <c r="H10788" s="1184"/>
      <c r="I10788" s="1184"/>
    </row>
    <row r="10789" spans="7:9" ht="15.6" x14ac:dyDescent="0.3">
      <c r="G10789" s="1183"/>
      <c r="H10789" s="1184"/>
      <c r="I10789" s="1184"/>
    </row>
    <row r="10790" spans="7:9" ht="15.6" x14ac:dyDescent="0.3">
      <c r="G10790" s="1183"/>
      <c r="H10790" s="1184"/>
      <c r="I10790" s="1184"/>
    </row>
    <row r="10791" spans="7:9" ht="15.6" x14ac:dyDescent="0.3">
      <c r="G10791" s="1183"/>
      <c r="H10791" s="1184"/>
      <c r="I10791" s="1184"/>
    </row>
    <row r="10792" spans="7:9" ht="15.6" x14ac:dyDescent="0.3">
      <c r="G10792" s="1183"/>
      <c r="H10792" s="1184"/>
      <c r="I10792" s="1184"/>
    </row>
    <row r="10793" spans="7:9" ht="15.6" x14ac:dyDescent="0.3">
      <c r="G10793" s="1183"/>
      <c r="H10793" s="1184"/>
      <c r="I10793" s="1184"/>
    </row>
    <row r="10794" spans="7:9" ht="15.6" x14ac:dyDescent="0.3">
      <c r="G10794" s="1183"/>
      <c r="H10794" s="1184"/>
      <c r="I10794" s="1184"/>
    </row>
    <row r="10795" spans="7:9" ht="15.6" x14ac:dyDescent="0.3">
      <c r="G10795" s="1183"/>
      <c r="H10795" s="1184"/>
      <c r="I10795" s="1184"/>
    </row>
    <row r="10796" spans="7:9" ht="15.6" x14ac:dyDescent="0.3">
      <c r="G10796" s="1183"/>
      <c r="H10796" s="1184"/>
      <c r="I10796" s="1184"/>
    </row>
    <row r="10797" spans="7:9" ht="15.6" x14ac:dyDescent="0.3">
      <c r="G10797" s="1183"/>
      <c r="H10797" s="1184"/>
      <c r="I10797" s="1184"/>
    </row>
    <row r="10798" spans="7:9" ht="15.6" x14ac:dyDescent="0.3">
      <c r="G10798" s="1183"/>
      <c r="H10798" s="1184"/>
      <c r="I10798" s="1184"/>
    </row>
    <row r="10799" spans="7:9" ht="15.6" x14ac:dyDescent="0.3">
      <c r="G10799" s="1183"/>
      <c r="H10799" s="1184"/>
      <c r="I10799" s="1184"/>
    </row>
    <row r="10800" spans="7:9" ht="15.6" x14ac:dyDescent="0.3">
      <c r="G10800" s="1183"/>
      <c r="H10800" s="1184"/>
      <c r="I10800" s="1184"/>
    </row>
    <row r="10801" spans="7:9" ht="15.6" x14ac:dyDescent="0.3">
      <c r="G10801" s="1183"/>
      <c r="H10801" s="1184"/>
      <c r="I10801" s="1184"/>
    </row>
    <row r="10802" spans="7:9" ht="15.6" x14ac:dyDescent="0.3">
      <c r="G10802" s="1183"/>
      <c r="H10802" s="1184"/>
      <c r="I10802" s="1184"/>
    </row>
    <row r="10803" spans="7:9" ht="15.6" x14ac:dyDescent="0.3">
      <c r="G10803" s="1183"/>
      <c r="H10803" s="1184"/>
      <c r="I10803" s="1184"/>
    </row>
    <row r="10804" spans="7:9" ht="15.6" x14ac:dyDescent="0.3">
      <c r="G10804" s="1183"/>
      <c r="H10804" s="1184"/>
      <c r="I10804" s="1184"/>
    </row>
    <row r="10805" spans="7:9" ht="15.6" x14ac:dyDescent="0.3">
      <c r="G10805" s="1183"/>
      <c r="H10805" s="1184"/>
      <c r="I10805" s="1184"/>
    </row>
    <row r="10806" spans="7:9" ht="15.6" x14ac:dyDescent="0.3">
      <c r="G10806" s="1183"/>
      <c r="H10806" s="1184"/>
      <c r="I10806" s="1184"/>
    </row>
    <row r="10807" spans="7:9" ht="15.6" x14ac:dyDescent="0.3">
      <c r="G10807" s="1183"/>
      <c r="H10807" s="1184"/>
      <c r="I10807" s="1184"/>
    </row>
    <row r="10808" spans="7:9" ht="15.6" x14ac:dyDescent="0.3">
      <c r="G10808" s="1183"/>
      <c r="H10808" s="1184"/>
      <c r="I10808" s="1184"/>
    </row>
    <row r="10809" spans="7:9" ht="15.6" x14ac:dyDescent="0.3">
      <c r="G10809" s="1183"/>
      <c r="H10809" s="1184"/>
      <c r="I10809" s="1184"/>
    </row>
    <row r="10810" spans="7:9" ht="15.6" x14ac:dyDescent="0.3">
      <c r="G10810" s="1183"/>
      <c r="H10810" s="1184"/>
      <c r="I10810" s="1184"/>
    </row>
    <row r="10811" spans="7:9" ht="15.6" x14ac:dyDescent="0.3">
      <c r="G10811" s="1183"/>
      <c r="H10811" s="1184"/>
      <c r="I10811" s="1184"/>
    </row>
    <row r="10812" spans="7:9" ht="15.6" x14ac:dyDescent="0.3">
      <c r="G10812" s="1183"/>
      <c r="H10812" s="1184"/>
      <c r="I10812" s="1184"/>
    </row>
    <row r="10813" spans="7:9" ht="15.6" x14ac:dyDescent="0.3">
      <c r="G10813" s="1183"/>
      <c r="H10813" s="1184"/>
      <c r="I10813" s="1184"/>
    </row>
    <row r="10814" spans="7:9" ht="15.6" x14ac:dyDescent="0.3">
      <c r="G10814" s="1183"/>
      <c r="H10814" s="1184"/>
      <c r="I10814" s="1184"/>
    </row>
    <row r="10815" spans="7:9" ht="15.6" x14ac:dyDescent="0.3">
      <c r="G10815" s="1183"/>
      <c r="H10815" s="1184"/>
      <c r="I10815" s="1184"/>
    </row>
    <row r="10816" spans="7:9" ht="15.6" x14ac:dyDescent="0.3">
      <c r="G10816" s="1183"/>
      <c r="H10816" s="1184"/>
      <c r="I10816" s="1184"/>
    </row>
    <row r="10817" spans="7:9" ht="15.6" x14ac:dyDescent="0.3">
      <c r="G10817" s="1183"/>
      <c r="H10817" s="1184"/>
      <c r="I10817" s="1184"/>
    </row>
    <row r="10818" spans="7:9" ht="15.6" x14ac:dyDescent="0.3">
      <c r="G10818" s="1183"/>
      <c r="H10818" s="1184"/>
      <c r="I10818" s="1184"/>
    </row>
    <row r="10819" spans="7:9" ht="15.6" x14ac:dyDescent="0.3">
      <c r="G10819" s="1183"/>
      <c r="H10819" s="1184"/>
      <c r="I10819" s="1184"/>
    </row>
    <row r="10820" spans="7:9" ht="15.6" x14ac:dyDescent="0.3">
      <c r="G10820" s="1183"/>
      <c r="H10820" s="1184"/>
      <c r="I10820" s="1184"/>
    </row>
    <row r="10821" spans="7:9" ht="15.6" x14ac:dyDescent="0.3">
      <c r="G10821" s="1183"/>
      <c r="H10821" s="1184"/>
      <c r="I10821" s="1184"/>
    </row>
    <row r="10822" spans="7:9" ht="15.6" x14ac:dyDescent="0.3">
      <c r="G10822" s="1183"/>
      <c r="H10822" s="1184"/>
      <c r="I10822" s="1184"/>
    </row>
    <row r="10823" spans="7:9" ht="15.6" x14ac:dyDescent="0.3">
      <c r="G10823" s="1183"/>
      <c r="H10823" s="1184"/>
      <c r="I10823" s="1184"/>
    </row>
    <row r="10824" spans="7:9" ht="15.6" x14ac:dyDescent="0.3">
      <c r="G10824" s="1183"/>
      <c r="H10824" s="1184"/>
      <c r="I10824" s="1184"/>
    </row>
    <row r="10825" spans="7:9" ht="15.6" x14ac:dyDescent="0.3">
      <c r="G10825" s="1183"/>
      <c r="H10825" s="1184"/>
      <c r="I10825" s="1184"/>
    </row>
    <row r="10826" spans="7:9" ht="15.6" x14ac:dyDescent="0.3">
      <c r="G10826" s="1183"/>
      <c r="H10826" s="1184"/>
      <c r="I10826" s="1184"/>
    </row>
    <row r="10827" spans="7:9" ht="15.6" x14ac:dyDescent="0.3">
      <c r="G10827" s="1183"/>
      <c r="H10827" s="1184"/>
      <c r="I10827" s="1184"/>
    </row>
    <row r="10828" spans="7:9" ht="15.6" x14ac:dyDescent="0.3">
      <c r="G10828" s="1183"/>
      <c r="H10828" s="1184"/>
      <c r="I10828" s="1184"/>
    </row>
    <row r="10829" spans="7:9" ht="15.6" x14ac:dyDescent="0.3">
      <c r="G10829" s="1183"/>
      <c r="H10829" s="1184"/>
      <c r="I10829" s="1184"/>
    </row>
    <row r="10830" spans="7:9" ht="15.6" x14ac:dyDescent="0.3">
      <c r="G10830" s="1183"/>
      <c r="H10830" s="1184"/>
      <c r="I10830" s="1184"/>
    </row>
    <row r="10831" spans="7:9" ht="15.6" x14ac:dyDescent="0.3">
      <c r="G10831" s="1183"/>
      <c r="H10831" s="1184"/>
      <c r="I10831" s="1184"/>
    </row>
    <row r="10832" spans="7:9" ht="15.6" x14ac:dyDescent="0.3">
      <c r="G10832" s="1183"/>
      <c r="H10832" s="1184"/>
      <c r="I10832" s="1184"/>
    </row>
    <row r="10833" spans="7:9" ht="15.6" x14ac:dyDescent="0.3">
      <c r="G10833" s="1183"/>
      <c r="H10833" s="1184"/>
      <c r="I10833" s="1184"/>
    </row>
    <row r="10834" spans="7:9" ht="15.6" x14ac:dyDescent="0.3">
      <c r="G10834" s="1183"/>
      <c r="H10834" s="1184"/>
      <c r="I10834" s="1184"/>
    </row>
    <row r="10835" spans="7:9" ht="15.6" x14ac:dyDescent="0.3">
      <c r="G10835" s="1183"/>
      <c r="H10835" s="1184"/>
      <c r="I10835" s="1184"/>
    </row>
    <row r="10836" spans="7:9" ht="15.6" x14ac:dyDescent="0.3">
      <c r="G10836" s="1183"/>
      <c r="H10836" s="1184"/>
      <c r="I10836" s="1184"/>
    </row>
    <row r="10837" spans="7:9" ht="15.6" x14ac:dyDescent="0.3">
      <c r="G10837" s="1183"/>
      <c r="H10837" s="1184"/>
      <c r="I10837" s="1184"/>
    </row>
    <row r="10838" spans="7:9" ht="15.6" x14ac:dyDescent="0.3">
      <c r="G10838" s="1183"/>
      <c r="H10838" s="1184"/>
      <c r="I10838" s="1184"/>
    </row>
    <row r="10839" spans="7:9" ht="15.6" x14ac:dyDescent="0.3">
      <c r="G10839" s="1183"/>
      <c r="H10839" s="1184"/>
      <c r="I10839" s="1184"/>
    </row>
    <row r="10840" spans="7:9" ht="15.6" x14ac:dyDescent="0.3">
      <c r="G10840" s="1183"/>
      <c r="H10840" s="1184"/>
      <c r="I10840" s="1184"/>
    </row>
    <row r="10841" spans="7:9" ht="15.6" x14ac:dyDescent="0.3">
      <c r="G10841" s="1183"/>
      <c r="H10841" s="1184"/>
      <c r="I10841" s="1184"/>
    </row>
    <row r="10842" spans="7:9" ht="15.6" x14ac:dyDescent="0.3">
      <c r="G10842" s="1183"/>
      <c r="H10842" s="1184"/>
      <c r="I10842" s="1184"/>
    </row>
    <row r="10843" spans="7:9" ht="15.6" x14ac:dyDescent="0.3">
      <c r="G10843" s="1183"/>
      <c r="H10843" s="1184"/>
      <c r="I10843" s="1184"/>
    </row>
    <row r="10844" spans="7:9" ht="15.6" x14ac:dyDescent="0.3">
      <c r="G10844" s="1183"/>
      <c r="H10844" s="1184"/>
      <c r="I10844" s="1184"/>
    </row>
    <row r="10845" spans="7:9" ht="15.6" x14ac:dyDescent="0.3">
      <c r="G10845" s="1183"/>
      <c r="H10845" s="1184"/>
      <c r="I10845" s="1184"/>
    </row>
    <row r="10846" spans="7:9" ht="15.6" x14ac:dyDescent="0.3">
      <c r="G10846" s="1183"/>
      <c r="H10846" s="1184"/>
      <c r="I10846" s="1184"/>
    </row>
    <row r="10847" spans="7:9" ht="15.6" x14ac:dyDescent="0.3">
      <c r="G10847" s="1183"/>
      <c r="H10847" s="1184"/>
      <c r="I10847" s="1184"/>
    </row>
    <row r="10848" spans="7:9" ht="15.6" x14ac:dyDescent="0.3">
      <c r="G10848" s="1183"/>
      <c r="H10848" s="1184"/>
      <c r="I10848" s="1184"/>
    </row>
    <row r="10849" spans="7:9" ht="15.6" x14ac:dyDescent="0.3">
      <c r="G10849" s="1183"/>
      <c r="H10849" s="1184"/>
      <c r="I10849" s="1184"/>
    </row>
    <row r="10850" spans="7:9" ht="15.6" x14ac:dyDescent="0.3">
      <c r="G10850" s="1183"/>
      <c r="H10850" s="1184"/>
      <c r="I10850" s="1184"/>
    </row>
    <row r="10851" spans="7:9" ht="15.6" x14ac:dyDescent="0.3">
      <c r="G10851" s="1183"/>
      <c r="H10851" s="1184"/>
      <c r="I10851" s="1184"/>
    </row>
    <row r="10852" spans="7:9" ht="15.6" x14ac:dyDescent="0.3">
      <c r="G10852" s="1183"/>
      <c r="H10852" s="1184"/>
      <c r="I10852" s="1184"/>
    </row>
    <row r="10853" spans="7:9" ht="15.6" x14ac:dyDescent="0.3">
      <c r="G10853" s="1183"/>
      <c r="H10853" s="1184"/>
      <c r="I10853" s="1184"/>
    </row>
    <row r="10854" spans="7:9" ht="15.6" x14ac:dyDescent="0.3">
      <c r="G10854" s="1183"/>
      <c r="H10854" s="1184"/>
      <c r="I10854" s="1184"/>
    </row>
    <row r="10855" spans="7:9" ht="15.6" x14ac:dyDescent="0.3">
      <c r="G10855" s="1183"/>
      <c r="H10855" s="1184"/>
      <c r="I10855" s="1184"/>
    </row>
    <row r="10856" spans="7:9" ht="15.6" x14ac:dyDescent="0.3">
      <c r="G10856" s="1183"/>
      <c r="H10856" s="1184"/>
      <c r="I10856" s="1184"/>
    </row>
    <row r="10857" spans="7:9" ht="15.6" x14ac:dyDescent="0.3">
      <c r="G10857" s="1183"/>
      <c r="H10857" s="1184"/>
      <c r="I10857" s="1184"/>
    </row>
    <row r="10858" spans="7:9" ht="15.6" x14ac:dyDescent="0.3">
      <c r="G10858" s="1183"/>
      <c r="H10858" s="1184"/>
      <c r="I10858" s="1184"/>
    </row>
    <row r="10859" spans="7:9" ht="15.6" x14ac:dyDescent="0.3">
      <c r="G10859" s="1183"/>
      <c r="H10859" s="1184"/>
      <c r="I10859" s="1184"/>
    </row>
    <row r="10860" spans="7:9" ht="15.6" x14ac:dyDescent="0.3">
      <c r="G10860" s="1183"/>
      <c r="H10860" s="1184"/>
      <c r="I10860" s="1184"/>
    </row>
    <row r="10861" spans="7:9" ht="15.6" x14ac:dyDescent="0.3">
      <c r="G10861" s="1183"/>
      <c r="H10861" s="1184"/>
      <c r="I10861" s="1184"/>
    </row>
    <row r="10862" spans="7:9" ht="15.6" x14ac:dyDescent="0.3">
      <c r="G10862" s="1183"/>
      <c r="H10862" s="1184"/>
      <c r="I10862" s="1184"/>
    </row>
    <row r="10863" spans="7:9" ht="15.6" x14ac:dyDescent="0.3">
      <c r="G10863" s="1183"/>
      <c r="H10863" s="1184"/>
      <c r="I10863" s="1184"/>
    </row>
    <row r="10864" spans="7:9" ht="15.6" x14ac:dyDescent="0.3">
      <c r="G10864" s="1183"/>
      <c r="H10864" s="1184"/>
      <c r="I10864" s="1184"/>
    </row>
    <row r="10865" spans="7:9" ht="15.6" x14ac:dyDescent="0.3">
      <c r="G10865" s="1183"/>
      <c r="H10865" s="1184"/>
      <c r="I10865" s="1184"/>
    </row>
    <row r="10866" spans="7:9" ht="15.6" x14ac:dyDescent="0.3">
      <c r="G10866" s="1183"/>
      <c r="H10866" s="1184"/>
      <c r="I10866" s="1184"/>
    </row>
    <row r="10867" spans="7:9" ht="15.6" x14ac:dyDescent="0.3">
      <c r="G10867" s="1183"/>
      <c r="H10867" s="1184"/>
      <c r="I10867" s="1184"/>
    </row>
    <row r="10868" spans="7:9" ht="15.6" x14ac:dyDescent="0.3">
      <c r="G10868" s="1183"/>
      <c r="H10868" s="1184"/>
      <c r="I10868" s="1184"/>
    </row>
    <row r="10869" spans="7:9" ht="15.6" x14ac:dyDescent="0.3">
      <c r="G10869" s="1183"/>
      <c r="H10869" s="1184"/>
      <c r="I10869" s="1184"/>
    </row>
    <row r="10870" spans="7:9" ht="15.6" x14ac:dyDescent="0.3">
      <c r="G10870" s="1183"/>
      <c r="H10870" s="1184"/>
      <c r="I10870" s="1184"/>
    </row>
    <row r="10871" spans="7:9" ht="15.6" x14ac:dyDescent="0.3">
      <c r="G10871" s="1183"/>
      <c r="H10871" s="1184"/>
      <c r="I10871" s="1184"/>
    </row>
    <row r="10872" spans="7:9" ht="15.6" x14ac:dyDescent="0.3">
      <c r="G10872" s="1183"/>
      <c r="H10872" s="1184"/>
      <c r="I10872" s="1184"/>
    </row>
    <row r="10873" spans="7:9" ht="15.6" x14ac:dyDescent="0.3">
      <c r="G10873" s="1183"/>
      <c r="H10873" s="1184"/>
      <c r="I10873" s="1184"/>
    </row>
    <row r="10874" spans="7:9" ht="15.6" x14ac:dyDescent="0.3">
      <c r="G10874" s="1183"/>
      <c r="H10874" s="1184"/>
      <c r="I10874" s="1184"/>
    </row>
    <row r="10875" spans="7:9" ht="15.6" x14ac:dyDescent="0.3">
      <c r="G10875" s="1183"/>
      <c r="H10875" s="1184"/>
      <c r="I10875" s="1184"/>
    </row>
    <row r="10876" spans="7:9" ht="15.6" x14ac:dyDescent="0.3">
      <c r="G10876" s="1183"/>
      <c r="H10876" s="1184"/>
      <c r="I10876" s="1184"/>
    </row>
    <row r="10877" spans="7:9" ht="15.6" x14ac:dyDescent="0.3">
      <c r="G10877" s="1183"/>
      <c r="H10877" s="1184"/>
      <c r="I10877" s="1184"/>
    </row>
    <row r="10878" spans="7:9" ht="15.6" x14ac:dyDescent="0.3">
      <c r="G10878" s="1183"/>
      <c r="H10878" s="1184"/>
      <c r="I10878" s="1184"/>
    </row>
    <row r="10879" spans="7:9" ht="15.6" x14ac:dyDescent="0.3">
      <c r="G10879" s="1183"/>
      <c r="H10879" s="1184"/>
      <c r="I10879" s="1184"/>
    </row>
    <row r="10880" spans="7:9" ht="15.6" x14ac:dyDescent="0.3">
      <c r="G10880" s="1183"/>
      <c r="H10880" s="1184"/>
      <c r="I10880" s="1184"/>
    </row>
    <row r="10881" spans="7:9" ht="15.6" x14ac:dyDescent="0.3">
      <c r="G10881" s="1183"/>
      <c r="H10881" s="1184"/>
      <c r="I10881" s="1184"/>
    </row>
    <row r="10882" spans="7:9" ht="15.6" x14ac:dyDescent="0.3">
      <c r="G10882" s="1183"/>
      <c r="H10882" s="1184"/>
      <c r="I10882" s="1184"/>
    </row>
    <row r="10883" spans="7:9" ht="15.6" x14ac:dyDescent="0.3">
      <c r="G10883" s="1183"/>
      <c r="H10883" s="1184"/>
      <c r="I10883" s="1184"/>
    </row>
    <row r="10884" spans="7:9" ht="15.6" x14ac:dyDescent="0.3">
      <c r="G10884" s="1183"/>
      <c r="H10884" s="1184"/>
      <c r="I10884" s="1184"/>
    </row>
    <row r="10885" spans="7:9" ht="15.6" x14ac:dyDescent="0.3">
      <c r="G10885" s="1183"/>
      <c r="H10885" s="1184"/>
      <c r="I10885" s="1184"/>
    </row>
    <row r="10886" spans="7:9" ht="15.6" x14ac:dyDescent="0.3">
      <c r="G10886" s="1183"/>
      <c r="H10886" s="1184"/>
      <c r="I10886" s="1184"/>
    </row>
    <row r="10887" spans="7:9" ht="15.6" x14ac:dyDescent="0.3">
      <c r="G10887" s="1183"/>
      <c r="H10887" s="1184"/>
      <c r="I10887" s="1184"/>
    </row>
    <row r="10888" spans="7:9" ht="15.6" x14ac:dyDescent="0.3">
      <c r="G10888" s="1183"/>
      <c r="H10888" s="1184"/>
      <c r="I10888" s="1184"/>
    </row>
    <row r="10889" spans="7:9" ht="15.6" x14ac:dyDescent="0.3">
      <c r="G10889" s="1183"/>
      <c r="H10889" s="1184"/>
      <c r="I10889" s="1184"/>
    </row>
    <row r="10890" spans="7:9" ht="15.6" x14ac:dyDescent="0.3">
      <c r="G10890" s="1183"/>
      <c r="H10890" s="1184"/>
      <c r="I10890" s="1184"/>
    </row>
    <row r="10891" spans="7:9" ht="15.6" x14ac:dyDescent="0.3">
      <c r="G10891" s="1183"/>
      <c r="H10891" s="1184"/>
      <c r="I10891" s="1184"/>
    </row>
    <row r="10892" spans="7:9" ht="15.6" x14ac:dyDescent="0.3">
      <c r="G10892" s="1183"/>
      <c r="H10892" s="1184"/>
      <c r="I10892" s="1184"/>
    </row>
    <row r="10893" spans="7:9" ht="15.6" x14ac:dyDescent="0.3">
      <c r="G10893" s="1183"/>
      <c r="H10893" s="1184"/>
      <c r="I10893" s="1184"/>
    </row>
    <row r="10894" spans="7:9" ht="15.6" x14ac:dyDescent="0.3">
      <c r="G10894" s="1183"/>
      <c r="H10894" s="1184"/>
      <c r="I10894" s="1184"/>
    </row>
    <row r="10895" spans="7:9" ht="15.6" x14ac:dyDescent="0.3">
      <c r="G10895" s="1183"/>
      <c r="H10895" s="1184"/>
      <c r="I10895" s="1184"/>
    </row>
    <row r="10896" spans="7:9" ht="15.6" x14ac:dyDescent="0.3">
      <c r="G10896" s="1183"/>
      <c r="H10896" s="1184"/>
      <c r="I10896" s="1184"/>
    </row>
    <row r="10897" spans="7:9" ht="15.6" x14ac:dyDescent="0.3">
      <c r="G10897" s="1183"/>
      <c r="H10897" s="1184"/>
      <c r="I10897" s="1184"/>
    </row>
    <row r="10898" spans="7:9" ht="15.6" x14ac:dyDescent="0.3">
      <c r="G10898" s="1183"/>
      <c r="H10898" s="1184"/>
      <c r="I10898" s="1184"/>
    </row>
    <row r="10899" spans="7:9" ht="15.6" x14ac:dyDescent="0.3">
      <c r="G10899" s="1183"/>
      <c r="H10899" s="1184"/>
      <c r="I10899" s="1184"/>
    </row>
    <row r="10900" spans="7:9" ht="15.6" x14ac:dyDescent="0.3">
      <c r="G10900" s="1183"/>
      <c r="H10900" s="1184"/>
      <c r="I10900" s="1184"/>
    </row>
    <row r="10901" spans="7:9" ht="15.6" x14ac:dyDescent="0.3">
      <c r="G10901" s="1183"/>
      <c r="H10901" s="1184"/>
      <c r="I10901" s="1184"/>
    </row>
    <row r="10902" spans="7:9" ht="15.6" x14ac:dyDescent="0.3">
      <c r="G10902" s="1183"/>
      <c r="H10902" s="1184"/>
      <c r="I10902" s="1184"/>
    </row>
    <row r="10903" spans="7:9" ht="15.6" x14ac:dyDescent="0.3">
      <c r="G10903" s="1183"/>
      <c r="H10903" s="1184"/>
      <c r="I10903" s="1184"/>
    </row>
    <row r="10904" spans="7:9" ht="15.6" x14ac:dyDescent="0.3">
      <c r="G10904" s="1183"/>
      <c r="H10904" s="1184"/>
      <c r="I10904" s="1184"/>
    </row>
    <row r="10905" spans="7:9" ht="15.6" x14ac:dyDescent="0.3">
      <c r="G10905" s="1183"/>
      <c r="H10905" s="1184"/>
      <c r="I10905" s="1184"/>
    </row>
    <row r="10906" spans="7:9" ht="15.6" x14ac:dyDescent="0.3">
      <c r="G10906" s="1183"/>
      <c r="H10906" s="1184"/>
      <c r="I10906" s="1184"/>
    </row>
    <row r="10907" spans="7:9" ht="15.6" x14ac:dyDescent="0.3">
      <c r="G10907" s="1183"/>
      <c r="H10907" s="1184"/>
      <c r="I10907" s="1184"/>
    </row>
    <row r="10908" spans="7:9" ht="15.6" x14ac:dyDescent="0.3">
      <c r="G10908" s="1183"/>
      <c r="H10908" s="1184"/>
      <c r="I10908" s="1184"/>
    </row>
    <row r="10909" spans="7:9" ht="15.6" x14ac:dyDescent="0.3">
      <c r="G10909" s="1183"/>
      <c r="H10909" s="1184"/>
      <c r="I10909" s="1184"/>
    </row>
    <row r="10910" spans="7:9" ht="15.6" x14ac:dyDescent="0.3">
      <c r="G10910" s="1183"/>
      <c r="H10910" s="1184"/>
      <c r="I10910" s="1184"/>
    </row>
    <row r="10911" spans="7:9" ht="15.6" x14ac:dyDescent="0.3">
      <c r="G10911" s="1183"/>
      <c r="H10911" s="1184"/>
      <c r="I10911" s="1184"/>
    </row>
    <row r="10912" spans="7:9" ht="15.6" x14ac:dyDescent="0.3">
      <c r="G10912" s="1183"/>
      <c r="H10912" s="1184"/>
      <c r="I10912" s="1184"/>
    </row>
    <row r="10913" spans="7:9" ht="15.6" x14ac:dyDescent="0.3">
      <c r="G10913" s="1183"/>
      <c r="H10913" s="1184"/>
      <c r="I10913" s="1184"/>
    </row>
    <row r="10914" spans="7:9" ht="15.6" x14ac:dyDescent="0.3">
      <c r="G10914" s="1183"/>
      <c r="H10914" s="1184"/>
      <c r="I10914" s="1184"/>
    </row>
    <row r="10915" spans="7:9" ht="15.6" x14ac:dyDescent="0.3">
      <c r="G10915" s="1183"/>
      <c r="H10915" s="1184"/>
      <c r="I10915" s="1184"/>
    </row>
    <row r="10916" spans="7:9" ht="15.6" x14ac:dyDescent="0.3">
      <c r="G10916" s="1183"/>
      <c r="H10916" s="1184"/>
      <c r="I10916" s="1184"/>
    </row>
    <row r="10917" spans="7:9" ht="15.6" x14ac:dyDescent="0.3">
      <c r="G10917" s="1183"/>
      <c r="H10917" s="1184"/>
      <c r="I10917" s="1184"/>
    </row>
    <row r="10918" spans="7:9" ht="15.6" x14ac:dyDescent="0.3">
      <c r="G10918" s="1183"/>
      <c r="H10918" s="1184"/>
      <c r="I10918" s="1184"/>
    </row>
    <row r="10919" spans="7:9" ht="15.6" x14ac:dyDescent="0.3">
      <c r="G10919" s="1183"/>
      <c r="H10919" s="1184"/>
      <c r="I10919" s="1184"/>
    </row>
    <row r="10920" spans="7:9" ht="15.6" x14ac:dyDescent="0.3">
      <c r="G10920" s="1183"/>
      <c r="H10920" s="1184"/>
      <c r="I10920" s="1184"/>
    </row>
    <row r="10921" spans="7:9" ht="15.6" x14ac:dyDescent="0.3">
      <c r="G10921" s="1183"/>
      <c r="H10921" s="1184"/>
      <c r="I10921" s="1184"/>
    </row>
    <row r="10922" spans="7:9" ht="15.6" x14ac:dyDescent="0.3">
      <c r="G10922" s="1183"/>
      <c r="H10922" s="1184"/>
      <c r="I10922" s="1184"/>
    </row>
    <row r="10923" spans="7:9" ht="15.6" x14ac:dyDescent="0.3">
      <c r="G10923" s="1183"/>
      <c r="H10923" s="1184"/>
      <c r="I10923" s="1184"/>
    </row>
    <row r="10924" spans="7:9" ht="15.6" x14ac:dyDescent="0.3">
      <c r="G10924" s="1183"/>
      <c r="H10924" s="1184"/>
      <c r="I10924" s="1184"/>
    </row>
    <row r="10925" spans="7:9" ht="15.6" x14ac:dyDescent="0.3">
      <c r="G10925" s="1183"/>
      <c r="H10925" s="1184"/>
      <c r="I10925" s="1184"/>
    </row>
    <row r="10926" spans="7:9" ht="15.6" x14ac:dyDescent="0.3">
      <c r="G10926" s="1183"/>
      <c r="H10926" s="1184"/>
      <c r="I10926" s="1184"/>
    </row>
    <row r="10927" spans="7:9" ht="15.6" x14ac:dyDescent="0.3">
      <c r="G10927" s="1183"/>
      <c r="H10927" s="1184"/>
      <c r="I10927" s="1184"/>
    </row>
    <row r="10928" spans="7:9" ht="15.6" x14ac:dyDescent="0.3">
      <c r="G10928" s="1183"/>
      <c r="H10928" s="1184"/>
      <c r="I10928" s="1184"/>
    </row>
    <row r="10929" spans="7:9" ht="15.6" x14ac:dyDescent="0.3">
      <c r="G10929" s="1183"/>
      <c r="H10929" s="1184"/>
      <c r="I10929" s="1184"/>
    </row>
    <row r="10930" spans="7:9" ht="15.6" x14ac:dyDescent="0.3">
      <c r="G10930" s="1183"/>
      <c r="H10930" s="1184"/>
      <c r="I10930" s="1184"/>
    </row>
    <row r="10931" spans="7:9" ht="15.6" x14ac:dyDescent="0.3">
      <c r="G10931" s="1183"/>
      <c r="H10931" s="1184"/>
      <c r="I10931" s="1184"/>
    </row>
    <row r="10932" spans="7:9" ht="15.6" x14ac:dyDescent="0.3">
      <c r="G10932" s="1183"/>
      <c r="H10932" s="1184"/>
      <c r="I10932" s="1184"/>
    </row>
    <row r="10933" spans="7:9" ht="15.6" x14ac:dyDescent="0.3">
      <c r="G10933" s="1183"/>
      <c r="H10933" s="1184"/>
      <c r="I10933" s="1184"/>
    </row>
    <row r="10934" spans="7:9" ht="15.6" x14ac:dyDescent="0.3">
      <c r="G10934" s="1183"/>
      <c r="H10934" s="1184"/>
      <c r="I10934" s="1184"/>
    </row>
    <row r="10935" spans="7:9" ht="15.6" x14ac:dyDescent="0.3">
      <c r="G10935" s="1183"/>
      <c r="H10935" s="1184"/>
      <c r="I10935" s="1184"/>
    </row>
    <row r="10936" spans="7:9" ht="15.6" x14ac:dyDescent="0.3">
      <c r="G10936" s="1183"/>
      <c r="H10936" s="1184"/>
      <c r="I10936" s="1184"/>
    </row>
    <row r="10937" spans="7:9" ht="15.6" x14ac:dyDescent="0.3">
      <c r="G10937" s="1183"/>
      <c r="H10937" s="1184"/>
      <c r="I10937" s="1184"/>
    </row>
    <row r="10938" spans="7:9" ht="15.6" x14ac:dyDescent="0.3">
      <c r="G10938" s="1183"/>
      <c r="H10938" s="1184"/>
      <c r="I10938" s="1184"/>
    </row>
    <row r="10939" spans="7:9" ht="15.6" x14ac:dyDescent="0.3">
      <c r="G10939" s="1183"/>
      <c r="H10939" s="1184"/>
      <c r="I10939" s="1184"/>
    </row>
    <row r="10940" spans="7:9" ht="15.6" x14ac:dyDescent="0.3">
      <c r="G10940" s="1183"/>
      <c r="H10940" s="1184"/>
      <c r="I10940" s="1184"/>
    </row>
    <row r="10941" spans="7:9" ht="15.6" x14ac:dyDescent="0.3">
      <c r="G10941" s="1183"/>
      <c r="H10941" s="1184"/>
      <c r="I10941" s="1184"/>
    </row>
    <row r="10942" spans="7:9" ht="15.6" x14ac:dyDescent="0.3">
      <c r="G10942" s="1183"/>
      <c r="H10942" s="1184"/>
      <c r="I10942" s="1184"/>
    </row>
    <row r="10943" spans="7:9" ht="15.6" x14ac:dyDescent="0.3">
      <c r="G10943" s="1183"/>
      <c r="H10943" s="1184"/>
      <c r="I10943" s="1184"/>
    </row>
    <row r="10944" spans="7:9" ht="15.6" x14ac:dyDescent="0.3">
      <c r="G10944" s="1183"/>
      <c r="H10944" s="1184"/>
      <c r="I10944" s="1184"/>
    </row>
    <row r="10945" spans="7:9" ht="15.6" x14ac:dyDescent="0.3">
      <c r="G10945" s="1183"/>
      <c r="H10945" s="1184"/>
      <c r="I10945" s="1184"/>
    </row>
    <row r="10946" spans="7:9" ht="15.6" x14ac:dyDescent="0.3">
      <c r="G10946" s="1183"/>
      <c r="H10946" s="1184"/>
      <c r="I10946" s="1184"/>
    </row>
    <row r="10947" spans="7:9" ht="15.6" x14ac:dyDescent="0.3">
      <c r="G10947" s="1183"/>
      <c r="H10947" s="1184"/>
      <c r="I10947" s="1184"/>
    </row>
    <row r="10948" spans="7:9" ht="15.6" x14ac:dyDescent="0.3">
      <c r="G10948" s="1183"/>
      <c r="H10948" s="1184"/>
      <c r="I10948" s="1184"/>
    </row>
    <row r="10949" spans="7:9" ht="15.6" x14ac:dyDescent="0.3">
      <c r="G10949" s="1183"/>
      <c r="H10949" s="1184"/>
      <c r="I10949" s="1184"/>
    </row>
    <row r="10950" spans="7:9" ht="15.6" x14ac:dyDescent="0.3">
      <c r="G10950" s="1183"/>
      <c r="H10950" s="1184"/>
      <c r="I10950" s="1184"/>
    </row>
    <row r="10951" spans="7:9" ht="15.6" x14ac:dyDescent="0.3">
      <c r="G10951" s="1183"/>
      <c r="H10951" s="1184"/>
      <c r="I10951" s="1184"/>
    </row>
    <row r="10952" spans="7:9" ht="15.6" x14ac:dyDescent="0.3">
      <c r="G10952" s="1183"/>
      <c r="H10952" s="1184"/>
      <c r="I10952" s="1184"/>
    </row>
    <row r="10953" spans="7:9" ht="15.6" x14ac:dyDescent="0.3">
      <c r="G10953" s="1183"/>
      <c r="H10953" s="1184"/>
      <c r="I10953" s="1184"/>
    </row>
    <row r="10954" spans="7:9" ht="15.6" x14ac:dyDescent="0.3">
      <c r="G10954" s="1183"/>
      <c r="H10954" s="1184"/>
      <c r="I10954" s="1184"/>
    </row>
    <row r="10955" spans="7:9" ht="15.6" x14ac:dyDescent="0.3">
      <c r="G10955" s="1183"/>
      <c r="H10955" s="1184"/>
      <c r="I10955" s="1184"/>
    </row>
    <row r="10956" spans="7:9" ht="15.6" x14ac:dyDescent="0.3">
      <c r="G10956" s="1183"/>
      <c r="H10956" s="1184"/>
      <c r="I10956" s="1184"/>
    </row>
    <row r="10957" spans="7:9" ht="15.6" x14ac:dyDescent="0.3">
      <c r="G10957" s="1183"/>
      <c r="H10957" s="1184"/>
      <c r="I10957" s="1184"/>
    </row>
    <row r="10958" spans="7:9" ht="15.6" x14ac:dyDescent="0.3">
      <c r="G10958" s="1183"/>
      <c r="H10958" s="1184"/>
      <c r="I10958" s="1184"/>
    </row>
    <row r="10959" spans="7:9" ht="15.6" x14ac:dyDescent="0.3">
      <c r="G10959" s="1183"/>
      <c r="H10959" s="1184"/>
      <c r="I10959" s="1184"/>
    </row>
    <row r="10960" spans="7:9" ht="15.6" x14ac:dyDescent="0.3">
      <c r="G10960" s="1183"/>
      <c r="H10960" s="1184"/>
      <c r="I10960" s="1184"/>
    </row>
    <row r="10961" spans="7:9" ht="15.6" x14ac:dyDescent="0.3">
      <c r="G10961" s="1183"/>
      <c r="H10961" s="1184"/>
      <c r="I10961" s="1184"/>
    </row>
    <row r="10962" spans="7:9" ht="15.6" x14ac:dyDescent="0.3">
      <c r="G10962" s="1183"/>
      <c r="H10962" s="1184"/>
      <c r="I10962" s="1184"/>
    </row>
    <row r="10963" spans="7:9" ht="15.6" x14ac:dyDescent="0.3">
      <c r="G10963" s="1183"/>
      <c r="H10963" s="1184"/>
      <c r="I10963" s="1184"/>
    </row>
    <row r="10964" spans="7:9" ht="15.6" x14ac:dyDescent="0.3">
      <c r="G10964" s="1183"/>
      <c r="H10964" s="1184"/>
      <c r="I10964" s="1184"/>
    </row>
    <row r="10965" spans="7:9" ht="15.6" x14ac:dyDescent="0.3">
      <c r="G10965" s="1183"/>
      <c r="H10965" s="1184"/>
      <c r="I10965" s="1184"/>
    </row>
    <row r="10966" spans="7:9" ht="15.6" x14ac:dyDescent="0.3">
      <c r="G10966" s="1183"/>
      <c r="H10966" s="1184"/>
      <c r="I10966" s="1184"/>
    </row>
    <row r="10967" spans="7:9" ht="15.6" x14ac:dyDescent="0.3">
      <c r="G10967" s="1183"/>
      <c r="H10967" s="1184"/>
      <c r="I10967" s="1184"/>
    </row>
    <row r="10968" spans="7:9" ht="15.6" x14ac:dyDescent="0.3">
      <c r="G10968" s="1183"/>
      <c r="H10968" s="1184"/>
      <c r="I10968" s="1184"/>
    </row>
    <row r="10969" spans="7:9" ht="15.6" x14ac:dyDescent="0.3">
      <c r="G10969" s="1183"/>
      <c r="H10969" s="1184"/>
      <c r="I10969" s="1184"/>
    </row>
    <row r="10970" spans="7:9" ht="15.6" x14ac:dyDescent="0.3">
      <c r="G10970" s="1183"/>
      <c r="H10970" s="1184"/>
      <c r="I10970" s="1184"/>
    </row>
    <row r="10971" spans="7:9" ht="15.6" x14ac:dyDescent="0.3">
      <c r="G10971" s="1183"/>
      <c r="H10971" s="1184"/>
      <c r="I10971" s="1184"/>
    </row>
    <row r="10972" spans="7:9" ht="15.6" x14ac:dyDescent="0.3">
      <c r="G10972" s="1183"/>
      <c r="H10972" s="1184"/>
      <c r="I10972" s="1184"/>
    </row>
    <row r="10973" spans="7:9" ht="15.6" x14ac:dyDescent="0.3">
      <c r="G10973" s="1183"/>
      <c r="H10973" s="1184"/>
      <c r="I10973" s="1184"/>
    </row>
    <row r="10974" spans="7:9" ht="15.6" x14ac:dyDescent="0.3">
      <c r="G10974" s="1183"/>
      <c r="H10974" s="1184"/>
      <c r="I10974" s="1184"/>
    </row>
    <row r="10975" spans="7:9" ht="15.6" x14ac:dyDescent="0.3">
      <c r="G10975" s="1183"/>
      <c r="H10975" s="1184"/>
      <c r="I10975" s="1184"/>
    </row>
    <row r="10976" spans="7:9" ht="15.6" x14ac:dyDescent="0.3">
      <c r="G10976" s="1183"/>
      <c r="H10976" s="1184"/>
      <c r="I10976" s="1184"/>
    </row>
    <row r="10977" spans="7:9" ht="15.6" x14ac:dyDescent="0.3">
      <c r="G10977" s="1183"/>
      <c r="H10977" s="1184"/>
      <c r="I10977" s="1184"/>
    </row>
    <row r="10978" spans="7:9" ht="15.6" x14ac:dyDescent="0.3">
      <c r="G10978" s="1183"/>
      <c r="H10978" s="1184"/>
      <c r="I10978" s="1184"/>
    </row>
    <row r="10979" spans="7:9" ht="15.6" x14ac:dyDescent="0.3">
      <c r="G10979" s="1183"/>
      <c r="H10979" s="1184"/>
      <c r="I10979" s="1184"/>
    </row>
    <row r="10980" spans="7:9" ht="15.6" x14ac:dyDescent="0.3">
      <c r="G10980" s="1183"/>
      <c r="H10980" s="1184"/>
      <c r="I10980" s="1184"/>
    </row>
    <row r="10981" spans="7:9" ht="15.6" x14ac:dyDescent="0.3">
      <c r="G10981" s="1183"/>
      <c r="H10981" s="1184"/>
      <c r="I10981" s="1184"/>
    </row>
    <row r="10982" spans="7:9" ht="15.6" x14ac:dyDescent="0.3">
      <c r="G10982" s="1183"/>
      <c r="H10982" s="1184"/>
      <c r="I10982" s="1184"/>
    </row>
    <row r="10983" spans="7:9" ht="15.6" x14ac:dyDescent="0.3">
      <c r="G10983" s="1183"/>
      <c r="H10983" s="1184"/>
      <c r="I10983" s="1184"/>
    </row>
    <row r="10984" spans="7:9" ht="15.6" x14ac:dyDescent="0.3">
      <c r="G10984" s="1183"/>
      <c r="H10984" s="1184"/>
      <c r="I10984" s="1184"/>
    </row>
    <row r="10985" spans="7:9" ht="15.6" x14ac:dyDescent="0.3">
      <c r="G10985" s="1183"/>
      <c r="H10985" s="1184"/>
      <c r="I10985" s="1184"/>
    </row>
    <row r="10986" spans="7:9" ht="15.6" x14ac:dyDescent="0.3">
      <c r="G10986" s="1183"/>
      <c r="H10986" s="1184"/>
      <c r="I10986" s="1184"/>
    </row>
    <row r="10987" spans="7:9" ht="15.6" x14ac:dyDescent="0.3">
      <c r="G10987" s="1183"/>
      <c r="H10987" s="1184"/>
      <c r="I10987" s="1184"/>
    </row>
    <row r="10988" spans="7:9" ht="15.6" x14ac:dyDescent="0.3">
      <c r="G10988" s="1183"/>
      <c r="H10988" s="1184"/>
      <c r="I10988" s="1184"/>
    </row>
    <row r="10989" spans="7:9" ht="15.6" x14ac:dyDescent="0.3">
      <c r="G10989" s="1183"/>
      <c r="H10989" s="1184"/>
      <c r="I10989" s="1184"/>
    </row>
    <row r="10990" spans="7:9" ht="15.6" x14ac:dyDescent="0.3">
      <c r="G10990" s="1183"/>
      <c r="H10990" s="1184"/>
      <c r="I10990" s="1184"/>
    </row>
    <row r="10991" spans="7:9" ht="15.6" x14ac:dyDescent="0.3">
      <c r="G10991" s="1183"/>
      <c r="H10991" s="1184"/>
      <c r="I10991" s="1184"/>
    </row>
    <row r="10992" spans="7:9" ht="15.6" x14ac:dyDescent="0.3">
      <c r="G10992" s="1183"/>
      <c r="H10992" s="1184"/>
      <c r="I10992" s="1184"/>
    </row>
    <row r="10993" spans="7:9" ht="15.6" x14ac:dyDescent="0.3">
      <c r="G10993" s="1183"/>
      <c r="H10993" s="1184"/>
      <c r="I10993" s="1184"/>
    </row>
    <row r="10994" spans="7:9" ht="15.6" x14ac:dyDescent="0.3">
      <c r="G10994" s="1183"/>
      <c r="H10994" s="1184"/>
      <c r="I10994" s="1184"/>
    </row>
    <row r="10995" spans="7:9" ht="15.6" x14ac:dyDescent="0.3">
      <c r="G10995" s="1183"/>
      <c r="H10995" s="1184"/>
      <c r="I10995" s="1184"/>
    </row>
    <row r="10996" spans="7:9" ht="15.6" x14ac:dyDescent="0.3">
      <c r="G10996" s="1183"/>
      <c r="H10996" s="1184"/>
      <c r="I10996" s="1184"/>
    </row>
    <row r="10997" spans="7:9" ht="15.6" x14ac:dyDescent="0.3">
      <c r="G10997" s="1183"/>
      <c r="H10997" s="1184"/>
      <c r="I10997" s="1184"/>
    </row>
    <row r="10998" spans="7:9" ht="15.6" x14ac:dyDescent="0.3">
      <c r="G10998" s="1183"/>
      <c r="H10998" s="1184"/>
      <c r="I10998" s="1184"/>
    </row>
    <row r="10999" spans="7:9" ht="15.6" x14ac:dyDescent="0.3">
      <c r="G10999" s="1183"/>
      <c r="H10999" s="1184"/>
      <c r="I10999" s="1184"/>
    </row>
    <row r="11000" spans="7:9" ht="15.6" x14ac:dyDescent="0.3">
      <c r="G11000" s="1183"/>
      <c r="H11000" s="1184"/>
      <c r="I11000" s="1184"/>
    </row>
    <row r="11001" spans="7:9" ht="15.6" x14ac:dyDescent="0.3">
      <c r="G11001" s="1183"/>
      <c r="H11001" s="1184"/>
      <c r="I11001" s="1184"/>
    </row>
    <row r="11002" spans="7:9" ht="15.6" x14ac:dyDescent="0.3">
      <c r="G11002" s="1183"/>
      <c r="H11002" s="1184"/>
      <c r="I11002" s="1184"/>
    </row>
    <row r="11003" spans="7:9" ht="15.6" x14ac:dyDescent="0.3">
      <c r="G11003" s="1183"/>
      <c r="H11003" s="1184"/>
      <c r="I11003" s="1184"/>
    </row>
    <row r="11004" spans="7:9" ht="15.6" x14ac:dyDescent="0.3">
      <c r="G11004" s="1183"/>
      <c r="H11004" s="1184"/>
      <c r="I11004" s="1184"/>
    </row>
    <row r="11005" spans="7:9" ht="15.6" x14ac:dyDescent="0.3">
      <c r="G11005" s="1183"/>
      <c r="H11005" s="1184"/>
      <c r="I11005" s="1184"/>
    </row>
    <row r="11006" spans="7:9" ht="15.6" x14ac:dyDescent="0.3">
      <c r="G11006" s="1183"/>
      <c r="H11006" s="1184"/>
      <c r="I11006" s="1184"/>
    </row>
    <row r="11007" spans="7:9" ht="15.6" x14ac:dyDescent="0.3">
      <c r="G11007" s="1183"/>
      <c r="H11007" s="1184"/>
      <c r="I11007" s="1184"/>
    </row>
    <row r="11008" spans="7:9" ht="15.6" x14ac:dyDescent="0.3">
      <c r="G11008" s="1183"/>
      <c r="H11008" s="1184"/>
      <c r="I11008" s="1184"/>
    </row>
    <row r="11009" spans="7:9" ht="15.6" x14ac:dyDescent="0.3">
      <c r="G11009" s="1183"/>
      <c r="H11009" s="1184"/>
      <c r="I11009" s="1184"/>
    </row>
    <row r="11010" spans="7:9" ht="15.6" x14ac:dyDescent="0.3">
      <c r="G11010" s="1183"/>
      <c r="H11010" s="1184"/>
      <c r="I11010" s="1184"/>
    </row>
    <row r="11011" spans="7:9" ht="15.6" x14ac:dyDescent="0.3">
      <c r="G11011" s="1183"/>
      <c r="H11011" s="1184"/>
      <c r="I11011" s="1184"/>
    </row>
    <row r="11012" spans="7:9" ht="15.6" x14ac:dyDescent="0.3">
      <c r="G11012" s="1183"/>
      <c r="H11012" s="1184"/>
      <c r="I11012" s="1184"/>
    </row>
    <row r="11013" spans="7:9" ht="15.6" x14ac:dyDescent="0.3">
      <c r="G11013" s="1183"/>
      <c r="H11013" s="1184"/>
      <c r="I11013" s="1184"/>
    </row>
    <row r="11014" spans="7:9" ht="15.6" x14ac:dyDescent="0.3">
      <c r="G11014" s="1183"/>
      <c r="H11014" s="1184"/>
      <c r="I11014" s="1184"/>
    </row>
    <row r="11015" spans="7:9" ht="15.6" x14ac:dyDescent="0.3">
      <c r="G11015" s="1183"/>
      <c r="H11015" s="1184"/>
      <c r="I11015" s="1184"/>
    </row>
    <row r="11016" spans="7:9" ht="15.6" x14ac:dyDescent="0.3">
      <c r="G11016" s="1183"/>
      <c r="H11016" s="1184"/>
      <c r="I11016" s="1184"/>
    </row>
    <row r="11017" spans="7:9" ht="15.6" x14ac:dyDescent="0.3">
      <c r="G11017" s="1183"/>
      <c r="H11017" s="1184"/>
      <c r="I11017" s="1184"/>
    </row>
    <row r="11018" spans="7:9" ht="15.6" x14ac:dyDescent="0.3">
      <c r="G11018" s="1183"/>
      <c r="H11018" s="1184"/>
      <c r="I11018" s="1184"/>
    </row>
    <row r="11019" spans="7:9" ht="15.6" x14ac:dyDescent="0.3">
      <c r="G11019" s="1183"/>
      <c r="H11019" s="1184"/>
      <c r="I11019" s="1184"/>
    </row>
    <row r="11020" spans="7:9" ht="15.6" x14ac:dyDescent="0.3">
      <c r="G11020" s="1183"/>
      <c r="H11020" s="1184"/>
      <c r="I11020" s="1184"/>
    </row>
    <row r="11021" spans="7:9" ht="15.6" x14ac:dyDescent="0.3">
      <c r="G11021" s="1183"/>
      <c r="H11021" s="1184"/>
      <c r="I11021" s="1184"/>
    </row>
    <row r="11022" spans="7:9" ht="15.6" x14ac:dyDescent="0.3">
      <c r="G11022" s="1183"/>
      <c r="H11022" s="1184"/>
      <c r="I11022" s="1184"/>
    </row>
    <row r="11023" spans="7:9" ht="15.6" x14ac:dyDescent="0.3">
      <c r="G11023" s="1183"/>
      <c r="H11023" s="1184"/>
      <c r="I11023" s="1184"/>
    </row>
    <row r="11024" spans="7:9" ht="15.6" x14ac:dyDescent="0.3">
      <c r="G11024" s="1183"/>
      <c r="H11024" s="1184"/>
      <c r="I11024" s="1184"/>
    </row>
    <row r="11025" spans="7:9" ht="15.6" x14ac:dyDescent="0.3">
      <c r="G11025" s="1183"/>
      <c r="H11025" s="1184"/>
      <c r="I11025" s="1184"/>
    </row>
    <row r="11026" spans="7:9" ht="15.6" x14ac:dyDescent="0.3">
      <c r="G11026" s="1183"/>
      <c r="H11026" s="1184"/>
      <c r="I11026" s="1184"/>
    </row>
    <row r="11027" spans="7:9" ht="15.6" x14ac:dyDescent="0.3">
      <c r="G11027" s="1183"/>
      <c r="H11027" s="1184"/>
      <c r="I11027" s="1184"/>
    </row>
    <row r="11028" spans="7:9" ht="15.6" x14ac:dyDescent="0.3">
      <c r="G11028" s="1183"/>
      <c r="H11028" s="1184"/>
      <c r="I11028" s="1184"/>
    </row>
    <row r="11029" spans="7:9" ht="15.6" x14ac:dyDescent="0.3">
      <c r="G11029" s="1183"/>
      <c r="H11029" s="1184"/>
      <c r="I11029" s="1184"/>
    </row>
    <row r="11030" spans="7:9" ht="15.6" x14ac:dyDescent="0.3">
      <c r="G11030" s="1183"/>
      <c r="H11030" s="1184"/>
      <c r="I11030" s="1184"/>
    </row>
    <row r="11031" spans="7:9" ht="15.6" x14ac:dyDescent="0.3">
      <c r="G11031" s="1183"/>
      <c r="H11031" s="1184"/>
      <c r="I11031" s="1184"/>
    </row>
    <row r="11032" spans="7:9" ht="15.6" x14ac:dyDescent="0.3">
      <c r="G11032" s="1183"/>
      <c r="H11032" s="1184"/>
      <c r="I11032" s="1184"/>
    </row>
    <row r="11033" spans="7:9" ht="15.6" x14ac:dyDescent="0.3">
      <c r="G11033" s="1183"/>
      <c r="H11033" s="1184"/>
      <c r="I11033" s="1184"/>
    </row>
    <row r="11034" spans="7:9" ht="15.6" x14ac:dyDescent="0.3">
      <c r="G11034" s="1183"/>
      <c r="H11034" s="1184"/>
      <c r="I11034" s="1184"/>
    </row>
    <row r="11035" spans="7:9" ht="15.6" x14ac:dyDescent="0.3">
      <c r="G11035" s="1183"/>
      <c r="H11035" s="1184"/>
      <c r="I11035" s="1184"/>
    </row>
    <row r="11036" spans="7:9" ht="15.6" x14ac:dyDescent="0.3">
      <c r="G11036" s="1183"/>
      <c r="H11036" s="1184"/>
      <c r="I11036" s="1184"/>
    </row>
    <row r="11037" spans="7:9" ht="15.6" x14ac:dyDescent="0.3">
      <c r="G11037" s="1183"/>
      <c r="H11037" s="1184"/>
      <c r="I11037" s="1184"/>
    </row>
    <row r="11038" spans="7:9" ht="15.6" x14ac:dyDescent="0.3">
      <c r="G11038" s="1183"/>
      <c r="H11038" s="1184"/>
      <c r="I11038" s="1184"/>
    </row>
    <row r="11039" spans="7:9" ht="15.6" x14ac:dyDescent="0.3">
      <c r="G11039" s="1183"/>
      <c r="H11039" s="1184"/>
      <c r="I11039" s="1184"/>
    </row>
    <row r="11040" spans="7:9" ht="15.6" x14ac:dyDescent="0.3">
      <c r="G11040" s="1183"/>
      <c r="H11040" s="1184"/>
      <c r="I11040" s="1184"/>
    </row>
    <row r="11041" spans="7:9" ht="15.6" x14ac:dyDescent="0.3">
      <c r="G11041" s="1183"/>
      <c r="H11041" s="1184"/>
      <c r="I11041" s="1184"/>
    </row>
    <row r="11042" spans="7:9" ht="15.6" x14ac:dyDescent="0.3">
      <c r="G11042" s="1183"/>
      <c r="H11042" s="1184"/>
      <c r="I11042" s="1184"/>
    </row>
    <row r="11043" spans="7:9" ht="15.6" x14ac:dyDescent="0.3">
      <c r="G11043" s="1183"/>
      <c r="H11043" s="1184"/>
      <c r="I11043" s="1184"/>
    </row>
    <row r="11044" spans="7:9" ht="15.6" x14ac:dyDescent="0.3">
      <c r="G11044" s="1183"/>
      <c r="H11044" s="1184"/>
      <c r="I11044" s="1184"/>
    </row>
    <row r="11045" spans="7:9" ht="15.6" x14ac:dyDescent="0.3">
      <c r="G11045" s="1183"/>
      <c r="H11045" s="1184"/>
      <c r="I11045" s="1184"/>
    </row>
    <row r="11046" spans="7:9" ht="15.6" x14ac:dyDescent="0.3">
      <c r="G11046" s="1183"/>
      <c r="H11046" s="1184"/>
      <c r="I11046" s="1184"/>
    </row>
    <row r="11047" spans="7:9" ht="15.6" x14ac:dyDescent="0.3">
      <c r="G11047" s="1183"/>
      <c r="H11047" s="1184"/>
      <c r="I11047" s="1184"/>
    </row>
    <row r="11048" spans="7:9" ht="15.6" x14ac:dyDescent="0.3">
      <c r="G11048" s="1183"/>
      <c r="H11048" s="1184"/>
      <c r="I11048" s="1184"/>
    </row>
    <row r="11049" spans="7:9" ht="15.6" x14ac:dyDescent="0.3">
      <c r="G11049" s="1183"/>
      <c r="H11049" s="1184"/>
      <c r="I11049" s="1184"/>
    </row>
    <row r="11050" spans="7:9" ht="15.6" x14ac:dyDescent="0.3">
      <c r="G11050" s="1183"/>
      <c r="H11050" s="1184"/>
      <c r="I11050" s="1184"/>
    </row>
    <row r="11051" spans="7:9" ht="15.6" x14ac:dyDescent="0.3">
      <c r="G11051" s="1183"/>
      <c r="H11051" s="1184"/>
      <c r="I11051" s="1184"/>
    </row>
    <row r="11052" spans="7:9" ht="15.6" x14ac:dyDescent="0.3">
      <c r="G11052" s="1183"/>
      <c r="H11052" s="1184"/>
      <c r="I11052" s="1184"/>
    </row>
    <row r="11053" spans="7:9" ht="15.6" x14ac:dyDescent="0.3">
      <c r="G11053" s="1183"/>
      <c r="H11053" s="1184"/>
      <c r="I11053" s="1184"/>
    </row>
    <row r="11054" spans="7:9" ht="15.6" x14ac:dyDescent="0.3">
      <c r="G11054" s="1183"/>
      <c r="H11054" s="1184"/>
      <c r="I11054" s="1184"/>
    </row>
    <row r="11055" spans="7:9" ht="15.6" x14ac:dyDescent="0.3">
      <c r="G11055" s="1183"/>
      <c r="H11055" s="1184"/>
      <c r="I11055" s="1184"/>
    </row>
    <row r="11056" spans="7:9" ht="15.6" x14ac:dyDescent="0.3">
      <c r="G11056" s="1183"/>
      <c r="H11056" s="1184"/>
      <c r="I11056" s="1184"/>
    </row>
    <row r="11057" spans="7:9" ht="15.6" x14ac:dyDescent="0.3">
      <c r="G11057" s="1183"/>
      <c r="H11057" s="1184"/>
      <c r="I11057" s="1184"/>
    </row>
    <row r="11058" spans="7:9" ht="15.6" x14ac:dyDescent="0.3">
      <c r="G11058" s="1183"/>
      <c r="H11058" s="1184"/>
      <c r="I11058" s="1184"/>
    </row>
    <row r="11059" spans="7:9" ht="15.6" x14ac:dyDescent="0.3">
      <c r="G11059" s="1183"/>
      <c r="H11059" s="1184"/>
      <c r="I11059" s="1184"/>
    </row>
    <row r="11060" spans="7:9" ht="15.6" x14ac:dyDescent="0.3">
      <c r="G11060" s="1183"/>
      <c r="H11060" s="1184"/>
      <c r="I11060" s="1184"/>
    </row>
    <row r="11061" spans="7:9" ht="15.6" x14ac:dyDescent="0.3">
      <c r="G11061" s="1183"/>
      <c r="H11061" s="1184"/>
      <c r="I11061" s="1184"/>
    </row>
    <row r="11062" spans="7:9" ht="15.6" x14ac:dyDescent="0.3">
      <c r="G11062" s="1183"/>
      <c r="H11062" s="1184"/>
      <c r="I11062" s="1184"/>
    </row>
    <row r="11063" spans="7:9" ht="15.6" x14ac:dyDescent="0.3">
      <c r="G11063" s="1183"/>
      <c r="H11063" s="1184"/>
      <c r="I11063" s="1184"/>
    </row>
    <row r="11064" spans="7:9" ht="15.6" x14ac:dyDescent="0.3">
      <c r="G11064" s="1183"/>
      <c r="H11064" s="1184"/>
      <c r="I11064" s="1184"/>
    </row>
    <row r="11065" spans="7:9" ht="15.6" x14ac:dyDescent="0.3">
      <c r="G11065" s="1183"/>
      <c r="H11065" s="1184"/>
      <c r="I11065" s="1184"/>
    </row>
    <row r="11066" spans="7:9" ht="15.6" x14ac:dyDescent="0.3">
      <c r="G11066" s="1183"/>
      <c r="H11066" s="1184"/>
      <c r="I11066" s="1184"/>
    </row>
    <row r="11067" spans="7:9" ht="15.6" x14ac:dyDescent="0.3">
      <c r="G11067" s="1183"/>
      <c r="H11067" s="1184"/>
      <c r="I11067" s="1184"/>
    </row>
    <row r="11068" spans="7:9" ht="15.6" x14ac:dyDescent="0.3">
      <c r="G11068" s="1183"/>
      <c r="H11068" s="1184"/>
      <c r="I11068" s="1184"/>
    </row>
    <row r="11069" spans="7:9" ht="15.6" x14ac:dyDescent="0.3">
      <c r="G11069" s="1183"/>
      <c r="H11069" s="1184"/>
      <c r="I11069" s="1184"/>
    </row>
    <row r="11070" spans="7:9" ht="15.6" x14ac:dyDescent="0.3">
      <c r="G11070" s="1183"/>
      <c r="H11070" s="1184"/>
      <c r="I11070" s="1184"/>
    </row>
    <row r="11071" spans="7:9" ht="15.6" x14ac:dyDescent="0.3">
      <c r="G11071" s="1183"/>
      <c r="H11071" s="1184"/>
      <c r="I11071" s="1184"/>
    </row>
    <row r="11072" spans="7:9" ht="15.6" x14ac:dyDescent="0.3">
      <c r="G11072" s="1183"/>
      <c r="H11072" s="1184"/>
      <c r="I11072" s="1184"/>
    </row>
    <row r="11073" spans="7:9" ht="15.6" x14ac:dyDescent="0.3">
      <c r="G11073" s="1183"/>
      <c r="H11073" s="1184"/>
      <c r="I11073" s="1184"/>
    </row>
    <row r="11074" spans="7:9" ht="15.6" x14ac:dyDescent="0.3">
      <c r="G11074" s="1183"/>
      <c r="H11074" s="1184"/>
      <c r="I11074" s="1184"/>
    </row>
    <row r="11075" spans="7:9" ht="15.6" x14ac:dyDescent="0.3">
      <c r="G11075" s="1183"/>
      <c r="H11075" s="1184"/>
      <c r="I11075" s="1184"/>
    </row>
    <row r="11076" spans="7:9" ht="15.6" x14ac:dyDescent="0.3">
      <c r="G11076" s="1183"/>
      <c r="H11076" s="1184"/>
      <c r="I11076" s="1184"/>
    </row>
    <row r="11077" spans="7:9" ht="15.6" x14ac:dyDescent="0.3">
      <c r="G11077" s="1183"/>
      <c r="H11077" s="1184"/>
      <c r="I11077" s="1184"/>
    </row>
    <row r="11078" spans="7:9" ht="15.6" x14ac:dyDescent="0.3">
      <c r="G11078" s="1183"/>
      <c r="H11078" s="1184"/>
      <c r="I11078" s="1184"/>
    </row>
    <row r="11079" spans="7:9" ht="15.6" x14ac:dyDescent="0.3">
      <c r="G11079" s="1183"/>
      <c r="H11079" s="1184"/>
      <c r="I11079" s="1184"/>
    </row>
    <row r="11080" spans="7:9" ht="15.6" x14ac:dyDescent="0.3">
      <c r="G11080" s="1183"/>
      <c r="H11080" s="1184"/>
      <c r="I11080" s="1184"/>
    </row>
    <row r="11081" spans="7:9" ht="15.6" x14ac:dyDescent="0.3">
      <c r="G11081" s="1183"/>
      <c r="H11081" s="1184"/>
      <c r="I11081" s="1184"/>
    </row>
    <row r="11082" spans="7:9" ht="15.6" x14ac:dyDescent="0.3">
      <c r="G11082" s="1183"/>
      <c r="H11082" s="1184"/>
      <c r="I11082" s="1184"/>
    </row>
    <row r="11083" spans="7:9" ht="15.6" x14ac:dyDescent="0.3">
      <c r="G11083" s="1183"/>
      <c r="H11083" s="1184"/>
      <c r="I11083" s="1184"/>
    </row>
    <row r="11084" spans="7:9" ht="15.6" x14ac:dyDescent="0.3">
      <c r="G11084" s="1183"/>
      <c r="H11084" s="1184"/>
      <c r="I11084" s="1184"/>
    </row>
    <row r="11085" spans="7:9" ht="15.6" x14ac:dyDescent="0.3">
      <c r="G11085" s="1183"/>
      <c r="H11085" s="1184"/>
      <c r="I11085" s="1184"/>
    </row>
    <row r="11086" spans="7:9" ht="15.6" x14ac:dyDescent="0.3">
      <c r="G11086" s="1183"/>
      <c r="H11086" s="1184"/>
      <c r="I11086" s="1184"/>
    </row>
    <row r="11087" spans="7:9" ht="15.6" x14ac:dyDescent="0.3">
      <c r="G11087" s="1183"/>
      <c r="H11087" s="1184"/>
      <c r="I11087" s="1184"/>
    </row>
    <row r="11088" spans="7:9" ht="15.6" x14ac:dyDescent="0.3">
      <c r="G11088" s="1183"/>
      <c r="H11088" s="1184"/>
      <c r="I11088" s="1184"/>
    </row>
    <row r="11089" spans="7:9" ht="15.6" x14ac:dyDescent="0.3">
      <c r="G11089" s="1183"/>
      <c r="H11089" s="1184"/>
      <c r="I11089" s="1184"/>
    </row>
    <row r="11090" spans="7:9" ht="15.6" x14ac:dyDescent="0.3">
      <c r="G11090" s="1183"/>
      <c r="H11090" s="1184"/>
      <c r="I11090" s="1184"/>
    </row>
    <row r="11091" spans="7:9" ht="15.6" x14ac:dyDescent="0.3">
      <c r="G11091" s="1183"/>
      <c r="H11091" s="1184"/>
      <c r="I11091" s="1184"/>
    </row>
    <row r="11092" spans="7:9" ht="15.6" x14ac:dyDescent="0.3">
      <c r="G11092" s="1183"/>
      <c r="H11092" s="1184"/>
      <c r="I11092" s="1184"/>
    </row>
    <row r="11093" spans="7:9" ht="15.6" x14ac:dyDescent="0.3">
      <c r="G11093" s="1183"/>
      <c r="H11093" s="1184"/>
      <c r="I11093" s="1184"/>
    </row>
    <row r="11094" spans="7:9" ht="15.6" x14ac:dyDescent="0.3">
      <c r="G11094" s="1183"/>
      <c r="H11094" s="1184"/>
      <c r="I11094" s="1184"/>
    </row>
    <row r="11095" spans="7:9" ht="15.6" x14ac:dyDescent="0.3">
      <c r="G11095" s="1183"/>
      <c r="H11095" s="1184"/>
      <c r="I11095" s="1184"/>
    </row>
    <row r="11096" spans="7:9" ht="15.6" x14ac:dyDescent="0.3">
      <c r="G11096" s="1183"/>
      <c r="H11096" s="1184"/>
      <c r="I11096" s="1184"/>
    </row>
    <row r="11097" spans="7:9" ht="15.6" x14ac:dyDescent="0.3">
      <c r="G11097" s="1183"/>
      <c r="H11097" s="1184"/>
      <c r="I11097" s="1184"/>
    </row>
    <row r="11098" spans="7:9" ht="15.6" x14ac:dyDescent="0.3">
      <c r="G11098" s="1183"/>
      <c r="H11098" s="1184"/>
      <c r="I11098" s="1184"/>
    </row>
    <row r="11099" spans="7:9" ht="15.6" x14ac:dyDescent="0.3">
      <c r="G11099" s="1183"/>
      <c r="H11099" s="1184"/>
      <c r="I11099" s="1184"/>
    </row>
    <row r="11100" spans="7:9" ht="15.6" x14ac:dyDescent="0.3">
      <c r="G11100" s="1183"/>
      <c r="H11100" s="1184"/>
      <c r="I11100" s="1184"/>
    </row>
    <row r="11101" spans="7:9" ht="15.6" x14ac:dyDescent="0.3">
      <c r="G11101" s="1183"/>
      <c r="H11101" s="1184"/>
      <c r="I11101" s="1184"/>
    </row>
    <row r="11102" spans="7:9" ht="15.6" x14ac:dyDescent="0.3">
      <c r="G11102" s="1183"/>
      <c r="H11102" s="1184"/>
      <c r="I11102" s="1184"/>
    </row>
    <row r="11103" spans="7:9" ht="15.6" x14ac:dyDescent="0.3">
      <c r="G11103" s="1183"/>
      <c r="H11103" s="1184"/>
      <c r="I11103" s="1184"/>
    </row>
    <row r="11104" spans="7:9" ht="15.6" x14ac:dyDescent="0.3">
      <c r="G11104" s="1183"/>
      <c r="H11104" s="1184"/>
      <c r="I11104" s="1184"/>
    </row>
    <row r="11105" spans="7:9" ht="15.6" x14ac:dyDescent="0.3">
      <c r="G11105" s="1183"/>
      <c r="H11105" s="1184"/>
      <c r="I11105" s="1184"/>
    </row>
    <row r="11106" spans="7:9" ht="15.6" x14ac:dyDescent="0.3">
      <c r="G11106" s="1183"/>
      <c r="H11106" s="1184"/>
      <c r="I11106" s="1184"/>
    </row>
    <row r="11107" spans="7:9" ht="15.6" x14ac:dyDescent="0.3">
      <c r="G11107" s="1183"/>
      <c r="H11107" s="1184"/>
      <c r="I11107" s="1184"/>
    </row>
    <row r="11108" spans="7:9" ht="15.6" x14ac:dyDescent="0.3">
      <c r="G11108" s="1183"/>
      <c r="H11108" s="1184"/>
      <c r="I11108" s="1184"/>
    </row>
    <row r="11109" spans="7:9" ht="15.6" x14ac:dyDescent="0.3">
      <c r="G11109" s="1183"/>
      <c r="H11109" s="1184"/>
      <c r="I11109" s="1184"/>
    </row>
    <row r="11110" spans="7:9" ht="15.6" x14ac:dyDescent="0.3">
      <c r="G11110" s="1183"/>
      <c r="H11110" s="1184"/>
      <c r="I11110" s="1184"/>
    </row>
    <row r="11111" spans="7:9" ht="15.6" x14ac:dyDescent="0.3">
      <c r="G11111" s="1183"/>
      <c r="H11111" s="1184"/>
      <c r="I11111" s="1184"/>
    </row>
    <row r="11112" spans="7:9" ht="15.6" x14ac:dyDescent="0.3">
      <c r="G11112" s="1183"/>
      <c r="H11112" s="1184"/>
      <c r="I11112" s="1184"/>
    </row>
    <row r="11113" spans="7:9" ht="15.6" x14ac:dyDescent="0.3">
      <c r="G11113" s="1183"/>
      <c r="H11113" s="1184"/>
      <c r="I11113" s="1184"/>
    </row>
    <row r="11114" spans="7:9" ht="15.6" x14ac:dyDescent="0.3">
      <c r="G11114" s="1183"/>
      <c r="H11114" s="1184"/>
      <c r="I11114" s="1184"/>
    </row>
    <row r="11115" spans="7:9" ht="15.6" x14ac:dyDescent="0.3">
      <c r="G11115" s="1183"/>
      <c r="H11115" s="1184"/>
      <c r="I11115" s="1184"/>
    </row>
    <row r="11116" spans="7:9" ht="15.6" x14ac:dyDescent="0.3">
      <c r="G11116" s="1183"/>
      <c r="H11116" s="1184"/>
      <c r="I11116" s="1184"/>
    </row>
    <row r="11117" spans="7:9" ht="15.6" x14ac:dyDescent="0.3">
      <c r="G11117" s="1183"/>
      <c r="H11117" s="1184"/>
      <c r="I11117" s="1184"/>
    </row>
    <row r="11118" spans="7:9" ht="15.6" x14ac:dyDescent="0.3">
      <c r="G11118" s="1183"/>
      <c r="H11118" s="1184"/>
      <c r="I11118" s="1184"/>
    </row>
    <row r="11119" spans="7:9" ht="15.6" x14ac:dyDescent="0.3">
      <c r="G11119" s="1183"/>
      <c r="H11119" s="1184"/>
      <c r="I11119" s="1184"/>
    </row>
    <row r="11120" spans="7:9" ht="15.6" x14ac:dyDescent="0.3">
      <c r="G11120" s="1183"/>
      <c r="H11120" s="1184"/>
      <c r="I11120" s="1184"/>
    </row>
    <row r="11121" spans="7:9" ht="15.6" x14ac:dyDescent="0.3">
      <c r="G11121" s="1183"/>
      <c r="H11121" s="1184"/>
      <c r="I11121" s="1184"/>
    </row>
    <row r="11122" spans="7:9" ht="15.6" x14ac:dyDescent="0.3">
      <c r="G11122" s="1183"/>
      <c r="H11122" s="1184"/>
      <c r="I11122" s="1184"/>
    </row>
    <row r="11123" spans="7:9" ht="15.6" x14ac:dyDescent="0.3">
      <c r="G11123" s="1183"/>
      <c r="H11123" s="1184"/>
      <c r="I11123" s="1184"/>
    </row>
    <row r="11124" spans="7:9" ht="15.6" x14ac:dyDescent="0.3">
      <c r="G11124" s="1183"/>
      <c r="H11124" s="1184"/>
      <c r="I11124" s="1184"/>
    </row>
    <row r="11125" spans="7:9" ht="15.6" x14ac:dyDescent="0.3">
      <c r="G11125" s="1183"/>
      <c r="H11125" s="1184"/>
      <c r="I11125" s="1184"/>
    </row>
    <row r="11126" spans="7:9" ht="15.6" x14ac:dyDescent="0.3">
      <c r="G11126" s="1183"/>
      <c r="H11126" s="1184"/>
      <c r="I11126" s="1184"/>
    </row>
    <row r="11127" spans="7:9" ht="15.6" x14ac:dyDescent="0.3">
      <c r="G11127" s="1183"/>
      <c r="H11127" s="1184"/>
      <c r="I11127" s="1184"/>
    </row>
    <row r="11128" spans="7:9" ht="15.6" x14ac:dyDescent="0.3">
      <c r="G11128" s="1183"/>
      <c r="H11128" s="1184"/>
      <c r="I11128" s="1184"/>
    </row>
    <row r="11129" spans="7:9" ht="15.6" x14ac:dyDescent="0.3">
      <c r="G11129" s="1183"/>
      <c r="H11129" s="1184"/>
      <c r="I11129" s="1184"/>
    </row>
    <row r="11130" spans="7:9" ht="15.6" x14ac:dyDescent="0.3">
      <c r="G11130" s="1183"/>
      <c r="H11130" s="1184"/>
      <c r="I11130" s="1184"/>
    </row>
    <row r="11131" spans="7:9" ht="15.6" x14ac:dyDescent="0.3">
      <c r="G11131" s="1183"/>
      <c r="H11131" s="1184"/>
      <c r="I11131" s="1184"/>
    </row>
    <row r="11132" spans="7:9" ht="15.6" x14ac:dyDescent="0.3">
      <c r="G11132" s="1183"/>
      <c r="H11132" s="1184"/>
      <c r="I11132" s="1184"/>
    </row>
    <row r="11133" spans="7:9" ht="15.6" x14ac:dyDescent="0.3">
      <c r="G11133" s="1183"/>
      <c r="H11133" s="1184"/>
      <c r="I11133" s="1184"/>
    </row>
    <row r="11134" spans="7:9" ht="15.6" x14ac:dyDescent="0.3">
      <c r="G11134" s="1183"/>
      <c r="H11134" s="1184"/>
      <c r="I11134" s="1184"/>
    </row>
    <row r="11135" spans="7:9" ht="15.6" x14ac:dyDescent="0.3">
      <c r="G11135" s="1183"/>
      <c r="H11135" s="1184"/>
      <c r="I11135" s="1184"/>
    </row>
    <row r="11136" spans="7:9" ht="15.6" x14ac:dyDescent="0.3">
      <c r="G11136" s="1183"/>
      <c r="H11136" s="1184"/>
      <c r="I11136" s="1184"/>
    </row>
    <row r="11137" spans="7:9" ht="15.6" x14ac:dyDescent="0.3">
      <c r="G11137" s="1183"/>
      <c r="H11137" s="1184"/>
      <c r="I11137" s="1184"/>
    </row>
    <row r="11138" spans="7:9" ht="15.6" x14ac:dyDescent="0.3">
      <c r="G11138" s="1183"/>
      <c r="H11138" s="1184"/>
      <c r="I11138" s="1184"/>
    </row>
    <row r="11139" spans="7:9" ht="15.6" x14ac:dyDescent="0.3">
      <c r="G11139" s="1183"/>
      <c r="H11139" s="1184"/>
      <c r="I11139" s="1184"/>
    </row>
    <row r="11140" spans="7:9" ht="15.6" x14ac:dyDescent="0.3">
      <c r="G11140" s="1183"/>
      <c r="H11140" s="1184"/>
      <c r="I11140" s="1184"/>
    </row>
    <row r="11141" spans="7:9" ht="15.6" x14ac:dyDescent="0.3">
      <c r="G11141" s="1183"/>
      <c r="H11141" s="1184"/>
      <c r="I11141" s="1184"/>
    </row>
    <row r="11142" spans="7:9" ht="15.6" x14ac:dyDescent="0.3">
      <c r="G11142" s="1183"/>
      <c r="H11142" s="1184"/>
      <c r="I11142" s="1184"/>
    </row>
    <row r="11143" spans="7:9" ht="15.6" x14ac:dyDescent="0.3">
      <c r="G11143" s="1183"/>
      <c r="H11143" s="1184"/>
      <c r="I11143" s="1184"/>
    </row>
    <row r="11144" spans="7:9" ht="15.6" x14ac:dyDescent="0.3">
      <c r="G11144" s="1183"/>
      <c r="H11144" s="1184"/>
      <c r="I11144" s="1184"/>
    </row>
    <row r="11145" spans="7:9" ht="15.6" x14ac:dyDescent="0.3">
      <c r="G11145" s="1183"/>
      <c r="H11145" s="1184"/>
      <c r="I11145" s="1184"/>
    </row>
    <row r="11146" spans="7:9" ht="15.6" x14ac:dyDescent="0.3">
      <c r="G11146" s="1183"/>
      <c r="H11146" s="1184"/>
      <c r="I11146" s="1184"/>
    </row>
    <row r="11147" spans="7:9" ht="15.6" x14ac:dyDescent="0.3">
      <c r="G11147" s="1183"/>
      <c r="H11147" s="1184"/>
      <c r="I11147" s="1184"/>
    </row>
    <row r="11148" spans="7:9" ht="15.6" x14ac:dyDescent="0.3">
      <c r="G11148" s="1183"/>
      <c r="H11148" s="1184"/>
      <c r="I11148" s="1184"/>
    </row>
    <row r="11149" spans="7:9" ht="15.6" x14ac:dyDescent="0.3">
      <c r="G11149" s="1183"/>
      <c r="H11149" s="1184"/>
      <c r="I11149" s="1184"/>
    </row>
    <row r="11150" spans="7:9" ht="15.6" x14ac:dyDescent="0.3">
      <c r="G11150" s="1183"/>
      <c r="H11150" s="1184"/>
      <c r="I11150" s="1184"/>
    </row>
    <row r="11151" spans="7:9" ht="15.6" x14ac:dyDescent="0.3">
      <c r="G11151" s="1183"/>
      <c r="H11151" s="1184"/>
      <c r="I11151" s="1184"/>
    </row>
    <row r="11152" spans="7:9" ht="15.6" x14ac:dyDescent="0.3">
      <c r="G11152" s="1183"/>
      <c r="H11152" s="1184"/>
      <c r="I11152" s="1184"/>
    </row>
    <row r="11153" spans="7:9" ht="15.6" x14ac:dyDescent="0.3">
      <c r="G11153" s="1183"/>
      <c r="H11153" s="1184"/>
      <c r="I11153" s="1184"/>
    </row>
    <row r="11154" spans="7:9" ht="15.6" x14ac:dyDescent="0.3">
      <c r="G11154" s="1183"/>
      <c r="H11154" s="1184"/>
      <c r="I11154" s="1184"/>
    </row>
    <row r="11155" spans="7:9" ht="15.6" x14ac:dyDescent="0.3">
      <c r="G11155" s="1183"/>
      <c r="H11155" s="1184"/>
      <c r="I11155" s="1184"/>
    </row>
    <row r="11156" spans="7:9" ht="15.6" x14ac:dyDescent="0.3">
      <c r="G11156" s="1183"/>
      <c r="H11156" s="1184"/>
      <c r="I11156" s="1184"/>
    </row>
    <row r="11157" spans="7:9" ht="15.6" x14ac:dyDescent="0.3">
      <c r="G11157" s="1183"/>
      <c r="H11157" s="1184"/>
      <c r="I11157" s="1184"/>
    </row>
    <row r="11158" spans="7:9" ht="15.6" x14ac:dyDescent="0.3">
      <c r="G11158" s="1183"/>
      <c r="H11158" s="1184"/>
      <c r="I11158" s="1184"/>
    </row>
    <row r="11159" spans="7:9" ht="15.6" x14ac:dyDescent="0.3">
      <c r="G11159" s="1183"/>
      <c r="H11159" s="1184"/>
      <c r="I11159" s="1184"/>
    </row>
    <row r="11160" spans="7:9" ht="15.6" x14ac:dyDescent="0.3">
      <c r="G11160" s="1183"/>
      <c r="H11160" s="1184"/>
      <c r="I11160" s="1184"/>
    </row>
    <row r="11161" spans="7:9" ht="15.6" x14ac:dyDescent="0.3">
      <c r="G11161" s="1183"/>
      <c r="H11161" s="1184"/>
      <c r="I11161" s="1184"/>
    </row>
    <row r="11162" spans="7:9" ht="15.6" x14ac:dyDescent="0.3">
      <c r="G11162" s="1183"/>
      <c r="H11162" s="1184"/>
      <c r="I11162" s="1184"/>
    </row>
    <row r="11163" spans="7:9" ht="15.6" x14ac:dyDescent="0.3">
      <c r="G11163" s="1183"/>
      <c r="H11163" s="1184"/>
      <c r="I11163" s="1184"/>
    </row>
    <row r="11164" spans="7:9" ht="15.6" x14ac:dyDescent="0.3">
      <c r="G11164" s="1183"/>
      <c r="H11164" s="1184"/>
      <c r="I11164" s="1184"/>
    </row>
    <row r="11165" spans="7:9" ht="15.6" x14ac:dyDescent="0.3">
      <c r="G11165" s="1183"/>
      <c r="H11165" s="1184"/>
      <c r="I11165" s="1184"/>
    </row>
    <row r="11166" spans="7:9" ht="15.6" x14ac:dyDescent="0.3">
      <c r="G11166" s="1183"/>
      <c r="H11166" s="1184"/>
      <c r="I11166" s="1184"/>
    </row>
    <row r="11167" spans="7:9" ht="15.6" x14ac:dyDescent="0.3">
      <c r="G11167" s="1183"/>
      <c r="H11167" s="1184"/>
      <c r="I11167" s="1184"/>
    </row>
    <row r="11168" spans="7:9" ht="15.6" x14ac:dyDescent="0.3">
      <c r="G11168" s="1183"/>
      <c r="H11168" s="1184"/>
      <c r="I11168" s="1184"/>
    </row>
    <row r="11169" spans="7:9" ht="15.6" x14ac:dyDescent="0.3">
      <c r="G11169" s="1183"/>
      <c r="H11169" s="1184"/>
      <c r="I11169" s="1184"/>
    </row>
    <row r="11170" spans="7:9" ht="15.6" x14ac:dyDescent="0.3">
      <c r="G11170" s="1183"/>
      <c r="H11170" s="1184"/>
      <c r="I11170" s="1184"/>
    </row>
    <row r="11171" spans="7:9" ht="15.6" x14ac:dyDescent="0.3">
      <c r="G11171" s="1183"/>
      <c r="H11171" s="1184"/>
      <c r="I11171" s="1184"/>
    </row>
    <row r="11172" spans="7:9" ht="15.6" x14ac:dyDescent="0.3">
      <c r="G11172" s="1183"/>
      <c r="H11172" s="1184"/>
      <c r="I11172" s="1184"/>
    </row>
    <row r="11173" spans="7:9" ht="15.6" x14ac:dyDescent="0.3">
      <c r="G11173" s="1183"/>
      <c r="H11173" s="1184"/>
      <c r="I11173" s="1184"/>
    </row>
    <row r="11174" spans="7:9" ht="15.6" x14ac:dyDescent="0.3">
      <c r="G11174" s="1183"/>
      <c r="H11174" s="1184"/>
      <c r="I11174" s="1184"/>
    </row>
    <row r="11175" spans="7:9" ht="15.6" x14ac:dyDescent="0.3">
      <c r="G11175" s="1183"/>
      <c r="H11175" s="1184"/>
      <c r="I11175" s="1184"/>
    </row>
    <row r="11176" spans="7:9" ht="15.6" x14ac:dyDescent="0.3">
      <c r="G11176" s="1183"/>
      <c r="H11176" s="1184"/>
      <c r="I11176" s="1184"/>
    </row>
    <row r="11177" spans="7:9" ht="15.6" x14ac:dyDescent="0.3">
      <c r="G11177" s="1183"/>
      <c r="H11177" s="1184"/>
      <c r="I11177" s="1184"/>
    </row>
    <row r="11178" spans="7:9" ht="15.6" x14ac:dyDescent="0.3">
      <c r="G11178" s="1183"/>
      <c r="H11178" s="1184"/>
      <c r="I11178" s="1184"/>
    </row>
    <row r="11179" spans="7:9" ht="15.6" x14ac:dyDescent="0.3">
      <c r="G11179" s="1183"/>
      <c r="H11179" s="1184"/>
      <c r="I11179" s="1184"/>
    </row>
    <row r="11180" spans="7:9" ht="15.6" x14ac:dyDescent="0.3">
      <c r="G11180" s="1183"/>
      <c r="H11180" s="1184"/>
      <c r="I11180" s="1184"/>
    </row>
    <row r="11181" spans="7:9" ht="15.6" x14ac:dyDescent="0.3">
      <c r="G11181" s="1183"/>
      <c r="H11181" s="1184"/>
      <c r="I11181" s="1184"/>
    </row>
    <row r="11182" spans="7:9" ht="15.6" x14ac:dyDescent="0.3">
      <c r="G11182" s="1183"/>
      <c r="H11182" s="1184"/>
      <c r="I11182" s="1184"/>
    </row>
    <row r="11183" spans="7:9" ht="15.6" x14ac:dyDescent="0.3">
      <c r="G11183" s="1183"/>
      <c r="H11183" s="1184"/>
      <c r="I11183" s="1184"/>
    </row>
    <row r="11184" spans="7:9" ht="15.6" x14ac:dyDescent="0.3">
      <c r="G11184" s="1183"/>
      <c r="H11184" s="1184"/>
      <c r="I11184" s="1184"/>
    </row>
    <row r="11185" spans="7:9" ht="15.6" x14ac:dyDescent="0.3">
      <c r="G11185" s="1183"/>
      <c r="H11185" s="1184"/>
      <c r="I11185" s="1184"/>
    </row>
    <row r="11186" spans="7:9" ht="15.6" x14ac:dyDescent="0.3">
      <c r="G11186" s="1183"/>
      <c r="H11186" s="1184"/>
      <c r="I11186" s="1184"/>
    </row>
    <row r="11187" spans="7:9" ht="15.6" x14ac:dyDescent="0.3">
      <c r="G11187" s="1183"/>
      <c r="H11187" s="1184"/>
      <c r="I11187" s="1184"/>
    </row>
    <row r="11188" spans="7:9" ht="15.6" x14ac:dyDescent="0.3">
      <c r="G11188" s="1183"/>
      <c r="H11188" s="1184"/>
      <c r="I11188" s="1184"/>
    </row>
    <row r="11189" spans="7:9" ht="15.6" x14ac:dyDescent="0.3">
      <c r="G11189" s="1183"/>
      <c r="H11189" s="1184"/>
      <c r="I11189" s="1184"/>
    </row>
    <row r="11190" spans="7:9" ht="15.6" x14ac:dyDescent="0.3">
      <c r="G11190" s="1183"/>
      <c r="H11190" s="1184"/>
      <c r="I11190" s="1184"/>
    </row>
    <row r="11191" spans="7:9" ht="15.6" x14ac:dyDescent="0.3">
      <c r="G11191" s="1183"/>
      <c r="H11191" s="1184"/>
      <c r="I11191" s="1184"/>
    </row>
    <row r="11192" spans="7:9" ht="15.6" x14ac:dyDescent="0.3">
      <c r="G11192" s="1183"/>
      <c r="H11192" s="1184"/>
      <c r="I11192" s="1184"/>
    </row>
    <row r="11193" spans="7:9" ht="15.6" x14ac:dyDescent="0.3">
      <c r="G11193" s="1183"/>
      <c r="H11193" s="1184"/>
      <c r="I11193" s="1184"/>
    </row>
    <row r="11194" spans="7:9" ht="15.6" x14ac:dyDescent="0.3">
      <c r="G11194" s="1183"/>
      <c r="H11194" s="1184"/>
      <c r="I11194" s="1184"/>
    </row>
    <row r="11195" spans="7:9" ht="15.6" x14ac:dyDescent="0.3">
      <c r="G11195" s="1183"/>
      <c r="H11195" s="1184"/>
      <c r="I11195" s="1184"/>
    </row>
    <row r="11196" spans="7:9" ht="15.6" x14ac:dyDescent="0.3">
      <c r="G11196" s="1183"/>
      <c r="H11196" s="1184"/>
      <c r="I11196" s="1184"/>
    </row>
    <row r="11197" spans="7:9" ht="15.6" x14ac:dyDescent="0.3">
      <c r="G11197" s="1183"/>
      <c r="H11197" s="1184"/>
      <c r="I11197" s="1184"/>
    </row>
    <row r="11198" spans="7:9" ht="15.6" x14ac:dyDescent="0.3">
      <c r="G11198" s="1183"/>
      <c r="H11198" s="1184"/>
      <c r="I11198" s="1184"/>
    </row>
    <row r="11199" spans="7:9" ht="15.6" x14ac:dyDescent="0.3">
      <c r="G11199" s="1183"/>
      <c r="H11199" s="1184"/>
      <c r="I11199" s="1184"/>
    </row>
    <row r="11200" spans="7:9" ht="15.6" x14ac:dyDescent="0.3">
      <c r="G11200" s="1183"/>
      <c r="H11200" s="1184"/>
      <c r="I11200" s="1184"/>
    </row>
    <row r="11201" spans="7:9" ht="15.6" x14ac:dyDescent="0.3">
      <c r="G11201" s="1183"/>
      <c r="H11201" s="1184"/>
      <c r="I11201" s="1184"/>
    </row>
    <row r="11202" spans="7:9" ht="15.6" x14ac:dyDescent="0.3">
      <c r="G11202" s="1183"/>
      <c r="H11202" s="1184"/>
      <c r="I11202" s="1184"/>
    </row>
    <row r="11203" spans="7:9" ht="15.6" x14ac:dyDescent="0.3">
      <c r="G11203" s="1183"/>
      <c r="H11203" s="1184"/>
      <c r="I11203" s="1184"/>
    </row>
    <row r="11204" spans="7:9" ht="15.6" x14ac:dyDescent="0.3">
      <c r="G11204" s="1183"/>
      <c r="H11204" s="1184"/>
      <c r="I11204" s="1184"/>
    </row>
    <row r="11205" spans="7:9" ht="15.6" x14ac:dyDescent="0.3">
      <c r="G11205" s="1183"/>
      <c r="H11205" s="1184"/>
      <c r="I11205" s="1184"/>
    </row>
    <row r="11206" spans="7:9" ht="15.6" x14ac:dyDescent="0.3">
      <c r="G11206" s="1183"/>
      <c r="H11206" s="1184"/>
      <c r="I11206" s="1184"/>
    </row>
    <row r="11207" spans="7:9" ht="15.6" x14ac:dyDescent="0.3">
      <c r="G11207" s="1183"/>
      <c r="H11207" s="1184"/>
      <c r="I11207" s="1184"/>
    </row>
    <row r="11208" spans="7:9" ht="15.6" x14ac:dyDescent="0.3">
      <c r="G11208" s="1183"/>
      <c r="H11208" s="1184"/>
      <c r="I11208" s="1184"/>
    </row>
    <row r="11209" spans="7:9" ht="15.6" x14ac:dyDescent="0.3">
      <c r="G11209" s="1183"/>
      <c r="H11209" s="1184"/>
      <c r="I11209" s="1184"/>
    </row>
    <row r="11210" spans="7:9" ht="15.6" x14ac:dyDescent="0.3">
      <c r="G11210" s="1183"/>
      <c r="H11210" s="1184"/>
      <c r="I11210" s="1184"/>
    </row>
    <row r="11211" spans="7:9" ht="15.6" x14ac:dyDescent="0.3">
      <c r="G11211" s="1183"/>
      <c r="H11211" s="1184"/>
      <c r="I11211" s="1184"/>
    </row>
    <row r="11212" spans="7:9" ht="15.6" x14ac:dyDescent="0.3">
      <c r="G11212" s="1183"/>
      <c r="H11212" s="1184"/>
      <c r="I11212" s="1184"/>
    </row>
    <row r="11213" spans="7:9" ht="15.6" x14ac:dyDescent="0.3">
      <c r="G11213" s="1183"/>
      <c r="H11213" s="1184"/>
      <c r="I11213" s="1184"/>
    </row>
    <row r="11214" spans="7:9" ht="15.6" x14ac:dyDescent="0.3">
      <c r="G11214" s="1183"/>
      <c r="H11214" s="1184"/>
      <c r="I11214" s="1184"/>
    </row>
    <row r="11215" spans="7:9" ht="15.6" x14ac:dyDescent="0.3">
      <c r="G11215" s="1183"/>
      <c r="H11215" s="1184"/>
      <c r="I11215" s="1184"/>
    </row>
    <row r="11216" spans="7:9" ht="15.6" x14ac:dyDescent="0.3">
      <c r="G11216" s="1183"/>
      <c r="H11216" s="1184"/>
      <c r="I11216" s="1184"/>
    </row>
    <row r="11217" spans="7:9" ht="15.6" x14ac:dyDescent="0.3">
      <c r="G11217" s="1183"/>
      <c r="H11217" s="1184"/>
      <c r="I11217" s="1184"/>
    </row>
    <row r="11218" spans="7:9" ht="15.6" x14ac:dyDescent="0.3">
      <c r="G11218" s="1183"/>
      <c r="H11218" s="1184"/>
      <c r="I11218" s="1184"/>
    </row>
    <row r="11219" spans="7:9" ht="15.6" x14ac:dyDescent="0.3">
      <c r="G11219" s="1183"/>
      <c r="H11219" s="1184"/>
      <c r="I11219" s="1184"/>
    </row>
    <row r="11220" spans="7:9" ht="15.6" x14ac:dyDescent="0.3">
      <c r="G11220" s="1183"/>
      <c r="H11220" s="1184"/>
      <c r="I11220" s="1184"/>
    </row>
    <row r="11221" spans="7:9" ht="15.6" x14ac:dyDescent="0.3">
      <c r="G11221" s="1183"/>
      <c r="H11221" s="1184"/>
      <c r="I11221" s="1184"/>
    </row>
    <row r="11222" spans="7:9" ht="15.6" x14ac:dyDescent="0.3">
      <c r="G11222" s="1183"/>
      <c r="H11222" s="1184"/>
      <c r="I11222" s="1184"/>
    </row>
    <row r="11223" spans="7:9" ht="15.6" x14ac:dyDescent="0.3">
      <c r="G11223" s="1183"/>
      <c r="H11223" s="1184"/>
      <c r="I11223" s="1184"/>
    </row>
    <row r="11224" spans="7:9" ht="15.6" x14ac:dyDescent="0.3">
      <c r="G11224" s="1183"/>
      <c r="H11224" s="1184"/>
      <c r="I11224" s="1184"/>
    </row>
    <row r="11225" spans="7:9" ht="15.6" x14ac:dyDescent="0.3">
      <c r="G11225" s="1183"/>
      <c r="H11225" s="1184"/>
      <c r="I11225" s="1184"/>
    </row>
    <row r="11226" spans="7:9" ht="15.6" x14ac:dyDescent="0.3">
      <c r="G11226" s="1183"/>
      <c r="H11226" s="1184"/>
      <c r="I11226" s="1184"/>
    </row>
    <row r="11227" spans="7:9" ht="15.6" x14ac:dyDescent="0.3">
      <c r="G11227" s="1183"/>
      <c r="H11227" s="1184"/>
      <c r="I11227" s="1184"/>
    </row>
    <row r="11228" spans="7:9" ht="15.6" x14ac:dyDescent="0.3">
      <c r="G11228" s="1183"/>
      <c r="H11228" s="1184"/>
      <c r="I11228" s="1184"/>
    </row>
    <row r="11229" spans="7:9" ht="15.6" x14ac:dyDescent="0.3">
      <c r="G11229" s="1183"/>
      <c r="H11229" s="1184"/>
      <c r="I11229" s="1184"/>
    </row>
    <row r="11230" spans="7:9" ht="15.6" x14ac:dyDescent="0.3">
      <c r="G11230" s="1183"/>
      <c r="H11230" s="1184"/>
      <c r="I11230" s="1184"/>
    </row>
    <row r="11231" spans="7:9" ht="15.6" x14ac:dyDescent="0.3">
      <c r="G11231" s="1183"/>
      <c r="H11231" s="1184"/>
      <c r="I11231" s="1184"/>
    </row>
    <row r="11232" spans="7:9" ht="15.6" x14ac:dyDescent="0.3">
      <c r="G11232" s="1183"/>
      <c r="H11232" s="1184"/>
      <c r="I11232" s="1184"/>
    </row>
    <row r="11233" spans="7:9" ht="15.6" x14ac:dyDescent="0.3">
      <c r="G11233" s="1183"/>
      <c r="H11233" s="1184"/>
      <c r="I11233" s="1184"/>
    </row>
    <row r="11234" spans="7:9" ht="15.6" x14ac:dyDescent="0.3">
      <c r="G11234" s="1183"/>
      <c r="H11234" s="1184"/>
      <c r="I11234" s="1184"/>
    </row>
    <row r="11235" spans="7:9" ht="15.6" x14ac:dyDescent="0.3">
      <c r="G11235" s="1183"/>
      <c r="H11235" s="1184"/>
      <c r="I11235" s="1184"/>
    </row>
    <row r="11236" spans="7:9" ht="15.6" x14ac:dyDescent="0.3">
      <c r="G11236" s="1183"/>
      <c r="H11236" s="1184"/>
      <c r="I11236" s="1184"/>
    </row>
    <row r="11237" spans="7:9" ht="15.6" x14ac:dyDescent="0.3">
      <c r="G11237" s="1183"/>
      <c r="H11237" s="1184"/>
      <c r="I11237" s="1184"/>
    </row>
    <row r="11238" spans="7:9" ht="15.6" x14ac:dyDescent="0.3">
      <c r="G11238" s="1183"/>
      <c r="H11238" s="1184"/>
      <c r="I11238" s="1184"/>
    </row>
    <row r="11239" spans="7:9" ht="15.6" x14ac:dyDescent="0.3">
      <c r="G11239" s="1183"/>
      <c r="H11239" s="1184"/>
      <c r="I11239" s="1184"/>
    </row>
    <row r="11240" spans="7:9" ht="15.6" x14ac:dyDescent="0.3">
      <c r="G11240" s="1183"/>
      <c r="H11240" s="1184"/>
      <c r="I11240" s="1184"/>
    </row>
    <row r="11241" spans="7:9" ht="15.6" x14ac:dyDescent="0.3">
      <c r="G11241" s="1183"/>
      <c r="H11241" s="1184"/>
      <c r="I11241" s="1184"/>
    </row>
    <row r="11242" spans="7:9" ht="15.6" x14ac:dyDescent="0.3">
      <c r="G11242" s="1183"/>
      <c r="H11242" s="1184"/>
      <c r="I11242" s="1184"/>
    </row>
    <row r="11243" spans="7:9" ht="15.6" x14ac:dyDescent="0.3">
      <c r="G11243" s="1183"/>
      <c r="H11243" s="1184"/>
      <c r="I11243" s="1184"/>
    </row>
    <row r="11244" spans="7:9" ht="15.6" x14ac:dyDescent="0.3">
      <c r="G11244" s="1183"/>
      <c r="H11244" s="1184"/>
      <c r="I11244" s="1184"/>
    </row>
    <row r="11245" spans="7:9" ht="15.6" x14ac:dyDescent="0.3">
      <c r="G11245" s="1183"/>
      <c r="H11245" s="1184"/>
      <c r="I11245" s="1184"/>
    </row>
    <row r="11246" spans="7:9" ht="15.6" x14ac:dyDescent="0.3">
      <c r="G11246" s="1183"/>
      <c r="H11246" s="1184"/>
      <c r="I11246" s="1184"/>
    </row>
    <row r="11247" spans="7:9" ht="15.6" x14ac:dyDescent="0.3">
      <c r="G11247" s="1183"/>
      <c r="H11247" s="1184"/>
      <c r="I11247" s="1184"/>
    </row>
    <row r="11248" spans="7:9" ht="15.6" x14ac:dyDescent="0.3">
      <c r="G11248" s="1183"/>
      <c r="H11248" s="1184"/>
      <c r="I11248" s="1184"/>
    </row>
    <row r="11249" spans="7:9" ht="15.6" x14ac:dyDescent="0.3">
      <c r="G11249" s="1183"/>
      <c r="H11249" s="1184"/>
      <c r="I11249" s="1184"/>
    </row>
    <row r="11250" spans="7:9" ht="15.6" x14ac:dyDescent="0.3">
      <c r="G11250" s="1183"/>
      <c r="H11250" s="1184"/>
      <c r="I11250" s="1184"/>
    </row>
    <row r="11251" spans="7:9" ht="15.6" x14ac:dyDescent="0.3">
      <c r="G11251" s="1183"/>
      <c r="H11251" s="1184"/>
      <c r="I11251" s="1184"/>
    </row>
    <row r="11252" spans="7:9" ht="15.6" x14ac:dyDescent="0.3">
      <c r="G11252" s="1183"/>
      <c r="H11252" s="1184"/>
      <c r="I11252" s="1184"/>
    </row>
    <row r="11253" spans="7:9" ht="15.6" x14ac:dyDescent="0.3">
      <c r="G11253" s="1183"/>
      <c r="H11253" s="1184"/>
      <c r="I11253" s="1184"/>
    </row>
    <row r="11254" spans="7:9" ht="15.6" x14ac:dyDescent="0.3">
      <c r="G11254" s="1183"/>
      <c r="H11254" s="1184"/>
      <c r="I11254" s="1184"/>
    </row>
    <row r="11255" spans="7:9" ht="15.6" x14ac:dyDescent="0.3">
      <c r="G11255" s="1183"/>
      <c r="H11255" s="1184"/>
      <c r="I11255" s="1184"/>
    </row>
    <row r="11256" spans="7:9" ht="15.6" x14ac:dyDescent="0.3">
      <c r="G11256" s="1183"/>
      <c r="H11256" s="1184"/>
      <c r="I11256" s="1184"/>
    </row>
    <row r="11257" spans="7:9" ht="15.6" x14ac:dyDescent="0.3">
      <c r="G11257" s="1183"/>
      <c r="H11257" s="1184"/>
      <c r="I11257" s="1184"/>
    </row>
    <row r="11258" spans="7:9" ht="15.6" x14ac:dyDescent="0.3">
      <c r="G11258" s="1183"/>
      <c r="H11258" s="1184"/>
      <c r="I11258" s="1184"/>
    </row>
    <row r="11259" spans="7:9" ht="15.6" x14ac:dyDescent="0.3">
      <c r="G11259" s="1183"/>
      <c r="H11259" s="1184"/>
      <c r="I11259" s="1184"/>
    </row>
    <row r="11260" spans="7:9" ht="15.6" x14ac:dyDescent="0.3">
      <c r="G11260" s="1183"/>
      <c r="H11260" s="1184"/>
      <c r="I11260" s="1184"/>
    </row>
    <row r="11261" spans="7:9" ht="15.6" x14ac:dyDescent="0.3">
      <c r="G11261" s="1183"/>
      <c r="H11261" s="1184"/>
      <c r="I11261" s="1184"/>
    </row>
    <row r="11262" spans="7:9" ht="15.6" x14ac:dyDescent="0.3">
      <c r="G11262" s="1183"/>
      <c r="H11262" s="1184"/>
      <c r="I11262" s="1184"/>
    </row>
    <row r="11263" spans="7:9" ht="15.6" x14ac:dyDescent="0.3">
      <c r="G11263" s="1183"/>
      <c r="H11263" s="1184"/>
      <c r="I11263" s="1184"/>
    </row>
    <row r="11264" spans="7:9" ht="15.6" x14ac:dyDescent="0.3">
      <c r="G11264" s="1183"/>
      <c r="H11264" s="1184"/>
      <c r="I11264" s="1184"/>
    </row>
    <row r="11265" spans="7:9" ht="15.6" x14ac:dyDescent="0.3">
      <c r="G11265" s="1183"/>
      <c r="H11265" s="1184"/>
      <c r="I11265" s="1184"/>
    </row>
    <row r="11266" spans="7:9" ht="15.6" x14ac:dyDescent="0.3">
      <c r="G11266" s="1183"/>
      <c r="H11266" s="1184"/>
      <c r="I11266" s="1184"/>
    </row>
    <row r="11267" spans="7:9" ht="15.6" x14ac:dyDescent="0.3">
      <c r="G11267" s="1183"/>
      <c r="H11267" s="1184"/>
      <c r="I11267" s="1184"/>
    </row>
    <row r="11268" spans="7:9" ht="15.6" x14ac:dyDescent="0.3">
      <c r="G11268" s="1183"/>
      <c r="H11268" s="1184"/>
      <c r="I11268" s="1184"/>
    </row>
    <row r="11269" spans="7:9" ht="15.6" x14ac:dyDescent="0.3">
      <c r="G11269" s="1183"/>
      <c r="H11269" s="1184"/>
      <c r="I11269" s="1184"/>
    </row>
    <row r="11270" spans="7:9" ht="15.6" x14ac:dyDescent="0.3">
      <c r="G11270" s="1183"/>
      <c r="H11270" s="1184"/>
      <c r="I11270" s="1184"/>
    </row>
    <row r="11271" spans="7:9" ht="15.6" x14ac:dyDescent="0.3">
      <c r="G11271" s="1183"/>
      <c r="H11271" s="1184"/>
      <c r="I11271" s="1184"/>
    </row>
    <row r="11272" spans="7:9" ht="15.6" x14ac:dyDescent="0.3">
      <c r="G11272" s="1183"/>
      <c r="H11272" s="1184"/>
      <c r="I11272" s="1184"/>
    </row>
    <row r="11273" spans="7:9" ht="15.6" x14ac:dyDescent="0.3">
      <c r="G11273" s="1183"/>
      <c r="H11273" s="1184"/>
      <c r="I11273" s="1184"/>
    </row>
    <row r="11274" spans="7:9" ht="15.6" x14ac:dyDescent="0.3">
      <c r="G11274" s="1183"/>
      <c r="H11274" s="1184"/>
      <c r="I11274" s="1184"/>
    </row>
    <row r="11275" spans="7:9" ht="15.6" x14ac:dyDescent="0.3">
      <c r="G11275" s="1183"/>
      <c r="H11275" s="1184"/>
      <c r="I11275" s="1184"/>
    </row>
    <row r="11276" spans="7:9" ht="15.6" x14ac:dyDescent="0.3">
      <c r="G11276" s="1183"/>
      <c r="H11276" s="1184"/>
      <c r="I11276" s="1184"/>
    </row>
    <row r="11277" spans="7:9" ht="15.6" x14ac:dyDescent="0.3">
      <c r="G11277" s="1183"/>
      <c r="H11277" s="1184"/>
      <c r="I11277" s="1184"/>
    </row>
    <row r="11278" spans="7:9" ht="15.6" x14ac:dyDescent="0.3">
      <c r="G11278" s="1183"/>
      <c r="H11278" s="1184"/>
      <c r="I11278" s="1184"/>
    </row>
    <row r="11279" spans="7:9" ht="15.6" x14ac:dyDescent="0.3">
      <c r="G11279" s="1183"/>
      <c r="H11279" s="1184"/>
      <c r="I11279" s="1184"/>
    </row>
    <row r="11280" spans="7:9" ht="15.6" x14ac:dyDescent="0.3">
      <c r="G11280" s="1183"/>
      <c r="H11280" s="1184"/>
      <c r="I11280" s="1184"/>
    </row>
    <row r="11281" spans="7:9" ht="15.6" x14ac:dyDescent="0.3">
      <c r="G11281" s="1183"/>
      <c r="H11281" s="1184"/>
      <c r="I11281" s="1184"/>
    </row>
    <row r="11282" spans="7:9" ht="15.6" x14ac:dyDescent="0.3">
      <c r="G11282" s="1183"/>
      <c r="H11282" s="1184"/>
      <c r="I11282" s="1184"/>
    </row>
    <row r="11283" spans="7:9" ht="15.6" x14ac:dyDescent="0.3">
      <c r="G11283" s="1183"/>
      <c r="H11283" s="1184"/>
      <c r="I11283" s="1184"/>
    </row>
    <row r="11284" spans="7:9" ht="15.6" x14ac:dyDescent="0.3">
      <c r="G11284" s="1183"/>
      <c r="H11284" s="1184"/>
      <c r="I11284" s="1184"/>
    </row>
    <row r="11285" spans="7:9" ht="15.6" x14ac:dyDescent="0.3">
      <c r="G11285" s="1183"/>
      <c r="H11285" s="1184"/>
      <c r="I11285" s="1184"/>
    </row>
    <row r="11286" spans="7:9" ht="15.6" x14ac:dyDescent="0.3">
      <c r="G11286" s="1183"/>
      <c r="H11286" s="1184"/>
      <c r="I11286" s="1184"/>
    </row>
    <row r="11287" spans="7:9" ht="15.6" x14ac:dyDescent="0.3">
      <c r="G11287" s="1183"/>
      <c r="H11287" s="1184"/>
      <c r="I11287" s="1184"/>
    </row>
    <row r="11288" spans="7:9" ht="15.6" x14ac:dyDescent="0.3">
      <c r="G11288" s="1183"/>
      <c r="H11288" s="1184"/>
      <c r="I11288" s="1184"/>
    </row>
    <row r="11289" spans="7:9" ht="15.6" x14ac:dyDescent="0.3">
      <c r="G11289" s="1183"/>
      <c r="H11289" s="1184"/>
      <c r="I11289" s="1184"/>
    </row>
    <row r="11290" spans="7:9" ht="15.6" x14ac:dyDescent="0.3">
      <c r="G11290" s="1183"/>
      <c r="H11290" s="1184"/>
      <c r="I11290" s="1184"/>
    </row>
    <row r="11291" spans="7:9" ht="15.6" x14ac:dyDescent="0.3">
      <c r="G11291" s="1183"/>
      <c r="H11291" s="1184"/>
      <c r="I11291" s="1184"/>
    </row>
    <row r="11292" spans="7:9" ht="15.6" x14ac:dyDescent="0.3">
      <c r="G11292" s="1183"/>
      <c r="H11292" s="1184"/>
      <c r="I11292" s="1184"/>
    </row>
    <row r="11293" spans="7:9" ht="15.6" x14ac:dyDescent="0.3">
      <c r="G11293" s="1183"/>
      <c r="H11293" s="1184"/>
      <c r="I11293" s="1184"/>
    </row>
    <row r="11294" spans="7:9" ht="15.6" x14ac:dyDescent="0.3">
      <c r="G11294" s="1183"/>
      <c r="H11294" s="1184"/>
      <c r="I11294" s="1184"/>
    </row>
    <row r="11295" spans="7:9" ht="15.6" x14ac:dyDescent="0.3">
      <c r="G11295" s="1183"/>
      <c r="H11295" s="1184"/>
      <c r="I11295" s="1184"/>
    </row>
    <row r="11296" spans="7:9" ht="15.6" x14ac:dyDescent="0.3">
      <c r="G11296" s="1183"/>
      <c r="H11296" s="1184"/>
      <c r="I11296" s="1184"/>
    </row>
    <row r="11297" spans="7:9" ht="15.6" x14ac:dyDescent="0.3">
      <c r="G11297" s="1183"/>
      <c r="H11297" s="1184"/>
      <c r="I11297" s="1184"/>
    </row>
    <row r="11298" spans="7:9" ht="15.6" x14ac:dyDescent="0.3">
      <c r="G11298" s="1183"/>
      <c r="H11298" s="1184"/>
      <c r="I11298" s="1184"/>
    </row>
    <row r="11299" spans="7:9" ht="15.6" x14ac:dyDescent="0.3">
      <c r="G11299" s="1183"/>
      <c r="H11299" s="1184"/>
      <c r="I11299" s="1184"/>
    </row>
    <row r="11300" spans="7:9" ht="15.6" x14ac:dyDescent="0.3">
      <c r="G11300" s="1183"/>
      <c r="H11300" s="1184"/>
      <c r="I11300" s="1184"/>
    </row>
    <row r="11301" spans="7:9" ht="15.6" x14ac:dyDescent="0.3">
      <c r="G11301" s="1183"/>
      <c r="H11301" s="1184"/>
      <c r="I11301" s="1184"/>
    </row>
    <row r="11302" spans="7:9" ht="15.6" x14ac:dyDescent="0.3">
      <c r="G11302" s="1183"/>
      <c r="H11302" s="1184"/>
      <c r="I11302" s="1184"/>
    </row>
    <row r="11303" spans="7:9" ht="15.6" x14ac:dyDescent="0.3">
      <c r="G11303" s="1183"/>
      <c r="H11303" s="1184"/>
      <c r="I11303" s="1184"/>
    </row>
    <row r="11304" spans="7:9" ht="15.6" x14ac:dyDescent="0.3">
      <c r="G11304" s="1183"/>
      <c r="H11304" s="1184"/>
      <c r="I11304" s="1184"/>
    </row>
    <row r="11305" spans="7:9" ht="15.6" x14ac:dyDescent="0.3">
      <c r="G11305" s="1183"/>
      <c r="H11305" s="1184"/>
      <c r="I11305" s="1184"/>
    </row>
    <row r="11306" spans="7:9" ht="15.6" x14ac:dyDescent="0.3">
      <c r="G11306" s="1183"/>
      <c r="H11306" s="1184"/>
      <c r="I11306" s="1184"/>
    </row>
    <row r="11307" spans="7:9" ht="15.6" x14ac:dyDescent="0.3">
      <c r="G11307" s="1183"/>
      <c r="H11307" s="1184"/>
      <c r="I11307" s="1184"/>
    </row>
    <row r="11308" spans="7:9" ht="15.6" x14ac:dyDescent="0.3">
      <c r="G11308" s="1183"/>
      <c r="H11308" s="1184"/>
      <c r="I11308" s="1184"/>
    </row>
    <row r="11309" spans="7:9" ht="15.6" x14ac:dyDescent="0.3">
      <c r="G11309" s="1183"/>
      <c r="H11309" s="1184"/>
      <c r="I11309" s="1184"/>
    </row>
    <row r="11310" spans="7:9" ht="15.6" x14ac:dyDescent="0.3">
      <c r="G11310" s="1183"/>
      <c r="H11310" s="1184"/>
      <c r="I11310" s="1184"/>
    </row>
    <row r="11311" spans="7:9" ht="15.6" x14ac:dyDescent="0.3">
      <c r="G11311" s="1183"/>
      <c r="H11311" s="1184"/>
      <c r="I11311" s="1184"/>
    </row>
    <row r="11312" spans="7:9" ht="15.6" x14ac:dyDescent="0.3">
      <c r="G11312" s="1183"/>
      <c r="H11312" s="1184"/>
      <c r="I11312" s="1184"/>
    </row>
    <row r="11313" spans="7:9" ht="15.6" x14ac:dyDescent="0.3">
      <c r="G11313" s="1183"/>
      <c r="H11313" s="1184"/>
      <c r="I11313" s="1184"/>
    </row>
    <row r="11314" spans="7:9" ht="15.6" x14ac:dyDescent="0.3">
      <c r="G11314" s="1183"/>
      <c r="H11314" s="1184"/>
      <c r="I11314" s="1184"/>
    </row>
    <row r="11315" spans="7:9" ht="15.6" x14ac:dyDescent="0.3">
      <c r="G11315" s="1183"/>
      <c r="H11315" s="1184"/>
      <c r="I11315" s="1184"/>
    </row>
    <row r="11316" spans="7:9" ht="15.6" x14ac:dyDescent="0.3">
      <c r="G11316" s="1183"/>
      <c r="H11316" s="1184"/>
      <c r="I11316" s="1184"/>
    </row>
    <row r="11317" spans="7:9" ht="15.6" x14ac:dyDescent="0.3">
      <c r="G11317" s="1183"/>
      <c r="H11317" s="1184"/>
      <c r="I11317" s="1184"/>
    </row>
    <row r="11318" spans="7:9" ht="15.6" x14ac:dyDescent="0.3">
      <c r="G11318" s="1183"/>
      <c r="H11318" s="1184"/>
      <c r="I11318" s="1184"/>
    </row>
    <row r="11319" spans="7:9" ht="15.6" x14ac:dyDescent="0.3">
      <c r="G11319" s="1183"/>
      <c r="H11319" s="1184"/>
      <c r="I11319" s="1184"/>
    </row>
    <row r="11320" spans="7:9" ht="15.6" x14ac:dyDescent="0.3">
      <c r="G11320" s="1183"/>
      <c r="H11320" s="1184"/>
      <c r="I11320" s="1184"/>
    </row>
    <row r="11321" spans="7:9" ht="15.6" x14ac:dyDescent="0.3">
      <c r="G11321" s="1183"/>
      <c r="H11321" s="1184"/>
      <c r="I11321" s="1184"/>
    </row>
    <row r="11322" spans="7:9" ht="15.6" x14ac:dyDescent="0.3">
      <c r="G11322" s="1183"/>
      <c r="H11322" s="1184"/>
      <c r="I11322" s="1184"/>
    </row>
    <row r="11323" spans="7:9" ht="15.6" x14ac:dyDescent="0.3">
      <c r="G11323" s="1183"/>
      <c r="H11323" s="1184"/>
      <c r="I11323" s="1184"/>
    </row>
    <row r="11324" spans="7:9" ht="15.6" x14ac:dyDescent="0.3">
      <c r="G11324" s="1183"/>
      <c r="H11324" s="1184"/>
      <c r="I11324" s="1184"/>
    </row>
    <row r="11325" spans="7:9" ht="15.6" x14ac:dyDescent="0.3">
      <c r="G11325" s="1183"/>
      <c r="H11325" s="1184"/>
      <c r="I11325" s="1184"/>
    </row>
    <row r="11326" spans="7:9" ht="15.6" x14ac:dyDescent="0.3">
      <c r="G11326" s="1183"/>
      <c r="H11326" s="1184"/>
      <c r="I11326" s="1184"/>
    </row>
    <row r="11327" spans="7:9" ht="15.6" x14ac:dyDescent="0.3">
      <c r="G11327" s="1183"/>
      <c r="H11327" s="1184"/>
      <c r="I11327" s="1184"/>
    </row>
    <row r="11328" spans="7:9" ht="15.6" x14ac:dyDescent="0.3">
      <c r="G11328" s="1183"/>
      <c r="H11328" s="1184"/>
      <c r="I11328" s="1184"/>
    </row>
    <row r="11329" spans="7:9" ht="15.6" x14ac:dyDescent="0.3">
      <c r="G11329" s="1183"/>
      <c r="H11329" s="1184"/>
      <c r="I11329" s="1184"/>
    </row>
    <row r="11330" spans="7:9" ht="15.6" x14ac:dyDescent="0.3">
      <c r="G11330" s="1183"/>
      <c r="H11330" s="1184"/>
      <c r="I11330" s="1184"/>
    </row>
    <row r="11331" spans="7:9" ht="15.6" x14ac:dyDescent="0.3">
      <c r="G11331" s="1183"/>
      <c r="H11331" s="1184"/>
      <c r="I11331" s="1184"/>
    </row>
    <row r="11332" spans="7:9" ht="15.6" x14ac:dyDescent="0.3">
      <c r="G11332" s="1183"/>
      <c r="H11332" s="1184"/>
      <c r="I11332" s="1184"/>
    </row>
    <row r="11333" spans="7:9" ht="15.6" x14ac:dyDescent="0.3">
      <c r="G11333" s="1183"/>
      <c r="H11333" s="1184"/>
      <c r="I11333" s="1184"/>
    </row>
    <row r="11334" spans="7:9" ht="15.6" x14ac:dyDescent="0.3">
      <c r="G11334" s="1183"/>
      <c r="H11334" s="1184"/>
      <c r="I11334" s="1184"/>
    </row>
    <row r="11335" spans="7:9" ht="15.6" x14ac:dyDescent="0.3">
      <c r="G11335" s="1183"/>
      <c r="H11335" s="1184"/>
      <c r="I11335" s="1184"/>
    </row>
    <row r="11336" spans="7:9" ht="15.6" x14ac:dyDescent="0.3">
      <c r="G11336" s="1183"/>
      <c r="H11336" s="1184"/>
      <c r="I11336" s="1184"/>
    </row>
    <row r="11337" spans="7:9" ht="15.6" x14ac:dyDescent="0.3">
      <c r="G11337" s="1183"/>
      <c r="H11337" s="1184"/>
      <c r="I11337" s="1184"/>
    </row>
    <row r="11338" spans="7:9" ht="15.6" x14ac:dyDescent="0.3">
      <c r="G11338" s="1183"/>
      <c r="H11338" s="1184"/>
      <c r="I11338" s="1184"/>
    </row>
    <row r="11339" spans="7:9" ht="15.6" x14ac:dyDescent="0.3">
      <c r="G11339" s="1183"/>
      <c r="H11339" s="1184"/>
      <c r="I11339" s="1184"/>
    </row>
    <row r="11340" spans="7:9" ht="15.6" x14ac:dyDescent="0.3">
      <c r="G11340" s="1183"/>
      <c r="H11340" s="1184"/>
      <c r="I11340" s="1184"/>
    </row>
    <row r="11341" spans="7:9" ht="15.6" x14ac:dyDescent="0.3">
      <c r="G11341" s="1183"/>
      <c r="H11341" s="1184"/>
      <c r="I11341" s="1184"/>
    </row>
    <row r="11342" spans="7:9" ht="15.6" x14ac:dyDescent="0.3">
      <c r="G11342" s="1183"/>
      <c r="H11342" s="1184"/>
      <c r="I11342" s="1184"/>
    </row>
    <row r="11343" spans="7:9" ht="15.6" x14ac:dyDescent="0.3">
      <c r="G11343" s="1183"/>
      <c r="H11343" s="1184"/>
      <c r="I11343" s="1184"/>
    </row>
    <row r="11344" spans="7:9" ht="15.6" x14ac:dyDescent="0.3">
      <c r="G11344" s="1183"/>
      <c r="H11344" s="1184"/>
      <c r="I11344" s="1184"/>
    </row>
    <row r="11345" spans="7:9" ht="15.6" x14ac:dyDescent="0.3">
      <c r="G11345" s="1183"/>
      <c r="H11345" s="1184"/>
      <c r="I11345" s="1184"/>
    </row>
    <row r="11346" spans="7:9" ht="15.6" x14ac:dyDescent="0.3">
      <c r="G11346" s="1183"/>
      <c r="H11346" s="1184"/>
      <c r="I11346" s="1184"/>
    </row>
    <row r="11347" spans="7:9" ht="15.6" x14ac:dyDescent="0.3">
      <c r="G11347" s="1183"/>
      <c r="H11347" s="1184"/>
      <c r="I11347" s="1184"/>
    </row>
    <row r="11348" spans="7:9" ht="15.6" x14ac:dyDescent="0.3">
      <c r="G11348" s="1183"/>
      <c r="H11348" s="1184"/>
      <c r="I11348" s="1184"/>
    </row>
    <row r="11349" spans="7:9" ht="15.6" x14ac:dyDescent="0.3">
      <c r="G11349" s="1183"/>
      <c r="H11349" s="1184"/>
      <c r="I11349" s="1184"/>
    </row>
    <row r="11350" spans="7:9" ht="15.6" x14ac:dyDescent="0.3">
      <c r="G11350" s="1183"/>
      <c r="H11350" s="1184"/>
      <c r="I11350" s="1184"/>
    </row>
    <row r="11351" spans="7:9" ht="15.6" x14ac:dyDescent="0.3">
      <c r="G11351" s="1183"/>
      <c r="H11351" s="1184"/>
      <c r="I11351" s="1184"/>
    </row>
    <row r="11352" spans="7:9" ht="15.6" x14ac:dyDescent="0.3">
      <c r="G11352" s="1183"/>
      <c r="H11352" s="1184"/>
      <c r="I11352" s="1184"/>
    </row>
    <row r="11353" spans="7:9" ht="15.6" x14ac:dyDescent="0.3">
      <c r="G11353" s="1183"/>
      <c r="H11353" s="1184"/>
      <c r="I11353" s="1184"/>
    </row>
    <row r="11354" spans="7:9" ht="15.6" x14ac:dyDescent="0.3">
      <c r="G11354" s="1183"/>
      <c r="H11354" s="1184"/>
      <c r="I11354" s="1184"/>
    </row>
    <row r="11355" spans="7:9" ht="15.6" x14ac:dyDescent="0.3">
      <c r="G11355" s="1183"/>
      <c r="H11355" s="1184"/>
      <c r="I11355" s="1184"/>
    </row>
    <row r="11356" spans="7:9" ht="15.6" x14ac:dyDescent="0.3">
      <c r="G11356" s="1183"/>
      <c r="H11356" s="1184"/>
      <c r="I11356" s="1184"/>
    </row>
    <row r="11357" spans="7:9" ht="15.6" x14ac:dyDescent="0.3">
      <c r="G11357" s="1183"/>
      <c r="H11357" s="1184"/>
      <c r="I11357" s="1184"/>
    </row>
    <row r="11358" spans="7:9" ht="15.6" x14ac:dyDescent="0.3">
      <c r="G11358" s="1183"/>
      <c r="H11358" s="1184"/>
      <c r="I11358" s="1184"/>
    </row>
    <row r="11359" spans="7:9" ht="15.6" x14ac:dyDescent="0.3">
      <c r="G11359" s="1183"/>
      <c r="H11359" s="1184"/>
      <c r="I11359" s="1184"/>
    </row>
    <row r="11360" spans="7:9" ht="15.6" x14ac:dyDescent="0.3">
      <c r="G11360" s="1183"/>
      <c r="H11360" s="1184"/>
      <c r="I11360" s="1184"/>
    </row>
    <row r="11361" spans="7:9" ht="15.6" x14ac:dyDescent="0.3">
      <c r="G11361" s="1183"/>
      <c r="H11361" s="1184"/>
      <c r="I11361" s="1184"/>
    </row>
    <row r="11362" spans="7:9" ht="15.6" x14ac:dyDescent="0.3">
      <c r="G11362" s="1183"/>
      <c r="H11362" s="1184"/>
      <c r="I11362" s="1184"/>
    </row>
    <row r="11363" spans="7:9" ht="15.6" x14ac:dyDescent="0.3">
      <c r="G11363" s="1183"/>
      <c r="H11363" s="1184"/>
      <c r="I11363" s="1184"/>
    </row>
    <row r="11364" spans="7:9" ht="15.6" x14ac:dyDescent="0.3">
      <c r="G11364" s="1183"/>
      <c r="H11364" s="1184"/>
      <c r="I11364" s="1184"/>
    </row>
    <row r="11365" spans="7:9" ht="15.6" x14ac:dyDescent="0.3">
      <c r="G11365" s="1183"/>
      <c r="H11365" s="1184"/>
      <c r="I11365" s="1184"/>
    </row>
    <row r="11366" spans="7:9" ht="15.6" x14ac:dyDescent="0.3">
      <c r="G11366" s="1183"/>
      <c r="H11366" s="1184"/>
      <c r="I11366" s="1184"/>
    </row>
    <row r="11367" spans="7:9" ht="15.6" x14ac:dyDescent="0.3">
      <c r="G11367" s="1183"/>
      <c r="H11367" s="1184"/>
      <c r="I11367" s="1184"/>
    </row>
    <row r="11368" spans="7:9" ht="15.6" x14ac:dyDescent="0.3">
      <c r="G11368" s="1183"/>
      <c r="H11368" s="1184"/>
      <c r="I11368" s="1184"/>
    </row>
    <row r="11369" spans="7:9" ht="15.6" x14ac:dyDescent="0.3">
      <c r="G11369" s="1183"/>
      <c r="H11369" s="1184"/>
      <c r="I11369" s="1184"/>
    </row>
    <row r="11370" spans="7:9" ht="15.6" x14ac:dyDescent="0.3">
      <c r="G11370" s="1183"/>
      <c r="H11370" s="1184"/>
      <c r="I11370" s="1184"/>
    </row>
    <row r="11371" spans="7:9" ht="15.6" x14ac:dyDescent="0.3">
      <c r="G11371" s="1183"/>
      <c r="H11371" s="1184"/>
      <c r="I11371" s="1184"/>
    </row>
    <row r="11372" spans="7:9" ht="15.6" x14ac:dyDescent="0.3">
      <c r="G11372" s="1183"/>
      <c r="H11372" s="1184"/>
      <c r="I11372" s="1184"/>
    </row>
    <row r="11373" spans="7:9" ht="15.6" x14ac:dyDescent="0.3">
      <c r="G11373" s="1183"/>
      <c r="H11373" s="1184"/>
      <c r="I11373" s="1184"/>
    </row>
    <row r="11374" spans="7:9" ht="15.6" x14ac:dyDescent="0.3">
      <c r="G11374" s="1183"/>
      <c r="H11374" s="1184"/>
      <c r="I11374" s="1184"/>
    </row>
    <row r="11375" spans="7:9" ht="15.6" x14ac:dyDescent="0.3">
      <c r="G11375" s="1183"/>
      <c r="H11375" s="1184"/>
      <c r="I11375" s="1184"/>
    </row>
    <row r="11376" spans="7:9" ht="15.6" x14ac:dyDescent="0.3">
      <c r="G11376" s="1183"/>
      <c r="H11376" s="1184"/>
      <c r="I11376" s="1184"/>
    </row>
    <row r="11377" spans="7:9" ht="15.6" x14ac:dyDescent="0.3">
      <c r="G11377" s="1183"/>
      <c r="H11377" s="1184"/>
      <c r="I11377" s="1184"/>
    </row>
    <row r="11378" spans="7:9" ht="15.6" x14ac:dyDescent="0.3">
      <c r="G11378" s="1183"/>
      <c r="H11378" s="1184"/>
      <c r="I11378" s="1184"/>
    </row>
    <row r="11379" spans="7:9" ht="15.6" x14ac:dyDescent="0.3">
      <c r="G11379" s="1183"/>
      <c r="H11379" s="1184"/>
      <c r="I11379" s="1184"/>
    </row>
    <row r="11380" spans="7:9" ht="15.6" x14ac:dyDescent="0.3">
      <c r="G11380" s="1183"/>
      <c r="H11380" s="1184"/>
      <c r="I11380" s="1184"/>
    </row>
    <row r="11381" spans="7:9" ht="15.6" x14ac:dyDescent="0.3">
      <c r="G11381" s="1183"/>
      <c r="H11381" s="1184"/>
      <c r="I11381" s="1184"/>
    </row>
    <row r="11382" spans="7:9" ht="15.6" x14ac:dyDescent="0.3">
      <c r="G11382" s="1183"/>
      <c r="H11382" s="1184"/>
      <c r="I11382" s="1184"/>
    </row>
    <row r="11383" spans="7:9" ht="15.6" x14ac:dyDescent="0.3">
      <c r="G11383" s="1183"/>
      <c r="H11383" s="1184"/>
      <c r="I11383" s="1184"/>
    </row>
    <row r="11384" spans="7:9" ht="15.6" x14ac:dyDescent="0.3">
      <c r="G11384" s="1183"/>
      <c r="H11384" s="1184"/>
      <c r="I11384" s="1184"/>
    </row>
    <row r="11385" spans="7:9" ht="15.6" x14ac:dyDescent="0.3">
      <c r="G11385" s="1183"/>
      <c r="H11385" s="1184"/>
      <c r="I11385" s="1184"/>
    </row>
    <row r="11386" spans="7:9" ht="15.6" x14ac:dyDescent="0.3">
      <c r="G11386" s="1183"/>
      <c r="H11386" s="1184"/>
      <c r="I11386" s="1184"/>
    </row>
    <row r="11387" spans="7:9" ht="15.6" x14ac:dyDescent="0.3">
      <c r="G11387" s="1183"/>
      <c r="H11387" s="1184"/>
      <c r="I11387" s="1184"/>
    </row>
    <row r="11388" spans="7:9" ht="15.6" x14ac:dyDescent="0.3">
      <c r="G11388" s="1183"/>
      <c r="H11388" s="1184"/>
      <c r="I11388" s="1184"/>
    </row>
    <row r="11389" spans="7:9" ht="15.6" x14ac:dyDescent="0.3">
      <c r="G11389" s="1183"/>
      <c r="H11389" s="1184"/>
      <c r="I11389" s="1184"/>
    </row>
    <row r="11390" spans="7:9" ht="15.6" x14ac:dyDescent="0.3">
      <c r="G11390" s="1183"/>
      <c r="H11390" s="1184"/>
      <c r="I11390" s="1184"/>
    </row>
    <row r="11391" spans="7:9" ht="15.6" x14ac:dyDescent="0.3">
      <c r="G11391" s="1183"/>
      <c r="H11391" s="1184"/>
      <c r="I11391" s="1184"/>
    </row>
    <row r="11392" spans="7:9" ht="15.6" x14ac:dyDescent="0.3">
      <c r="G11392" s="1183"/>
      <c r="H11392" s="1184"/>
      <c r="I11392" s="1184"/>
    </row>
    <row r="11393" spans="7:9" ht="15.6" x14ac:dyDescent="0.3">
      <c r="G11393" s="1183"/>
      <c r="H11393" s="1184"/>
      <c r="I11393" s="1184"/>
    </row>
    <row r="11394" spans="7:9" ht="15.6" x14ac:dyDescent="0.3">
      <c r="G11394" s="1183"/>
      <c r="H11394" s="1184"/>
      <c r="I11394" s="1184"/>
    </row>
    <row r="11395" spans="7:9" ht="15.6" x14ac:dyDescent="0.3">
      <c r="G11395" s="1183"/>
      <c r="H11395" s="1184"/>
      <c r="I11395" s="1184"/>
    </row>
    <row r="11396" spans="7:9" ht="15.6" x14ac:dyDescent="0.3">
      <c r="G11396" s="1183"/>
      <c r="H11396" s="1184"/>
      <c r="I11396" s="1184"/>
    </row>
    <row r="11397" spans="7:9" ht="15.6" x14ac:dyDescent="0.3">
      <c r="G11397" s="1183"/>
      <c r="H11397" s="1184"/>
      <c r="I11397" s="1184"/>
    </row>
    <row r="11398" spans="7:9" ht="15.6" x14ac:dyDescent="0.3">
      <c r="G11398" s="1183"/>
      <c r="H11398" s="1184"/>
      <c r="I11398" s="1184"/>
    </row>
    <row r="11399" spans="7:9" ht="15.6" x14ac:dyDescent="0.3">
      <c r="G11399" s="1183"/>
      <c r="H11399" s="1184"/>
      <c r="I11399" s="1184"/>
    </row>
    <row r="11400" spans="7:9" ht="15.6" x14ac:dyDescent="0.3">
      <c r="G11400" s="1183"/>
      <c r="H11400" s="1184"/>
      <c r="I11400" s="1184"/>
    </row>
    <row r="11401" spans="7:9" ht="15.6" x14ac:dyDescent="0.3">
      <c r="G11401" s="1183"/>
      <c r="H11401" s="1184"/>
      <c r="I11401" s="1184"/>
    </row>
    <row r="11402" spans="7:9" ht="15.6" x14ac:dyDescent="0.3">
      <c r="G11402" s="1183"/>
      <c r="H11402" s="1184"/>
      <c r="I11402" s="1184"/>
    </row>
    <row r="11403" spans="7:9" ht="15.6" x14ac:dyDescent="0.3">
      <c r="G11403" s="1183"/>
      <c r="H11403" s="1184"/>
      <c r="I11403" s="1184"/>
    </row>
    <row r="11404" spans="7:9" ht="15.6" x14ac:dyDescent="0.3">
      <c r="G11404" s="1183"/>
      <c r="H11404" s="1184"/>
      <c r="I11404" s="1184"/>
    </row>
    <row r="11405" spans="7:9" ht="15.6" x14ac:dyDescent="0.3">
      <c r="G11405" s="1183"/>
      <c r="H11405" s="1184"/>
      <c r="I11405" s="1184"/>
    </row>
    <row r="11406" spans="7:9" ht="15.6" x14ac:dyDescent="0.3">
      <c r="G11406" s="1183"/>
      <c r="H11406" s="1184"/>
      <c r="I11406" s="1184"/>
    </row>
    <row r="11407" spans="7:9" ht="15.6" x14ac:dyDescent="0.3">
      <c r="G11407" s="1183"/>
      <c r="H11407" s="1184"/>
      <c r="I11407" s="1184"/>
    </row>
    <row r="11408" spans="7:9" ht="15.6" x14ac:dyDescent="0.3">
      <c r="G11408" s="1183"/>
      <c r="H11408" s="1184"/>
      <c r="I11408" s="1184"/>
    </row>
    <row r="11409" spans="7:9" ht="15.6" x14ac:dyDescent="0.3">
      <c r="G11409" s="1183"/>
      <c r="H11409" s="1184"/>
      <c r="I11409" s="1184"/>
    </row>
    <row r="11410" spans="7:9" ht="15.6" x14ac:dyDescent="0.3">
      <c r="G11410" s="1183"/>
      <c r="H11410" s="1184"/>
      <c r="I11410" s="1184"/>
    </row>
    <row r="11411" spans="7:9" ht="15.6" x14ac:dyDescent="0.3">
      <c r="G11411" s="1183"/>
      <c r="H11411" s="1184"/>
      <c r="I11411" s="1184"/>
    </row>
    <row r="11412" spans="7:9" ht="15.6" x14ac:dyDescent="0.3">
      <c r="G11412" s="1183"/>
      <c r="H11412" s="1184"/>
      <c r="I11412" s="1184"/>
    </row>
    <row r="11413" spans="7:9" ht="15.6" x14ac:dyDescent="0.3">
      <c r="G11413" s="1183"/>
      <c r="H11413" s="1184"/>
      <c r="I11413" s="1184"/>
    </row>
    <row r="11414" spans="7:9" ht="15.6" x14ac:dyDescent="0.3">
      <c r="G11414" s="1183"/>
      <c r="H11414" s="1184"/>
      <c r="I11414" s="1184"/>
    </row>
    <row r="11415" spans="7:9" ht="15.6" x14ac:dyDescent="0.3">
      <c r="G11415" s="1183"/>
      <c r="H11415" s="1184"/>
      <c r="I11415" s="1184"/>
    </row>
    <row r="11416" spans="7:9" ht="15.6" x14ac:dyDescent="0.3">
      <c r="G11416" s="1183"/>
      <c r="H11416" s="1184"/>
      <c r="I11416" s="1184"/>
    </row>
    <row r="11417" spans="7:9" ht="15.6" x14ac:dyDescent="0.3">
      <c r="G11417" s="1183"/>
      <c r="H11417" s="1184"/>
      <c r="I11417" s="1184"/>
    </row>
    <row r="11418" spans="7:9" ht="15.6" x14ac:dyDescent="0.3">
      <c r="G11418" s="1183"/>
      <c r="H11418" s="1184"/>
      <c r="I11418" s="1184"/>
    </row>
    <row r="11419" spans="7:9" ht="15.6" x14ac:dyDescent="0.3">
      <c r="G11419" s="1183"/>
      <c r="H11419" s="1184"/>
      <c r="I11419" s="1184"/>
    </row>
    <row r="11420" spans="7:9" ht="15.6" x14ac:dyDescent="0.3">
      <c r="G11420" s="1183"/>
      <c r="H11420" s="1184"/>
      <c r="I11420" s="1184"/>
    </row>
    <row r="11421" spans="7:9" ht="15.6" x14ac:dyDescent="0.3">
      <c r="G11421" s="1183"/>
      <c r="H11421" s="1184"/>
      <c r="I11421" s="1184"/>
    </row>
    <row r="11422" spans="7:9" ht="15.6" x14ac:dyDescent="0.3">
      <c r="G11422" s="1183"/>
      <c r="H11422" s="1184"/>
      <c r="I11422" s="1184"/>
    </row>
    <row r="11423" spans="7:9" ht="15.6" x14ac:dyDescent="0.3">
      <c r="G11423" s="1183"/>
      <c r="H11423" s="1184"/>
      <c r="I11423" s="1184"/>
    </row>
    <row r="11424" spans="7:9" ht="15.6" x14ac:dyDescent="0.3">
      <c r="G11424" s="1183"/>
      <c r="H11424" s="1184"/>
      <c r="I11424" s="1184"/>
    </row>
    <row r="11425" spans="7:9" ht="15.6" x14ac:dyDescent="0.3">
      <c r="G11425" s="1183"/>
      <c r="H11425" s="1184"/>
      <c r="I11425" s="1184"/>
    </row>
    <row r="11426" spans="7:9" ht="15.6" x14ac:dyDescent="0.3">
      <c r="G11426" s="1183"/>
      <c r="H11426" s="1184"/>
      <c r="I11426" s="1184"/>
    </row>
    <row r="11427" spans="7:9" ht="15.6" x14ac:dyDescent="0.3">
      <c r="G11427" s="1183"/>
      <c r="H11427" s="1184"/>
      <c r="I11427" s="1184"/>
    </row>
    <row r="11428" spans="7:9" ht="15.6" x14ac:dyDescent="0.3">
      <c r="G11428" s="1183"/>
      <c r="H11428" s="1184"/>
      <c r="I11428" s="1184"/>
    </row>
    <row r="11429" spans="7:9" ht="15.6" x14ac:dyDescent="0.3">
      <c r="G11429" s="1183"/>
      <c r="H11429" s="1184"/>
      <c r="I11429" s="1184"/>
    </row>
    <row r="11430" spans="7:9" ht="15.6" x14ac:dyDescent="0.3">
      <c r="G11430" s="1183"/>
      <c r="H11430" s="1184"/>
      <c r="I11430" s="1184"/>
    </row>
    <row r="11431" spans="7:9" ht="15.6" x14ac:dyDescent="0.3">
      <c r="G11431" s="1183"/>
      <c r="H11431" s="1184"/>
      <c r="I11431" s="1184"/>
    </row>
    <row r="11432" spans="7:9" ht="15.6" x14ac:dyDescent="0.3">
      <c r="G11432" s="1183"/>
      <c r="H11432" s="1184"/>
      <c r="I11432" s="1184"/>
    </row>
    <row r="11433" spans="7:9" ht="15.6" x14ac:dyDescent="0.3">
      <c r="G11433" s="1183"/>
      <c r="H11433" s="1184"/>
      <c r="I11433" s="1184"/>
    </row>
    <row r="11434" spans="7:9" ht="15.6" x14ac:dyDescent="0.3">
      <c r="G11434" s="1183"/>
      <c r="H11434" s="1184"/>
      <c r="I11434" s="1184"/>
    </row>
    <row r="11435" spans="7:9" ht="15.6" x14ac:dyDescent="0.3">
      <c r="G11435" s="1183"/>
      <c r="H11435" s="1184"/>
      <c r="I11435" s="1184"/>
    </row>
    <row r="11436" spans="7:9" ht="15.6" x14ac:dyDescent="0.3">
      <c r="G11436" s="1183"/>
      <c r="H11436" s="1184"/>
      <c r="I11436" s="1184"/>
    </row>
    <row r="11437" spans="7:9" ht="15.6" x14ac:dyDescent="0.3">
      <c r="G11437" s="1183"/>
      <c r="H11437" s="1184"/>
      <c r="I11437" s="1184"/>
    </row>
    <row r="11438" spans="7:9" ht="15.6" x14ac:dyDescent="0.3">
      <c r="G11438" s="1183"/>
      <c r="H11438" s="1184"/>
      <c r="I11438" s="1184"/>
    </row>
    <row r="11439" spans="7:9" ht="15.6" x14ac:dyDescent="0.3">
      <c r="G11439" s="1183"/>
      <c r="H11439" s="1184"/>
      <c r="I11439" s="1184"/>
    </row>
    <row r="11440" spans="7:9" ht="15.6" x14ac:dyDescent="0.3">
      <c r="G11440" s="1183"/>
      <c r="H11440" s="1184"/>
      <c r="I11440" s="1184"/>
    </row>
    <row r="11441" spans="7:9" ht="15.6" x14ac:dyDescent="0.3">
      <c r="G11441" s="1183"/>
      <c r="H11441" s="1184"/>
      <c r="I11441" s="1184"/>
    </row>
    <row r="11442" spans="7:9" ht="15.6" x14ac:dyDescent="0.3">
      <c r="G11442" s="1183"/>
      <c r="H11442" s="1184"/>
      <c r="I11442" s="1184"/>
    </row>
    <row r="11443" spans="7:9" ht="15.6" x14ac:dyDescent="0.3">
      <c r="G11443" s="1183"/>
      <c r="H11443" s="1184"/>
      <c r="I11443" s="1184"/>
    </row>
    <row r="11444" spans="7:9" ht="15.6" x14ac:dyDescent="0.3">
      <c r="G11444" s="1183"/>
      <c r="H11444" s="1184"/>
      <c r="I11444" s="1184"/>
    </row>
    <row r="11445" spans="7:9" ht="15.6" x14ac:dyDescent="0.3">
      <c r="G11445" s="1183"/>
      <c r="H11445" s="1184"/>
      <c r="I11445" s="1184"/>
    </row>
    <row r="11446" spans="7:9" ht="15.6" x14ac:dyDescent="0.3">
      <c r="G11446" s="1183"/>
      <c r="H11446" s="1184"/>
      <c r="I11446" s="1184"/>
    </row>
    <row r="11447" spans="7:9" ht="15.6" x14ac:dyDescent="0.3">
      <c r="G11447" s="1183"/>
      <c r="H11447" s="1184"/>
      <c r="I11447" s="1184"/>
    </row>
    <row r="11448" spans="7:9" ht="15.6" x14ac:dyDescent="0.3">
      <c r="G11448" s="1183"/>
      <c r="H11448" s="1184"/>
      <c r="I11448" s="1184"/>
    </row>
    <row r="11449" spans="7:9" ht="15.6" x14ac:dyDescent="0.3">
      <c r="G11449" s="1183"/>
      <c r="H11449" s="1184"/>
      <c r="I11449" s="1184"/>
    </row>
    <row r="11450" spans="7:9" ht="15.6" x14ac:dyDescent="0.3">
      <c r="G11450" s="1183"/>
      <c r="H11450" s="1184"/>
      <c r="I11450" s="1184"/>
    </row>
    <row r="11451" spans="7:9" ht="15.6" x14ac:dyDescent="0.3">
      <c r="G11451" s="1183"/>
      <c r="H11451" s="1184"/>
      <c r="I11451" s="1184"/>
    </row>
    <row r="11452" spans="7:9" ht="15.6" x14ac:dyDescent="0.3">
      <c r="G11452" s="1183"/>
      <c r="H11452" s="1184"/>
      <c r="I11452" s="1184"/>
    </row>
    <row r="11453" spans="7:9" ht="15.6" x14ac:dyDescent="0.3">
      <c r="G11453" s="1183"/>
      <c r="H11453" s="1184"/>
      <c r="I11453" s="1184"/>
    </row>
    <row r="11454" spans="7:9" ht="15.6" x14ac:dyDescent="0.3">
      <c r="G11454" s="1183"/>
      <c r="H11454" s="1184"/>
      <c r="I11454" s="1184"/>
    </row>
    <row r="11455" spans="7:9" ht="15.6" x14ac:dyDescent="0.3">
      <c r="G11455" s="1183"/>
      <c r="H11455" s="1184"/>
      <c r="I11455" s="1184"/>
    </row>
    <row r="11456" spans="7:9" ht="15.6" x14ac:dyDescent="0.3">
      <c r="G11456" s="1183"/>
      <c r="H11456" s="1184"/>
      <c r="I11456" s="1184"/>
    </row>
    <row r="11457" spans="7:9" ht="15.6" x14ac:dyDescent="0.3">
      <c r="G11457" s="1183"/>
      <c r="H11457" s="1184"/>
      <c r="I11457" s="1184"/>
    </row>
    <row r="11458" spans="7:9" ht="15.6" x14ac:dyDescent="0.3">
      <c r="G11458" s="1183"/>
      <c r="H11458" s="1184"/>
      <c r="I11458" s="1184"/>
    </row>
    <row r="11459" spans="7:9" ht="15.6" x14ac:dyDescent="0.3">
      <c r="G11459" s="1183"/>
      <c r="H11459" s="1184"/>
      <c r="I11459" s="1184"/>
    </row>
    <row r="11460" spans="7:9" ht="15.6" x14ac:dyDescent="0.3">
      <c r="G11460" s="1183"/>
      <c r="H11460" s="1184"/>
      <c r="I11460" s="1184"/>
    </row>
    <row r="11461" spans="7:9" ht="15.6" x14ac:dyDescent="0.3">
      <c r="G11461" s="1183"/>
      <c r="H11461" s="1184"/>
      <c r="I11461" s="1184"/>
    </row>
    <row r="11462" spans="7:9" ht="15.6" x14ac:dyDescent="0.3">
      <c r="G11462" s="1183"/>
      <c r="H11462" s="1184"/>
      <c r="I11462" s="1184"/>
    </row>
    <row r="11463" spans="7:9" ht="15.6" x14ac:dyDescent="0.3">
      <c r="G11463" s="1183"/>
      <c r="H11463" s="1184"/>
      <c r="I11463" s="1184"/>
    </row>
    <row r="11464" spans="7:9" ht="15.6" x14ac:dyDescent="0.3">
      <c r="G11464" s="1183"/>
      <c r="H11464" s="1184"/>
      <c r="I11464" s="1184"/>
    </row>
    <row r="11465" spans="7:9" ht="15.6" x14ac:dyDescent="0.3">
      <c r="G11465" s="1183"/>
      <c r="H11465" s="1184"/>
      <c r="I11465" s="1184"/>
    </row>
    <row r="11466" spans="7:9" ht="15.6" x14ac:dyDescent="0.3">
      <c r="G11466" s="1183"/>
      <c r="H11466" s="1184"/>
      <c r="I11466" s="1184"/>
    </row>
    <row r="11467" spans="7:9" ht="15.6" x14ac:dyDescent="0.3">
      <c r="G11467" s="1183"/>
      <c r="H11467" s="1184"/>
      <c r="I11467" s="1184"/>
    </row>
    <row r="11468" spans="7:9" ht="15.6" x14ac:dyDescent="0.3">
      <c r="G11468" s="1183"/>
      <c r="H11468" s="1184"/>
      <c r="I11468" s="1184"/>
    </row>
    <row r="11469" spans="7:9" ht="15.6" x14ac:dyDescent="0.3">
      <c r="G11469" s="1183"/>
      <c r="H11469" s="1184"/>
      <c r="I11469" s="1184"/>
    </row>
    <row r="11470" spans="7:9" ht="15.6" x14ac:dyDescent="0.3">
      <c r="G11470" s="1183"/>
      <c r="H11470" s="1184"/>
      <c r="I11470" s="1184"/>
    </row>
    <row r="11471" spans="7:9" ht="15.6" x14ac:dyDescent="0.3">
      <c r="G11471" s="1183"/>
      <c r="H11471" s="1184"/>
      <c r="I11471" s="1184"/>
    </row>
    <row r="11472" spans="7:9" ht="15.6" x14ac:dyDescent="0.3">
      <c r="G11472" s="1183"/>
      <c r="H11472" s="1184"/>
      <c r="I11472" s="1184"/>
    </row>
    <row r="11473" spans="7:9" ht="15.6" x14ac:dyDescent="0.3">
      <c r="G11473" s="1183"/>
      <c r="H11473" s="1184"/>
      <c r="I11473" s="1184"/>
    </row>
    <row r="11474" spans="7:9" ht="15.6" x14ac:dyDescent="0.3">
      <c r="G11474" s="1183"/>
      <c r="H11474" s="1184"/>
      <c r="I11474" s="1184"/>
    </row>
    <row r="11475" spans="7:9" ht="15.6" x14ac:dyDescent="0.3">
      <c r="G11475" s="1183"/>
      <c r="H11475" s="1184"/>
      <c r="I11475" s="1184"/>
    </row>
    <row r="11476" spans="7:9" ht="15.6" x14ac:dyDescent="0.3">
      <c r="G11476" s="1183"/>
      <c r="H11476" s="1184"/>
      <c r="I11476" s="1184"/>
    </row>
    <row r="11477" spans="7:9" ht="15.6" x14ac:dyDescent="0.3">
      <c r="G11477" s="1183"/>
      <c r="H11477" s="1184"/>
      <c r="I11477" s="1184"/>
    </row>
    <row r="11478" spans="7:9" ht="15.6" x14ac:dyDescent="0.3">
      <c r="G11478" s="1183"/>
      <c r="H11478" s="1184"/>
      <c r="I11478" s="1184"/>
    </row>
    <row r="11479" spans="7:9" ht="15.6" x14ac:dyDescent="0.3">
      <c r="G11479" s="1183"/>
      <c r="H11479" s="1184"/>
      <c r="I11479" s="1184"/>
    </row>
    <row r="11480" spans="7:9" ht="15.6" x14ac:dyDescent="0.3">
      <c r="G11480" s="1183"/>
      <c r="H11480" s="1184"/>
      <c r="I11480" s="1184"/>
    </row>
    <row r="11481" spans="7:9" ht="15.6" x14ac:dyDescent="0.3">
      <c r="G11481" s="1183"/>
      <c r="H11481" s="1184"/>
      <c r="I11481" s="1184"/>
    </row>
    <row r="11482" spans="7:9" ht="15.6" x14ac:dyDescent="0.3">
      <c r="G11482" s="1183"/>
      <c r="H11482" s="1184"/>
      <c r="I11482" s="1184"/>
    </row>
    <row r="11483" spans="7:9" ht="15.6" x14ac:dyDescent="0.3">
      <c r="G11483" s="1183"/>
      <c r="H11483" s="1184"/>
      <c r="I11483" s="1184"/>
    </row>
    <row r="11484" spans="7:9" ht="15.6" x14ac:dyDescent="0.3">
      <c r="G11484" s="1183"/>
      <c r="H11484" s="1184"/>
      <c r="I11484" s="1184"/>
    </row>
    <row r="11485" spans="7:9" ht="15.6" x14ac:dyDescent="0.3">
      <c r="G11485" s="1183"/>
      <c r="H11485" s="1184"/>
      <c r="I11485" s="1184"/>
    </row>
    <row r="11486" spans="7:9" ht="15.6" x14ac:dyDescent="0.3">
      <c r="G11486" s="1183"/>
      <c r="H11486" s="1184"/>
      <c r="I11486" s="1184"/>
    </row>
    <row r="11487" spans="7:9" ht="15.6" x14ac:dyDescent="0.3">
      <c r="G11487" s="1183"/>
      <c r="H11487" s="1184"/>
      <c r="I11487" s="1184"/>
    </row>
    <row r="11488" spans="7:9" ht="15.6" x14ac:dyDescent="0.3">
      <c r="G11488" s="1183"/>
      <c r="H11488" s="1184"/>
      <c r="I11488" s="1184"/>
    </row>
    <row r="11489" spans="7:9" ht="15.6" x14ac:dyDescent="0.3">
      <c r="G11489" s="1183"/>
      <c r="H11489" s="1184"/>
      <c r="I11489" s="1184"/>
    </row>
    <row r="11490" spans="7:9" ht="15.6" x14ac:dyDescent="0.3">
      <c r="G11490" s="1183"/>
      <c r="H11490" s="1184"/>
      <c r="I11490" s="1184"/>
    </row>
    <row r="11491" spans="7:9" ht="15.6" x14ac:dyDescent="0.3">
      <c r="G11491" s="1183"/>
      <c r="H11491" s="1184"/>
      <c r="I11491" s="1184"/>
    </row>
    <row r="11492" spans="7:9" ht="15.6" x14ac:dyDescent="0.3">
      <c r="G11492" s="1183"/>
      <c r="H11492" s="1184"/>
      <c r="I11492" s="1184"/>
    </row>
    <row r="11493" spans="7:9" ht="15.6" x14ac:dyDescent="0.3">
      <c r="G11493" s="1183"/>
      <c r="H11493" s="1184"/>
      <c r="I11493" s="1184"/>
    </row>
    <row r="11494" spans="7:9" ht="15.6" x14ac:dyDescent="0.3">
      <c r="G11494" s="1183"/>
      <c r="H11494" s="1184"/>
      <c r="I11494" s="1184"/>
    </row>
    <row r="11495" spans="7:9" ht="15.6" x14ac:dyDescent="0.3">
      <c r="G11495" s="1183"/>
      <c r="H11495" s="1184"/>
      <c r="I11495" s="1184"/>
    </row>
    <row r="11496" spans="7:9" ht="15.6" x14ac:dyDescent="0.3">
      <c r="G11496" s="1183"/>
      <c r="H11496" s="1184"/>
      <c r="I11496" s="1184"/>
    </row>
    <row r="11497" spans="7:9" ht="15.6" x14ac:dyDescent="0.3">
      <c r="G11497" s="1183"/>
      <c r="H11497" s="1184"/>
      <c r="I11497" s="1184"/>
    </row>
    <row r="11498" spans="7:9" ht="15.6" x14ac:dyDescent="0.3">
      <c r="G11498" s="1183"/>
      <c r="H11498" s="1184"/>
      <c r="I11498" s="1184"/>
    </row>
    <row r="11499" spans="7:9" ht="15.6" x14ac:dyDescent="0.3">
      <c r="G11499" s="1183"/>
      <c r="H11499" s="1184"/>
      <c r="I11499" s="1184"/>
    </row>
    <row r="11500" spans="7:9" ht="15.6" x14ac:dyDescent="0.3">
      <c r="G11500" s="1183"/>
      <c r="H11500" s="1184"/>
      <c r="I11500" s="1184"/>
    </row>
    <row r="11501" spans="7:9" ht="15.6" x14ac:dyDescent="0.3">
      <c r="G11501" s="1183"/>
      <c r="H11501" s="1184"/>
      <c r="I11501" s="1184"/>
    </row>
    <row r="11502" spans="7:9" ht="15.6" x14ac:dyDescent="0.3">
      <c r="G11502" s="1183"/>
      <c r="H11502" s="1184"/>
      <c r="I11502" s="1184"/>
    </row>
    <row r="11503" spans="7:9" ht="15.6" x14ac:dyDescent="0.3">
      <c r="G11503" s="1183"/>
      <c r="H11503" s="1184"/>
      <c r="I11503" s="1184"/>
    </row>
    <row r="11504" spans="7:9" ht="15.6" x14ac:dyDescent="0.3">
      <c r="G11504" s="1183"/>
      <c r="H11504" s="1184"/>
      <c r="I11504" s="1184"/>
    </row>
    <row r="11505" spans="7:9" ht="15.6" x14ac:dyDescent="0.3">
      <c r="G11505" s="1183"/>
      <c r="H11505" s="1184"/>
      <c r="I11505" s="1184"/>
    </row>
    <row r="11506" spans="7:9" ht="15.6" x14ac:dyDescent="0.3">
      <c r="G11506" s="1183"/>
      <c r="H11506" s="1184"/>
      <c r="I11506" s="1184"/>
    </row>
    <row r="11507" spans="7:9" ht="15.6" x14ac:dyDescent="0.3">
      <c r="G11507" s="1183"/>
      <c r="H11507" s="1184"/>
      <c r="I11507" s="1184"/>
    </row>
    <row r="11508" spans="7:9" ht="15.6" x14ac:dyDescent="0.3">
      <c r="G11508" s="1183"/>
      <c r="H11508" s="1184"/>
      <c r="I11508" s="1184"/>
    </row>
    <row r="11509" spans="7:9" ht="15.6" x14ac:dyDescent="0.3">
      <c r="G11509" s="1183"/>
      <c r="H11509" s="1184"/>
      <c r="I11509" s="1184"/>
    </row>
    <row r="11510" spans="7:9" ht="15.6" x14ac:dyDescent="0.3">
      <c r="G11510" s="1183"/>
      <c r="H11510" s="1184"/>
      <c r="I11510" s="1184"/>
    </row>
    <row r="11511" spans="7:9" ht="15.6" x14ac:dyDescent="0.3">
      <c r="G11511" s="1183"/>
      <c r="H11511" s="1184"/>
      <c r="I11511" s="1184"/>
    </row>
    <row r="11512" spans="7:9" ht="15.6" x14ac:dyDescent="0.3">
      <c r="G11512" s="1183"/>
      <c r="H11512" s="1184"/>
      <c r="I11512" s="1184"/>
    </row>
    <row r="11513" spans="7:9" ht="15.6" x14ac:dyDescent="0.3">
      <c r="G11513" s="1183"/>
      <c r="H11513" s="1184"/>
      <c r="I11513" s="1184"/>
    </row>
    <row r="11514" spans="7:9" ht="15.6" x14ac:dyDescent="0.3">
      <c r="G11514" s="1183"/>
      <c r="H11514" s="1184"/>
      <c r="I11514" s="1184"/>
    </row>
    <row r="11515" spans="7:9" ht="15.6" x14ac:dyDescent="0.3">
      <c r="G11515" s="1183"/>
      <c r="H11515" s="1184"/>
      <c r="I11515" s="1184"/>
    </row>
    <row r="11516" spans="7:9" ht="15.6" x14ac:dyDescent="0.3">
      <c r="G11516" s="1183"/>
      <c r="H11516" s="1184"/>
      <c r="I11516" s="1184"/>
    </row>
    <row r="11517" spans="7:9" ht="15.6" x14ac:dyDescent="0.3">
      <c r="G11517" s="1183"/>
      <c r="H11517" s="1184"/>
      <c r="I11517" s="1184"/>
    </row>
    <row r="11518" spans="7:9" ht="15.6" x14ac:dyDescent="0.3">
      <c r="G11518" s="1183"/>
      <c r="H11518" s="1184"/>
      <c r="I11518" s="1184"/>
    </row>
    <row r="11519" spans="7:9" ht="15.6" x14ac:dyDescent="0.3">
      <c r="G11519" s="1183"/>
      <c r="H11519" s="1184"/>
      <c r="I11519" s="1184"/>
    </row>
    <row r="11520" spans="7:9" ht="15.6" x14ac:dyDescent="0.3">
      <c r="G11520" s="1183"/>
      <c r="H11520" s="1184"/>
      <c r="I11520" s="1184"/>
    </row>
    <row r="11521" spans="7:9" ht="15.6" x14ac:dyDescent="0.3">
      <c r="G11521" s="1183"/>
      <c r="H11521" s="1184"/>
      <c r="I11521" s="1184"/>
    </row>
    <row r="11522" spans="7:9" ht="15.6" x14ac:dyDescent="0.3">
      <c r="G11522" s="1183"/>
      <c r="H11522" s="1184"/>
      <c r="I11522" s="1184"/>
    </row>
    <row r="11523" spans="7:9" ht="15.6" x14ac:dyDescent="0.3">
      <c r="G11523" s="1183"/>
      <c r="H11523" s="1184"/>
      <c r="I11523" s="1184"/>
    </row>
    <row r="11524" spans="7:9" ht="15.6" x14ac:dyDescent="0.3">
      <c r="G11524" s="1183"/>
      <c r="H11524" s="1184"/>
      <c r="I11524" s="1184"/>
    </row>
    <row r="11525" spans="7:9" ht="15.6" x14ac:dyDescent="0.3">
      <c r="G11525" s="1183"/>
      <c r="H11525" s="1184"/>
      <c r="I11525" s="1184"/>
    </row>
    <row r="11526" spans="7:9" ht="15.6" x14ac:dyDescent="0.3">
      <c r="G11526" s="1183"/>
      <c r="H11526" s="1184"/>
      <c r="I11526" s="1184"/>
    </row>
    <row r="11527" spans="7:9" ht="15.6" x14ac:dyDescent="0.3">
      <c r="G11527" s="1183"/>
      <c r="H11527" s="1184"/>
      <c r="I11527" s="1184"/>
    </row>
    <row r="11528" spans="7:9" ht="15.6" x14ac:dyDescent="0.3">
      <c r="G11528" s="1183"/>
      <c r="H11528" s="1184"/>
      <c r="I11528" s="1184"/>
    </row>
    <row r="11529" spans="7:9" ht="15.6" x14ac:dyDescent="0.3">
      <c r="G11529" s="1183"/>
      <c r="H11529" s="1184"/>
      <c r="I11529" s="1184"/>
    </row>
    <row r="11530" spans="7:9" ht="15.6" x14ac:dyDescent="0.3">
      <c r="G11530" s="1183"/>
      <c r="H11530" s="1184"/>
      <c r="I11530" s="1184"/>
    </row>
    <row r="11531" spans="7:9" ht="15.6" x14ac:dyDescent="0.3">
      <c r="G11531" s="1183"/>
      <c r="H11531" s="1184"/>
      <c r="I11531" s="1184"/>
    </row>
    <row r="11532" spans="7:9" ht="15.6" x14ac:dyDescent="0.3">
      <c r="G11532" s="1183"/>
      <c r="H11532" s="1184"/>
      <c r="I11532" s="1184"/>
    </row>
    <row r="11533" spans="7:9" ht="15.6" x14ac:dyDescent="0.3">
      <c r="G11533" s="1183"/>
      <c r="H11533" s="1184"/>
      <c r="I11533" s="1184"/>
    </row>
    <row r="11534" spans="7:9" ht="15.6" x14ac:dyDescent="0.3">
      <c r="G11534" s="1183"/>
      <c r="H11534" s="1184"/>
      <c r="I11534" s="1184"/>
    </row>
    <row r="11535" spans="7:9" ht="15.6" x14ac:dyDescent="0.3">
      <c r="G11535" s="1183"/>
      <c r="H11535" s="1184"/>
      <c r="I11535" s="1184"/>
    </row>
    <row r="11536" spans="7:9" ht="15.6" x14ac:dyDescent="0.3">
      <c r="G11536" s="1183"/>
      <c r="H11536" s="1184"/>
      <c r="I11536" s="1184"/>
    </row>
    <row r="11537" spans="7:9" ht="15.6" x14ac:dyDescent="0.3">
      <c r="G11537" s="1183"/>
      <c r="H11537" s="1184"/>
      <c r="I11537" s="1184"/>
    </row>
    <row r="11538" spans="7:9" ht="15.6" x14ac:dyDescent="0.3">
      <c r="G11538" s="1183"/>
      <c r="H11538" s="1184"/>
      <c r="I11538" s="1184"/>
    </row>
    <row r="11539" spans="7:9" ht="15.6" x14ac:dyDescent="0.3">
      <c r="G11539" s="1183"/>
      <c r="H11539" s="1184"/>
      <c r="I11539" s="1184"/>
    </row>
    <row r="11540" spans="7:9" ht="15.6" x14ac:dyDescent="0.3">
      <c r="G11540" s="1183"/>
      <c r="H11540" s="1184"/>
      <c r="I11540" s="1184"/>
    </row>
    <row r="11541" spans="7:9" ht="15.6" x14ac:dyDescent="0.3">
      <c r="G11541" s="1183"/>
      <c r="H11541" s="1184"/>
      <c r="I11541" s="1184"/>
    </row>
    <row r="11542" spans="7:9" ht="15.6" x14ac:dyDescent="0.3">
      <c r="G11542" s="1183"/>
      <c r="H11542" s="1184"/>
      <c r="I11542" s="1184"/>
    </row>
    <row r="11543" spans="7:9" ht="15.6" x14ac:dyDescent="0.3">
      <c r="G11543" s="1183"/>
      <c r="H11543" s="1184"/>
      <c r="I11543" s="1184"/>
    </row>
    <row r="11544" spans="7:9" ht="15.6" x14ac:dyDescent="0.3">
      <c r="G11544" s="1183"/>
      <c r="H11544" s="1184"/>
      <c r="I11544" s="1184"/>
    </row>
    <row r="11545" spans="7:9" ht="15.6" x14ac:dyDescent="0.3">
      <c r="G11545" s="1183"/>
      <c r="H11545" s="1184"/>
      <c r="I11545" s="1184"/>
    </row>
    <row r="11546" spans="7:9" ht="15.6" x14ac:dyDescent="0.3">
      <c r="G11546" s="1183"/>
      <c r="H11546" s="1184"/>
      <c r="I11546" s="1184"/>
    </row>
    <row r="11547" spans="7:9" ht="15.6" x14ac:dyDescent="0.3">
      <c r="G11547" s="1183"/>
      <c r="H11547" s="1184"/>
      <c r="I11547" s="1184"/>
    </row>
    <row r="11548" spans="7:9" ht="15.6" x14ac:dyDescent="0.3">
      <c r="G11548" s="1183"/>
      <c r="H11548" s="1184"/>
      <c r="I11548" s="1184"/>
    </row>
    <row r="11549" spans="7:9" ht="15.6" x14ac:dyDescent="0.3">
      <c r="G11549" s="1183"/>
      <c r="H11549" s="1184"/>
      <c r="I11549" s="1184"/>
    </row>
    <row r="11550" spans="7:9" ht="15.6" x14ac:dyDescent="0.3">
      <c r="G11550" s="1183"/>
      <c r="H11550" s="1184"/>
      <c r="I11550" s="1184"/>
    </row>
    <row r="11551" spans="7:9" ht="15.6" x14ac:dyDescent="0.3">
      <c r="G11551" s="1183"/>
      <c r="H11551" s="1184"/>
      <c r="I11551" s="1184"/>
    </row>
    <row r="11552" spans="7:9" ht="15.6" x14ac:dyDescent="0.3">
      <c r="G11552" s="1183"/>
      <c r="H11552" s="1184"/>
      <c r="I11552" s="1184"/>
    </row>
    <row r="11553" spans="7:9" ht="15.6" x14ac:dyDescent="0.3">
      <c r="G11553" s="1183"/>
      <c r="H11553" s="1184"/>
      <c r="I11553" s="1184"/>
    </row>
    <row r="11554" spans="7:9" ht="15.6" x14ac:dyDescent="0.3">
      <c r="G11554" s="1183"/>
      <c r="H11554" s="1184"/>
      <c r="I11554" s="1184"/>
    </row>
    <row r="11555" spans="7:9" ht="15.6" x14ac:dyDescent="0.3">
      <c r="G11555" s="1183"/>
      <c r="H11555" s="1184"/>
      <c r="I11555" s="1184"/>
    </row>
    <row r="11556" spans="7:9" ht="15.6" x14ac:dyDescent="0.3">
      <c r="G11556" s="1183"/>
      <c r="H11556" s="1184"/>
      <c r="I11556" s="1184"/>
    </row>
    <row r="11557" spans="7:9" ht="15.6" x14ac:dyDescent="0.3">
      <c r="G11557" s="1183"/>
      <c r="H11557" s="1184"/>
      <c r="I11557" s="1184"/>
    </row>
    <row r="11558" spans="7:9" ht="15.6" x14ac:dyDescent="0.3">
      <c r="G11558" s="1183"/>
      <c r="H11558" s="1184"/>
      <c r="I11558" s="1184"/>
    </row>
    <row r="11559" spans="7:9" ht="15.6" x14ac:dyDescent="0.3">
      <c r="G11559" s="1183"/>
      <c r="H11559" s="1184"/>
      <c r="I11559" s="1184"/>
    </row>
    <row r="11560" spans="7:9" ht="15.6" x14ac:dyDescent="0.3">
      <c r="G11560" s="1183"/>
      <c r="H11560" s="1184"/>
      <c r="I11560" s="1184"/>
    </row>
    <row r="11561" spans="7:9" ht="15.6" x14ac:dyDescent="0.3">
      <c r="G11561" s="1183"/>
      <c r="H11561" s="1184"/>
      <c r="I11561" s="1184"/>
    </row>
    <row r="11562" spans="7:9" ht="15.6" x14ac:dyDescent="0.3">
      <c r="G11562" s="1183"/>
      <c r="H11562" s="1184"/>
      <c r="I11562" s="1184"/>
    </row>
    <row r="11563" spans="7:9" ht="15.6" x14ac:dyDescent="0.3">
      <c r="G11563" s="1183"/>
      <c r="H11563" s="1184"/>
      <c r="I11563" s="1184"/>
    </row>
    <row r="11564" spans="7:9" ht="15.6" x14ac:dyDescent="0.3">
      <c r="G11564" s="1183"/>
      <c r="H11564" s="1184"/>
      <c r="I11564" s="1184"/>
    </row>
    <row r="11565" spans="7:9" ht="15.6" x14ac:dyDescent="0.3">
      <c r="G11565" s="1183"/>
      <c r="H11565" s="1184"/>
      <c r="I11565" s="1184"/>
    </row>
    <row r="11566" spans="7:9" ht="15.6" x14ac:dyDescent="0.3">
      <c r="G11566" s="1183"/>
      <c r="H11566" s="1184"/>
      <c r="I11566" s="1184"/>
    </row>
    <row r="11567" spans="7:9" ht="15.6" x14ac:dyDescent="0.3">
      <c r="G11567" s="1183"/>
      <c r="H11567" s="1184"/>
      <c r="I11567" s="1184"/>
    </row>
    <row r="11568" spans="7:9" ht="15.6" x14ac:dyDescent="0.3">
      <c r="G11568" s="1183"/>
      <c r="H11568" s="1184"/>
      <c r="I11568" s="1184"/>
    </row>
    <row r="11569" spans="7:9" ht="15.6" x14ac:dyDescent="0.3">
      <c r="G11569" s="1183"/>
      <c r="H11569" s="1184"/>
      <c r="I11569" s="1184"/>
    </row>
    <row r="11570" spans="7:9" ht="15.6" x14ac:dyDescent="0.3">
      <c r="G11570" s="1183"/>
      <c r="H11570" s="1184"/>
      <c r="I11570" s="1184"/>
    </row>
    <row r="11571" spans="7:9" ht="15.6" x14ac:dyDescent="0.3">
      <c r="G11571" s="1183"/>
      <c r="H11571" s="1184"/>
      <c r="I11571" s="1184"/>
    </row>
    <row r="11572" spans="7:9" ht="15.6" x14ac:dyDescent="0.3">
      <c r="G11572" s="1183"/>
      <c r="H11572" s="1184"/>
      <c r="I11572" s="1184"/>
    </row>
    <row r="11573" spans="7:9" ht="15.6" x14ac:dyDescent="0.3">
      <c r="G11573" s="1183"/>
      <c r="H11573" s="1184"/>
      <c r="I11573" s="1184"/>
    </row>
    <row r="11574" spans="7:9" ht="15.6" x14ac:dyDescent="0.3">
      <c r="G11574" s="1183"/>
      <c r="H11574" s="1184"/>
      <c r="I11574" s="1184"/>
    </row>
    <row r="11575" spans="7:9" ht="15.6" x14ac:dyDescent="0.3">
      <c r="G11575" s="1183"/>
      <c r="H11575" s="1184"/>
      <c r="I11575" s="1184"/>
    </row>
    <row r="11576" spans="7:9" ht="15.6" x14ac:dyDescent="0.3">
      <c r="G11576" s="1183"/>
      <c r="H11576" s="1184"/>
      <c r="I11576" s="1184"/>
    </row>
    <row r="11577" spans="7:9" ht="15.6" x14ac:dyDescent="0.3">
      <c r="G11577" s="1183"/>
      <c r="H11577" s="1184"/>
      <c r="I11577" s="1184"/>
    </row>
    <row r="11578" spans="7:9" ht="15.6" x14ac:dyDescent="0.3">
      <c r="G11578" s="1183"/>
      <c r="H11578" s="1184"/>
      <c r="I11578" s="1184"/>
    </row>
    <row r="11579" spans="7:9" ht="15.6" x14ac:dyDescent="0.3">
      <c r="G11579" s="1183"/>
      <c r="H11579" s="1184"/>
      <c r="I11579" s="1184"/>
    </row>
    <row r="11580" spans="7:9" ht="15.6" x14ac:dyDescent="0.3">
      <c r="G11580" s="1183"/>
      <c r="H11580" s="1184"/>
      <c r="I11580" s="1184"/>
    </row>
    <row r="11581" spans="7:9" ht="15.6" x14ac:dyDescent="0.3">
      <c r="G11581" s="1183"/>
      <c r="H11581" s="1184"/>
      <c r="I11581" s="1184"/>
    </row>
    <row r="11582" spans="7:9" ht="15.6" x14ac:dyDescent="0.3">
      <c r="G11582" s="1183"/>
      <c r="H11582" s="1184"/>
      <c r="I11582" s="1184"/>
    </row>
    <row r="11583" spans="7:9" ht="15.6" x14ac:dyDescent="0.3">
      <c r="G11583" s="1183"/>
      <c r="H11583" s="1184"/>
      <c r="I11583" s="1184"/>
    </row>
    <row r="11584" spans="7:9" ht="15.6" x14ac:dyDescent="0.3">
      <c r="G11584" s="1183"/>
      <c r="H11584" s="1184"/>
      <c r="I11584" s="1184"/>
    </row>
    <row r="11585" spans="7:9" ht="15.6" x14ac:dyDescent="0.3">
      <c r="G11585" s="1183"/>
      <c r="H11585" s="1184"/>
      <c r="I11585" s="1184"/>
    </row>
    <row r="11586" spans="7:9" ht="15.6" x14ac:dyDescent="0.3">
      <c r="G11586" s="1183"/>
      <c r="H11586" s="1184"/>
      <c r="I11586" s="1184"/>
    </row>
    <row r="11587" spans="7:9" ht="15.6" x14ac:dyDescent="0.3">
      <c r="G11587" s="1183"/>
      <c r="H11587" s="1184"/>
      <c r="I11587" s="1184"/>
    </row>
    <row r="11588" spans="7:9" ht="15.6" x14ac:dyDescent="0.3">
      <c r="G11588" s="1183"/>
      <c r="H11588" s="1184"/>
      <c r="I11588" s="1184"/>
    </row>
    <row r="11589" spans="7:9" ht="15.6" x14ac:dyDescent="0.3">
      <c r="G11589" s="1183"/>
      <c r="H11589" s="1184"/>
      <c r="I11589" s="1184"/>
    </row>
    <row r="11590" spans="7:9" ht="15.6" x14ac:dyDescent="0.3">
      <c r="G11590" s="1183"/>
      <c r="H11590" s="1184"/>
      <c r="I11590" s="1184"/>
    </row>
    <row r="11591" spans="7:9" ht="15.6" x14ac:dyDescent="0.3">
      <c r="G11591" s="1183"/>
      <c r="H11591" s="1184"/>
      <c r="I11591" s="1184"/>
    </row>
    <row r="11592" spans="7:9" ht="15.6" x14ac:dyDescent="0.3">
      <c r="G11592" s="1183"/>
      <c r="H11592" s="1184"/>
      <c r="I11592" s="1184"/>
    </row>
    <row r="11593" spans="7:9" ht="15.6" x14ac:dyDescent="0.3">
      <c r="G11593" s="1183"/>
      <c r="H11593" s="1184"/>
      <c r="I11593" s="1184"/>
    </row>
    <row r="11594" spans="7:9" ht="15.6" x14ac:dyDescent="0.3">
      <c r="G11594" s="1183"/>
      <c r="H11594" s="1184"/>
      <c r="I11594" s="1184"/>
    </row>
    <row r="11595" spans="7:9" ht="15.6" x14ac:dyDescent="0.3">
      <c r="G11595" s="1183"/>
      <c r="H11595" s="1184"/>
      <c r="I11595" s="1184"/>
    </row>
    <row r="11596" spans="7:9" ht="15.6" x14ac:dyDescent="0.3">
      <c r="G11596" s="1183"/>
      <c r="H11596" s="1184"/>
      <c r="I11596" s="1184"/>
    </row>
    <row r="11597" spans="7:9" ht="15.6" x14ac:dyDescent="0.3">
      <c r="G11597" s="1183"/>
      <c r="H11597" s="1184"/>
      <c r="I11597" s="1184"/>
    </row>
    <row r="11598" spans="7:9" ht="15.6" x14ac:dyDescent="0.3">
      <c r="G11598" s="1183"/>
      <c r="H11598" s="1184"/>
      <c r="I11598" s="1184"/>
    </row>
    <row r="11599" spans="7:9" ht="15.6" x14ac:dyDescent="0.3">
      <c r="G11599" s="1183"/>
      <c r="H11599" s="1184"/>
      <c r="I11599" s="1184"/>
    </row>
    <row r="11600" spans="7:9" ht="15.6" x14ac:dyDescent="0.3">
      <c r="G11600" s="1183"/>
      <c r="H11600" s="1184"/>
      <c r="I11600" s="1184"/>
    </row>
    <row r="11601" spans="7:9" ht="15.6" x14ac:dyDescent="0.3">
      <c r="G11601" s="1183"/>
      <c r="H11601" s="1184"/>
      <c r="I11601" s="1184"/>
    </row>
    <row r="11602" spans="7:9" ht="15.6" x14ac:dyDescent="0.3">
      <c r="G11602" s="1183"/>
      <c r="H11602" s="1184"/>
      <c r="I11602" s="1184"/>
    </row>
    <row r="11603" spans="7:9" ht="15.6" x14ac:dyDescent="0.3">
      <c r="G11603" s="1183"/>
      <c r="H11603" s="1184"/>
      <c r="I11603" s="1184"/>
    </row>
    <row r="11604" spans="7:9" ht="15.6" x14ac:dyDescent="0.3">
      <c r="G11604" s="1183"/>
      <c r="H11604" s="1184"/>
      <c r="I11604" s="1184"/>
    </row>
    <row r="11605" spans="7:9" ht="15.6" x14ac:dyDescent="0.3">
      <c r="G11605" s="1183"/>
      <c r="H11605" s="1184"/>
      <c r="I11605" s="1184"/>
    </row>
    <row r="11606" spans="7:9" ht="15.6" x14ac:dyDescent="0.3">
      <c r="G11606" s="1183"/>
      <c r="H11606" s="1184"/>
      <c r="I11606" s="1184"/>
    </row>
    <row r="11607" spans="7:9" ht="15.6" x14ac:dyDescent="0.3">
      <c r="G11607" s="1183"/>
      <c r="H11607" s="1184"/>
      <c r="I11607" s="1184"/>
    </row>
    <row r="11608" spans="7:9" ht="15.6" x14ac:dyDescent="0.3">
      <c r="G11608" s="1183"/>
      <c r="H11608" s="1184"/>
      <c r="I11608" s="1184"/>
    </row>
    <row r="11609" spans="7:9" ht="15.6" x14ac:dyDescent="0.3">
      <c r="G11609" s="1183"/>
      <c r="H11609" s="1184"/>
      <c r="I11609" s="1184"/>
    </row>
    <row r="11610" spans="7:9" ht="15.6" x14ac:dyDescent="0.3">
      <c r="G11610" s="1183"/>
      <c r="H11610" s="1184"/>
      <c r="I11610" s="1184"/>
    </row>
    <row r="11611" spans="7:9" ht="15.6" x14ac:dyDescent="0.3">
      <c r="G11611" s="1183"/>
      <c r="H11611" s="1184"/>
      <c r="I11611" s="1184"/>
    </row>
    <row r="11612" spans="7:9" ht="15.6" x14ac:dyDescent="0.3">
      <c r="G11612" s="1183"/>
      <c r="H11612" s="1184"/>
      <c r="I11612" s="1184"/>
    </row>
    <row r="11613" spans="7:9" ht="15.6" x14ac:dyDescent="0.3">
      <c r="G11613" s="1183"/>
      <c r="H11613" s="1184"/>
      <c r="I11613" s="1184"/>
    </row>
    <row r="11614" spans="7:9" ht="15.6" x14ac:dyDescent="0.3">
      <c r="G11614" s="1183"/>
      <c r="H11614" s="1184"/>
      <c r="I11614" s="1184"/>
    </row>
    <row r="11615" spans="7:9" ht="15.6" x14ac:dyDescent="0.3">
      <c r="G11615" s="1183"/>
      <c r="H11615" s="1184"/>
      <c r="I11615" s="1184"/>
    </row>
    <row r="11616" spans="7:9" ht="15.6" x14ac:dyDescent="0.3">
      <c r="G11616" s="1183"/>
      <c r="H11616" s="1184"/>
      <c r="I11616" s="1184"/>
    </row>
    <row r="11617" spans="7:9" ht="15.6" x14ac:dyDescent="0.3">
      <c r="G11617" s="1183"/>
      <c r="H11617" s="1184"/>
      <c r="I11617" s="1184"/>
    </row>
    <row r="11618" spans="7:9" ht="15.6" x14ac:dyDescent="0.3">
      <c r="G11618" s="1183"/>
      <c r="H11618" s="1184"/>
      <c r="I11618" s="1184"/>
    </row>
    <row r="11619" spans="7:9" ht="15.6" x14ac:dyDescent="0.3">
      <c r="G11619" s="1183"/>
      <c r="H11619" s="1184"/>
      <c r="I11619" s="1184"/>
    </row>
    <row r="11620" spans="7:9" ht="15.6" x14ac:dyDescent="0.3">
      <c r="G11620" s="1183"/>
      <c r="H11620" s="1184"/>
      <c r="I11620" s="1184"/>
    </row>
    <row r="11621" spans="7:9" ht="15.6" x14ac:dyDescent="0.3">
      <c r="G11621" s="1183"/>
      <c r="H11621" s="1184"/>
      <c r="I11621" s="1184"/>
    </row>
    <row r="11622" spans="7:9" ht="15.6" x14ac:dyDescent="0.3">
      <c r="G11622" s="1183"/>
      <c r="H11622" s="1184"/>
      <c r="I11622" s="1184"/>
    </row>
    <row r="11623" spans="7:9" ht="15.6" x14ac:dyDescent="0.3">
      <c r="G11623" s="1183"/>
      <c r="H11623" s="1184"/>
      <c r="I11623" s="1184"/>
    </row>
    <row r="11624" spans="7:9" ht="15.6" x14ac:dyDescent="0.3">
      <c r="G11624" s="1183"/>
      <c r="H11624" s="1184"/>
      <c r="I11624" s="1184"/>
    </row>
    <row r="11625" spans="7:9" ht="15.6" x14ac:dyDescent="0.3">
      <c r="G11625" s="1183"/>
      <c r="H11625" s="1184"/>
      <c r="I11625" s="1184"/>
    </row>
    <row r="11626" spans="7:9" ht="15.6" x14ac:dyDescent="0.3">
      <c r="G11626" s="1183"/>
      <c r="H11626" s="1184"/>
      <c r="I11626" s="1184"/>
    </row>
    <row r="11627" spans="7:9" ht="15.6" x14ac:dyDescent="0.3">
      <c r="G11627" s="1183"/>
      <c r="H11627" s="1184"/>
      <c r="I11627" s="1184"/>
    </row>
    <row r="11628" spans="7:9" ht="15.6" x14ac:dyDescent="0.3">
      <c r="G11628" s="1183"/>
      <c r="H11628" s="1184"/>
      <c r="I11628" s="1184"/>
    </row>
    <row r="11629" spans="7:9" ht="15.6" x14ac:dyDescent="0.3">
      <c r="G11629" s="1183"/>
      <c r="H11629" s="1184"/>
      <c r="I11629" s="1184"/>
    </row>
    <row r="11630" spans="7:9" ht="15.6" x14ac:dyDescent="0.3">
      <c r="G11630" s="1183"/>
      <c r="H11630" s="1184"/>
      <c r="I11630" s="1184"/>
    </row>
    <row r="11631" spans="7:9" ht="15.6" x14ac:dyDescent="0.3">
      <c r="G11631" s="1183"/>
      <c r="H11631" s="1184"/>
      <c r="I11631" s="1184"/>
    </row>
    <row r="11632" spans="7:9" ht="15.6" x14ac:dyDescent="0.3">
      <c r="G11632" s="1183"/>
      <c r="H11632" s="1184"/>
      <c r="I11632" s="1184"/>
    </row>
    <row r="11633" spans="7:9" ht="15.6" x14ac:dyDescent="0.3">
      <c r="G11633" s="1183"/>
      <c r="H11633" s="1184"/>
      <c r="I11633" s="1184"/>
    </row>
    <row r="11634" spans="7:9" ht="15.6" x14ac:dyDescent="0.3">
      <c r="G11634" s="1183"/>
      <c r="H11634" s="1184"/>
      <c r="I11634" s="1184"/>
    </row>
    <row r="11635" spans="7:9" ht="15.6" x14ac:dyDescent="0.3">
      <c r="G11635" s="1183"/>
      <c r="H11635" s="1184"/>
      <c r="I11635" s="1184"/>
    </row>
    <row r="11636" spans="7:9" ht="15.6" x14ac:dyDescent="0.3">
      <c r="G11636" s="1183"/>
      <c r="H11636" s="1184"/>
      <c r="I11636" s="1184"/>
    </row>
    <row r="11637" spans="7:9" ht="15.6" x14ac:dyDescent="0.3">
      <c r="G11637" s="1183"/>
      <c r="H11637" s="1184"/>
      <c r="I11637" s="1184"/>
    </row>
    <row r="11638" spans="7:9" ht="15.6" x14ac:dyDescent="0.3">
      <c r="G11638" s="1183"/>
      <c r="H11638" s="1184"/>
      <c r="I11638" s="1184"/>
    </row>
    <row r="11639" spans="7:9" ht="15.6" x14ac:dyDescent="0.3">
      <c r="G11639" s="1183"/>
      <c r="H11639" s="1184"/>
      <c r="I11639" s="1184"/>
    </row>
    <row r="11640" spans="7:9" ht="15.6" x14ac:dyDescent="0.3">
      <c r="G11640" s="1183"/>
      <c r="H11640" s="1184"/>
      <c r="I11640" s="1184"/>
    </row>
    <row r="11641" spans="7:9" ht="15.6" x14ac:dyDescent="0.3">
      <c r="G11641" s="1183"/>
      <c r="H11641" s="1184"/>
      <c r="I11641" s="1184"/>
    </row>
    <row r="11642" spans="7:9" ht="15.6" x14ac:dyDescent="0.3">
      <c r="G11642" s="1183"/>
      <c r="H11642" s="1184"/>
      <c r="I11642" s="1184"/>
    </row>
    <row r="11643" spans="7:9" ht="15.6" x14ac:dyDescent="0.3">
      <c r="G11643" s="1183"/>
      <c r="H11643" s="1184"/>
      <c r="I11643" s="1184"/>
    </row>
    <row r="11644" spans="7:9" ht="15.6" x14ac:dyDescent="0.3">
      <c r="G11644" s="1183"/>
      <c r="H11644" s="1184"/>
      <c r="I11644" s="1184"/>
    </row>
    <row r="11645" spans="7:9" ht="15.6" x14ac:dyDescent="0.3">
      <c r="G11645" s="1183"/>
      <c r="H11645" s="1184"/>
      <c r="I11645" s="1184"/>
    </row>
    <row r="11646" spans="7:9" ht="15.6" x14ac:dyDescent="0.3">
      <c r="G11646" s="1183"/>
      <c r="H11646" s="1184"/>
      <c r="I11646" s="1184"/>
    </row>
    <row r="11647" spans="7:9" ht="15.6" x14ac:dyDescent="0.3">
      <c r="G11647" s="1183"/>
      <c r="H11647" s="1184"/>
      <c r="I11647" s="1184"/>
    </row>
    <row r="11648" spans="7:9" ht="15.6" x14ac:dyDescent="0.3">
      <c r="G11648" s="1183"/>
      <c r="H11648" s="1184"/>
      <c r="I11648" s="1184"/>
    </row>
    <row r="11649" spans="7:9" ht="15.6" x14ac:dyDescent="0.3">
      <c r="G11649" s="1183"/>
      <c r="H11649" s="1184"/>
      <c r="I11649" s="1184"/>
    </row>
    <row r="11650" spans="7:9" ht="15.6" x14ac:dyDescent="0.3">
      <c r="G11650" s="1183"/>
      <c r="H11650" s="1184"/>
      <c r="I11650" s="1184"/>
    </row>
    <row r="11651" spans="7:9" ht="15.6" x14ac:dyDescent="0.3">
      <c r="G11651" s="1183"/>
      <c r="H11651" s="1184"/>
      <c r="I11651" s="1184"/>
    </row>
    <row r="11652" spans="7:9" ht="15.6" x14ac:dyDescent="0.3">
      <c r="G11652" s="1183"/>
      <c r="H11652" s="1184"/>
      <c r="I11652" s="1184"/>
    </row>
    <row r="11653" spans="7:9" ht="15.6" x14ac:dyDescent="0.3">
      <c r="G11653" s="1183"/>
      <c r="H11653" s="1184"/>
      <c r="I11653" s="1184"/>
    </row>
    <row r="11654" spans="7:9" ht="15.6" x14ac:dyDescent="0.3">
      <c r="G11654" s="1183"/>
      <c r="H11654" s="1184"/>
      <c r="I11654" s="1184"/>
    </row>
    <row r="11655" spans="7:9" ht="15.6" x14ac:dyDescent="0.3">
      <c r="G11655" s="1183"/>
      <c r="H11655" s="1184"/>
      <c r="I11655" s="1184"/>
    </row>
    <row r="11656" spans="7:9" ht="15.6" x14ac:dyDescent="0.3">
      <c r="G11656" s="1183"/>
      <c r="H11656" s="1184"/>
      <c r="I11656" s="1184"/>
    </row>
    <row r="11657" spans="7:9" ht="15.6" x14ac:dyDescent="0.3">
      <c r="G11657" s="1183"/>
      <c r="H11657" s="1184"/>
      <c r="I11657" s="1184"/>
    </row>
    <row r="11658" spans="7:9" ht="15.6" x14ac:dyDescent="0.3">
      <c r="G11658" s="1183"/>
      <c r="H11658" s="1184"/>
      <c r="I11658" s="1184"/>
    </row>
    <row r="11659" spans="7:9" ht="15.6" x14ac:dyDescent="0.3">
      <c r="G11659" s="1183"/>
      <c r="H11659" s="1184"/>
      <c r="I11659" s="1184"/>
    </row>
    <row r="11660" spans="7:9" ht="15.6" x14ac:dyDescent="0.3">
      <c r="G11660" s="1183"/>
      <c r="H11660" s="1184"/>
      <c r="I11660" s="1184"/>
    </row>
    <row r="11661" spans="7:9" ht="15.6" x14ac:dyDescent="0.3">
      <c r="G11661" s="1183"/>
      <c r="H11661" s="1184"/>
      <c r="I11661" s="1184"/>
    </row>
    <row r="11662" spans="7:9" ht="15.6" x14ac:dyDescent="0.3">
      <c r="G11662" s="1183"/>
      <c r="H11662" s="1184"/>
      <c r="I11662" s="1184"/>
    </row>
    <row r="11663" spans="7:9" ht="15.6" x14ac:dyDescent="0.3">
      <c r="G11663" s="1183"/>
      <c r="H11663" s="1184"/>
      <c r="I11663" s="1184"/>
    </row>
    <row r="11664" spans="7:9" ht="15.6" x14ac:dyDescent="0.3">
      <c r="G11664" s="1183"/>
      <c r="H11664" s="1184"/>
      <c r="I11664" s="1184"/>
    </row>
    <row r="11665" spans="7:9" ht="15.6" x14ac:dyDescent="0.3">
      <c r="G11665" s="1183"/>
      <c r="H11665" s="1184"/>
      <c r="I11665" s="1184"/>
    </row>
    <row r="11666" spans="7:9" ht="15.6" x14ac:dyDescent="0.3">
      <c r="G11666" s="1183"/>
      <c r="H11666" s="1184"/>
      <c r="I11666" s="1184"/>
    </row>
    <row r="11667" spans="7:9" ht="15.6" x14ac:dyDescent="0.3">
      <c r="G11667" s="1183"/>
      <c r="H11667" s="1184"/>
      <c r="I11667" s="1184"/>
    </row>
    <row r="11668" spans="7:9" ht="15.6" x14ac:dyDescent="0.3">
      <c r="G11668" s="1183"/>
      <c r="H11668" s="1184"/>
      <c r="I11668" s="1184"/>
    </row>
    <row r="11669" spans="7:9" ht="15.6" x14ac:dyDescent="0.3">
      <c r="G11669" s="1183"/>
      <c r="H11669" s="1184"/>
      <c r="I11669" s="1184"/>
    </row>
    <row r="11670" spans="7:9" ht="15.6" x14ac:dyDescent="0.3">
      <c r="G11670" s="1183"/>
      <c r="H11670" s="1184"/>
      <c r="I11670" s="1184"/>
    </row>
    <row r="11671" spans="7:9" ht="15.6" x14ac:dyDescent="0.3">
      <c r="G11671" s="1183"/>
      <c r="H11671" s="1184"/>
      <c r="I11671" s="1184"/>
    </row>
    <row r="11672" spans="7:9" ht="15.6" x14ac:dyDescent="0.3">
      <c r="G11672" s="1183"/>
      <c r="H11672" s="1184"/>
      <c r="I11672" s="1184"/>
    </row>
    <row r="11673" spans="7:9" ht="15.6" x14ac:dyDescent="0.3">
      <c r="G11673" s="1183"/>
      <c r="H11673" s="1184"/>
      <c r="I11673" s="1184"/>
    </row>
    <row r="11674" spans="7:9" ht="15.6" x14ac:dyDescent="0.3">
      <c r="G11674" s="1183"/>
      <c r="H11674" s="1184"/>
      <c r="I11674" s="1184"/>
    </row>
    <row r="11675" spans="7:9" ht="15.6" x14ac:dyDescent="0.3">
      <c r="G11675" s="1183"/>
      <c r="H11675" s="1184"/>
      <c r="I11675" s="1184"/>
    </row>
    <row r="11676" spans="7:9" ht="15.6" x14ac:dyDescent="0.3">
      <c r="G11676" s="1183"/>
      <c r="H11676" s="1184"/>
      <c r="I11676" s="1184"/>
    </row>
    <row r="11677" spans="7:9" ht="15.6" x14ac:dyDescent="0.3">
      <c r="G11677" s="1183"/>
      <c r="H11677" s="1184"/>
      <c r="I11677" s="1184"/>
    </row>
    <row r="11678" spans="7:9" ht="15.6" x14ac:dyDescent="0.3">
      <c r="G11678" s="1183"/>
      <c r="H11678" s="1184"/>
      <c r="I11678" s="1184"/>
    </row>
    <row r="11679" spans="7:9" ht="15.6" x14ac:dyDescent="0.3">
      <c r="G11679" s="1183"/>
      <c r="H11679" s="1184"/>
      <c r="I11679" s="1184"/>
    </row>
    <row r="11680" spans="7:9" ht="15.6" x14ac:dyDescent="0.3">
      <c r="G11680" s="1183"/>
      <c r="H11680" s="1184"/>
      <c r="I11680" s="1184"/>
    </row>
    <row r="11681" spans="7:9" ht="15.6" x14ac:dyDescent="0.3">
      <c r="G11681" s="1183"/>
      <c r="H11681" s="1184"/>
      <c r="I11681" s="1184"/>
    </row>
    <row r="11682" spans="7:9" ht="15.6" x14ac:dyDescent="0.3">
      <c r="G11682" s="1183"/>
      <c r="H11682" s="1184"/>
      <c r="I11682" s="1184"/>
    </row>
    <row r="11683" spans="7:9" ht="15.6" x14ac:dyDescent="0.3">
      <c r="G11683" s="1183"/>
      <c r="H11683" s="1184"/>
      <c r="I11683" s="1184"/>
    </row>
    <row r="11684" spans="7:9" ht="15.6" x14ac:dyDescent="0.3">
      <c r="G11684" s="1183"/>
      <c r="H11684" s="1184"/>
      <c r="I11684" s="1184"/>
    </row>
    <row r="11685" spans="7:9" ht="15.6" x14ac:dyDescent="0.3">
      <c r="G11685" s="1183"/>
      <c r="H11685" s="1184"/>
      <c r="I11685" s="1184"/>
    </row>
    <row r="11686" spans="7:9" ht="15.6" x14ac:dyDescent="0.3">
      <c r="G11686" s="1183"/>
      <c r="H11686" s="1184"/>
      <c r="I11686" s="1184"/>
    </row>
    <row r="11687" spans="7:9" ht="15.6" x14ac:dyDescent="0.3">
      <c r="G11687" s="1183"/>
      <c r="H11687" s="1184"/>
      <c r="I11687" s="1184"/>
    </row>
    <row r="11688" spans="7:9" ht="15.6" x14ac:dyDescent="0.3">
      <c r="G11688" s="1183"/>
      <c r="H11688" s="1184"/>
      <c r="I11688" s="1184"/>
    </row>
    <row r="11689" spans="7:9" ht="15.6" x14ac:dyDescent="0.3">
      <c r="G11689" s="1183"/>
      <c r="H11689" s="1184"/>
      <c r="I11689" s="1184"/>
    </row>
    <row r="11690" spans="7:9" ht="15.6" x14ac:dyDescent="0.3">
      <c r="G11690" s="1183"/>
      <c r="H11690" s="1184"/>
      <c r="I11690" s="1184"/>
    </row>
    <row r="11691" spans="7:9" ht="15.6" x14ac:dyDescent="0.3">
      <c r="G11691" s="1183"/>
      <c r="H11691" s="1184"/>
      <c r="I11691" s="1184"/>
    </row>
    <row r="11692" spans="7:9" ht="15.6" x14ac:dyDescent="0.3">
      <c r="G11692" s="1183"/>
      <c r="H11692" s="1184"/>
      <c r="I11692" s="1184"/>
    </row>
    <row r="11693" spans="7:9" ht="15.6" x14ac:dyDescent="0.3">
      <c r="G11693" s="1183"/>
      <c r="H11693" s="1184"/>
      <c r="I11693" s="1184"/>
    </row>
    <row r="11694" spans="7:9" ht="15.6" x14ac:dyDescent="0.3">
      <c r="G11694" s="1183"/>
      <c r="H11694" s="1184"/>
      <c r="I11694" s="1184"/>
    </row>
    <row r="11695" spans="7:9" ht="15.6" x14ac:dyDescent="0.3">
      <c r="G11695" s="1183"/>
      <c r="H11695" s="1184"/>
      <c r="I11695" s="1184"/>
    </row>
    <row r="11696" spans="7:9" ht="15.6" x14ac:dyDescent="0.3">
      <c r="G11696" s="1183"/>
      <c r="H11696" s="1184"/>
      <c r="I11696" s="1184"/>
    </row>
    <row r="11697" spans="7:9" ht="15.6" x14ac:dyDescent="0.3">
      <c r="G11697" s="1183"/>
      <c r="H11697" s="1184"/>
      <c r="I11697" s="1184"/>
    </row>
    <row r="11698" spans="7:9" ht="15.6" x14ac:dyDescent="0.3">
      <c r="G11698" s="1183"/>
      <c r="H11698" s="1184"/>
      <c r="I11698" s="1184"/>
    </row>
    <row r="11699" spans="7:9" ht="15.6" x14ac:dyDescent="0.3">
      <c r="G11699" s="1183"/>
      <c r="H11699" s="1184"/>
      <c r="I11699" s="1184"/>
    </row>
    <row r="11700" spans="7:9" ht="15.6" x14ac:dyDescent="0.3">
      <c r="G11700" s="1183"/>
      <c r="H11700" s="1184"/>
      <c r="I11700" s="1184"/>
    </row>
    <row r="11701" spans="7:9" ht="15.6" x14ac:dyDescent="0.3">
      <c r="G11701" s="1183"/>
      <c r="H11701" s="1184"/>
      <c r="I11701" s="1184"/>
    </row>
    <row r="11702" spans="7:9" ht="15.6" x14ac:dyDescent="0.3">
      <c r="G11702" s="1183"/>
      <c r="H11702" s="1184"/>
      <c r="I11702" s="1184"/>
    </row>
    <row r="11703" spans="7:9" ht="15.6" x14ac:dyDescent="0.3">
      <c r="G11703" s="1183"/>
      <c r="H11703" s="1184"/>
      <c r="I11703" s="1184"/>
    </row>
    <row r="11704" spans="7:9" ht="15.6" x14ac:dyDescent="0.3">
      <c r="G11704" s="1183"/>
      <c r="H11704" s="1184"/>
      <c r="I11704" s="1184"/>
    </row>
    <row r="11705" spans="7:9" ht="15.6" x14ac:dyDescent="0.3">
      <c r="G11705" s="1183"/>
      <c r="H11705" s="1184"/>
      <c r="I11705" s="1184"/>
    </row>
    <row r="11706" spans="7:9" ht="15.6" x14ac:dyDescent="0.3">
      <c r="G11706" s="1183"/>
      <c r="H11706" s="1184"/>
      <c r="I11706" s="1184"/>
    </row>
    <row r="11707" spans="7:9" ht="15.6" x14ac:dyDescent="0.3">
      <c r="G11707" s="1183"/>
      <c r="H11707" s="1184"/>
      <c r="I11707" s="1184"/>
    </row>
    <row r="11708" spans="7:9" ht="15.6" x14ac:dyDescent="0.3">
      <c r="G11708" s="1183"/>
      <c r="H11708" s="1184"/>
      <c r="I11708" s="1184"/>
    </row>
    <row r="11709" spans="7:9" ht="15.6" x14ac:dyDescent="0.3">
      <c r="G11709" s="1183"/>
      <c r="H11709" s="1184"/>
      <c r="I11709" s="1184"/>
    </row>
    <row r="11710" spans="7:9" ht="15.6" x14ac:dyDescent="0.3">
      <c r="G11710" s="1183"/>
      <c r="H11710" s="1184"/>
      <c r="I11710" s="1184"/>
    </row>
    <row r="11711" spans="7:9" ht="15.6" x14ac:dyDescent="0.3">
      <c r="G11711" s="1183"/>
      <c r="H11711" s="1184"/>
      <c r="I11711" s="1184"/>
    </row>
    <row r="11712" spans="7:9" ht="15.6" x14ac:dyDescent="0.3">
      <c r="G11712" s="1183"/>
      <c r="H11712" s="1184"/>
      <c r="I11712" s="1184"/>
    </row>
    <row r="11713" spans="7:9" ht="15.6" x14ac:dyDescent="0.3">
      <c r="G11713" s="1183"/>
      <c r="H11713" s="1184"/>
      <c r="I11713" s="1184"/>
    </row>
    <row r="11714" spans="7:9" ht="15.6" x14ac:dyDescent="0.3">
      <c r="G11714" s="1183"/>
      <c r="H11714" s="1184"/>
      <c r="I11714" s="1184"/>
    </row>
    <row r="11715" spans="7:9" ht="15.6" x14ac:dyDescent="0.3">
      <c r="G11715" s="1183"/>
      <c r="H11715" s="1184"/>
      <c r="I11715" s="1184"/>
    </row>
    <row r="11716" spans="7:9" ht="15.6" x14ac:dyDescent="0.3">
      <c r="G11716" s="1183"/>
      <c r="H11716" s="1184"/>
      <c r="I11716" s="1184"/>
    </row>
    <row r="11717" spans="7:9" ht="15.6" x14ac:dyDescent="0.3">
      <c r="G11717" s="1183"/>
      <c r="H11717" s="1184"/>
      <c r="I11717" s="1184"/>
    </row>
    <row r="11718" spans="7:9" ht="15.6" x14ac:dyDescent="0.3">
      <c r="G11718" s="1183"/>
      <c r="H11718" s="1184"/>
      <c r="I11718" s="1184"/>
    </row>
    <row r="11719" spans="7:9" ht="15.6" x14ac:dyDescent="0.3">
      <c r="G11719" s="1183"/>
      <c r="H11719" s="1184"/>
      <c r="I11719" s="1184"/>
    </row>
    <row r="11720" spans="7:9" ht="15.6" x14ac:dyDescent="0.3">
      <c r="G11720" s="1183"/>
      <c r="H11720" s="1184"/>
      <c r="I11720" s="1184"/>
    </row>
    <row r="11721" spans="7:9" ht="15.6" x14ac:dyDescent="0.3">
      <c r="G11721" s="1183"/>
      <c r="H11721" s="1184"/>
      <c r="I11721" s="1184"/>
    </row>
    <row r="11722" spans="7:9" ht="15.6" x14ac:dyDescent="0.3">
      <c r="G11722" s="1183"/>
      <c r="H11722" s="1184"/>
      <c r="I11722" s="1184"/>
    </row>
    <row r="11723" spans="7:9" ht="15.6" x14ac:dyDescent="0.3">
      <c r="G11723" s="1183"/>
      <c r="H11723" s="1184"/>
      <c r="I11723" s="1184"/>
    </row>
    <row r="11724" spans="7:9" ht="15.6" x14ac:dyDescent="0.3">
      <c r="G11724" s="1183"/>
      <c r="H11724" s="1184"/>
      <c r="I11724" s="1184"/>
    </row>
    <row r="11725" spans="7:9" ht="15.6" x14ac:dyDescent="0.3">
      <c r="G11725" s="1183"/>
      <c r="H11725" s="1184"/>
      <c r="I11725" s="1184"/>
    </row>
    <row r="11726" spans="7:9" ht="15.6" x14ac:dyDescent="0.3">
      <c r="G11726" s="1183"/>
      <c r="H11726" s="1184"/>
      <c r="I11726" s="1184"/>
    </row>
    <row r="11727" spans="7:9" ht="15.6" x14ac:dyDescent="0.3">
      <c r="G11727" s="1183"/>
      <c r="H11727" s="1184"/>
      <c r="I11727" s="1184"/>
    </row>
    <row r="11728" spans="7:9" ht="15.6" x14ac:dyDescent="0.3">
      <c r="G11728" s="1183"/>
      <c r="H11728" s="1184"/>
      <c r="I11728" s="1184"/>
    </row>
    <row r="11729" spans="7:9" ht="15.6" x14ac:dyDescent="0.3">
      <c r="G11729" s="1183"/>
      <c r="H11729" s="1184"/>
      <c r="I11729" s="1184"/>
    </row>
    <row r="11730" spans="7:9" ht="15.6" x14ac:dyDescent="0.3">
      <c r="G11730" s="1183"/>
      <c r="H11730" s="1184"/>
      <c r="I11730" s="1184"/>
    </row>
    <row r="11731" spans="7:9" ht="15.6" x14ac:dyDescent="0.3">
      <c r="G11731" s="1183"/>
      <c r="H11731" s="1184"/>
      <c r="I11731" s="1184"/>
    </row>
    <row r="11732" spans="7:9" ht="15.6" x14ac:dyDescent="0.3">
      <c r="G11732" s="1183"/>
      <c r="H11732" s="1184"/>
      <c r="I11732" s="1184"/>
    </row>
    <row r="11733" spans="7:9" ht="15.6" x14ac:dyDescent="0.3">
      <c r="G11733" s="1183"/>
      <c r="H11733" s="1184"/>
      <c r="I11733" s="1184"/>
    </row>
    <row r="11734" spans="7:9" ht="15.6" x14ac:dyDescent="0.3">
      <c r="G11734" s="1183"/>
      <c r="H11734" s="1184"/>
      <c r="I11734" s="1184"/>
    </row>
    <row r="11735" spans="7:9" ht="15.6" x14ac:dyDescent="0.3">
      <c r="G11735" s="1183"/>
      <c r="H11735" s="1184"/>
      <c r="I11735" s="1184"/>
    </row>
    <row r="11736" spans="7:9" ht="15.6" x14ac:dyDescent="0.3">
      <c r="G11736" s="1183"/>
      <c r="H11736" s="1184"/>
      <c r="I11736" s="1184"/>
    </row>
    <row r="11737" spans="7:9" ht="15.6" x14ac:dyDescent="0.3">
      <c r="G11737" s="1183"/>
      <c r="H11737" s="1184"/>
      <c r="I11737" s="1184"/>
    </row>
    <row r="11738" spans="7:9" ht="15.6" x14ac:dyDescent="0.3">
      <c r="G11738" s="1183"/>
      <c r="H11738" s="1184"/>
      <c r="I11738" s="1184"/>
    </row>
    <row r="11739" spans="7:9" ht="15.6" x14ac:dyDescent="0.3">
      <c r="G11739" s="1183"/>
      <c r="H11739" s="1184"/>
      <c r="I11739" s="1184"/>
    </row>
    <row r="11740" spans="7:9" ht="15.6" x14ac:dyDescent="0.3">
      <c r="G11740" s="1183"/>
      <c r="H11740" s="1184"/>
      <c r="I11740" s="1184"/>
    </row>
    <row r="11741" spans="7:9" ht="15.6" x14ac:dyDescent="0.3">
      <c r="G11741" s="1183"/>
      <c r="H11741" s="1184"/>
      <c r="I11741" s="1184"/>
    </row>
    <row r="11742" spans="7:9" ht="15.6" x14ac:dyDescent="0.3">
      <c r="G11742" s="1183"/>
      <c r="H11742" s="1184"/>
      <c r="I11742" s="1184"/>
    </row>
    <row r="11743" spans="7:9" ht="15.6" x14ac:dyDescent="0.3">
      <c r="G11743" s="1183"/>
      <c r="H11743" s="1184"/>
      <c r="I11743" s="1184"/>
    </row>
    <row r="11744" spans="7:9" ht="15.6" x14ac:dyDescent="0.3">
      <c r="G11744" s="1183"/>
      <c r="H11744" s="1184"/>
      <c r="I11744" s="1184"/>
    </row>
    <row r="11745" spans="7:9" ht="15.6" x14ac:dyDescent="0.3">
      <c r="G11745" s="1183"/>
      <c r="H11745" s="1184"/>
      <c r="I11745" s="1184"/>
    </row>
    <row r="11746" spans="7:9" ht="15.6" x14ac:dyDescent="0.3">
      <c r="G11746" s="1183"/>
      <c r="H11746" s="1184"/>
      <c r="I11746" s="1184"/>
    </row>
    <row r="11747" spans="7:9" ht="15.6" x14ac:dyDescent="0.3">
      <c r="G11747" s="1183"/>
      <c r="H11747" s="1184"/>
      <c r="I11747" s="1184"/>
    </row>
    <row r="11748" spans="7:9" ht="15.6" x14ac:dyDescent="0.3">
      <c r="G11748" s="1183"/>
      <c r="H11748" s="1184"/>
      <c r="I11748" s="1184"/>
    </row>
    <row r="11749" spans="7:9" ht="15.6" x14ac:dyDescent="0.3">
      <c r="G11749" s="1183"/>
      <c r="H11749" s="1184"/>
      <c r="I11749" s="1184"/>
    </row>
    <row r="11750" spans="7:9" ht="15.6" x14ac:dyDescent="0.3">
      <c r="G11750" s="1183"/>
      <c r="H11750" s="1184"/>
      <c r="I11750" s="1184"/>
    </row>
    <row r="11751" spans="7:9" ht="15.6" x14ac:dyDescent="0.3">
      <c r="G11751" s="1183"/>
      <c r="H11751" s="1184"/>
      <c r="I11751" s="1184"/>
    </row>
    <row r="11752" spans="7:9" ht="15.6" x14ac:dyDescent="0.3">
      <c r="G11752" s="1183"/>
      <c r="H11752" s="1184"/>
      <c r="I11752" s="1184"/>
    </row>
    <row r="11753" spans="7:9" ht="15.6" x14ac:dyDescent="0.3">
      <c r="G11753" s="1183"/>
      <c r="H11753" s="1184"/>
      <c r="I11753" s="1184"/>
    </row>
    <row r="11754" spans="7:9" ht="15.6" x14ac:dyDescent="0.3">
      <c r="G11754" s="1183"/>
      <c r="H11754" s="1184"/>
      <c r="I11754" s="1184"/>
    </row>
    <row r="11755" spans="7:9" ht="15.6" x14ac:dyDescent="0.3">
      <c r="G11755" s="1183"/>
      <c r="H11755" s="1184"/>
      <c r="I11755" s="1184"/>
    </row>
    <row r="11756" spans="7:9" ht="15.6" x14ac:dyDescent="0.3">
      <c r="G11756" s="1183"/>
      <c r="H11756" s="1184"/>
      <c r="I11756" s="1184"/>
    </row>
    <row r="11757" spans="7:9" ht="15.6" x14ac:dyDescent="0.3">
      <c r="G11757" s="1183"/>
      <c r="H11757" s="1184"/>
      <c r="I11757" s="1184"/>
    </row>
    <row r="11758" spans="7:9" ht="15.6" x14ac:dyDescent="0.3">
      <c r="G11758" s="1183"/>
      <c r="H11758" s="1184"/>
      <c r="I11758" s="1184"/>
    </row>
    <row r="11759" spans="7:9" ht="15.6" x14ac:dyDescent="0.3">
      <c r="G11759" s="1183"/>
      <c r="H11759" s="1184"/>
      <c r="I11759" s="1184"/>
    </row>
    <row r="11760" spans="7:9" ht="15.6" x14ac:dyDescent="0.3">
      <c r="G11760" s="1183"/>
      <c r="H11760" s="1184"/>
      <c r="I11760" s="1184"/>
    </row>
    <row r="11761" spans="7:9" ht="15.6" x14ac:dyDescent="0.3">
      <c r="G11761" s="1183"/>
      <c r="H11761" s="1184"/>
      <c r="I11761" s="1184"/>
    </row>
    <row r="11762" spans="7:9" ht="15.6" x14ac:dyDescent="0.3">
      <c r="G11762" s="1183"/>
      <c r="H11762" s="1184"/>
      <c r="I11762" s="1184"/>
    </row>
    <row r="11763" spans="7:9" ht="15.6" x14ac:dyDescent="0.3">
      <c r="G11763" s="1183"/>
      <c r="H11763" s="1184"/>
      <c r="I11763" s="1184"/>
    </row>
    <row r="11764" spans="7:9" ht="15.6" x14ac:dyDescent="0.3">
      <c r="G11764" s="1183"/>
      <c r="H11764" s="1184"/>
      <c r="I11764" s="1184"/>
    </row>
    <row r="11765" spans="7:9" ht="15.6" x14ac:dyDescent="0.3">
      <c r="G11765" s="1183"/>
      <c r="H11765" s="1184"/>
      <c r="I11765" s="1184"/>
    </row>
    <row r="11766" spans="7:9" ht="15.6" x14ac:dyDescent="0.3">
      <c r="G11766" s="1183"/>
      <c r="H11766" s="1184"/>
      <c r="I11766" s="1184"/>
    </row>
    <row r="11767" spans="7:9" ht="15.6" x14ac:dyDescent="0.3">
      <c r="G11767" s="1183"/>
      <c r="H11767" s="1184"/>
      <c r="I11767" s="1184"/>
    </row>
    <row r="11768" spans="7:9" ht="15.6" x14ac:dyDescent="0.3">
      <c r="G11768" s="1183"/>
      <c r="H11768" s="1184"/>
      <c r="I11768" s="1184"/>
    </row>
    <row r="11769" spans="7:9" ht="15.6" x14ac:dyDescent="0.3">
      <c r="G11769" s="1183"/>
      <c r="H11769" s="1184"/>
      <c r="I11769" s="1184"/>
    </row>
    <row r="11770" spans="7:9" ht="15.6" x14ac:dyDescent="0.3">
      <c r="G11770" s="1183"/>
      <c r="H11770" s="1184"/>
      <c r="I11770" s="1184"/>
    </row>
    <row r="11771" spans="7:9" ht="15.6" x14ac:dyDescent="0.3">
      <c r="G11771" s="1183"/>
      <c r="H11771" s="1184"/>
      <c r="I11771" s="1184"/>
    </row>
    <row r="11772" spans="7:9" ht="15.6" x14ac:dyDescent="0.3">
      <c r="G11772" s="1183"/>
      <c r="H11772" s="1184"/>
      <c r="I11772" s="1184"/>
    </row>
    <row r="11773" spans="7:9" ht="15.6" x14ac:dyDescent="0.3">
      <c r="G11773" s="1183"/>
      <c r="H11773" s="1184"/>
      <c r="I11773" s="1184"/>
    </row>
    <row r="11774" spans="7:9" ht="15.6" x14ac:dyDescent="0.3">
      <c r="G11774" s="1183"/>
      <c r="H11774" s="1184"/>
      <c r="I11774" s="1184"/>
    </row>
    <row r="11775" spans="7:9" ht="15.6" x14ac:dyDescent="0.3">
      <c r="G11775" s="1183"/>
      <c r="H11775" s="1184"/>
      <c r="I11775" s="1184"/>
    </row>
    <row r="11776" spans="7:9" ht="15.6" x14ac:dyDescent="0.3">
      <c r="G11776" s="1183"/>
      <c r="H11776" s="1184"/>
      <c r="I11776" s="1184"/>
    </row>
    <row r="11777" spans="7:9" ht="15.6" x14ac:dyDescent="0.3">
      <c r="G11777" s="1183"/>
      <c r="H11777" s="1184"/>
      <c r="I11777" s="1184"/>
    </row>
    <row r="11778" spans="7:9" ht="15.6" x14ac:dyDescent="0.3">
      <c r="G11778" s="1183"/>
      <c r="H11778" s="1184"/>
      <c r="I11778" s="1184"/>
    </row>
    <row r="11779" spans="7:9" ht="15.6" x14ac:dyDescent="0.3">
      <c r="G11779" s="1183"/>
      <c r="H11779" s="1184"/>
      <c r="I11779" s="1184"/>
    </row>
    <row r="11780" spans="7:9" ht="15.6" x14ac:dyDescent="0.3">
      <c r="G11780" s="1183"/>
      <c r="H11780" s="1184"/>
      <c r="I11780" s="1184"/>
    </row>
    <row r="11781" spans="7:9" ht="15.6" x14ac:dyDescent="0.3">
      <c r="G11781" s="1183"/>
      <c r="H11781" s="1184"/>
      <c r="I11781" s="1184"/>
    </row>
    <row r="11782" spans="7:9" ht="15.6" x14ac:dyDescent="0.3">
      <c r="G11782" s="1183"/>
      <c r="H11782" s="1184"/>
      <c r="I11782" s="1184"/>
    </row>
    <row r="11783" spans="7:9" ht="15.6" x14ac:dyDescent="0.3">
      <c r="G11783" s="1183"/>
      <c r="H11783" s="1184"/>
      <c r="I11783" s="1184"/>
    </row>
    <row r="11784" spans="7:9" ht="15.6" x14ac:dyDescent="0.3">
      <c r="G11784" s="1183"/>
      <c r="H11784" s="1184"/>
      <c r="I11784" s="1184"/>
    </row>
    <row r="11785" spans="7:9" ht="15.6" x14ac:dyDescent="0.3">
      <c r="G11785" s="1183"/>
      <c r="H11785" s="1184"/>
      <c r="I11785" s="1184"/>
    </row>
    <row r="11786" spans="7:9" ht="15.6" x14ac:dyDescent="0.3">
      <c r="G11786" s="1183"/>
      <c r="H11786" s="1184"/>
      <c r="I11786" s="1184"/>
    </row>
    <row r="11787" spans="7:9" ht="15.6" x14ac:dyDescent="0.3">
      <c r="G11787" s="1183"/>
      <c r="H11787" s="1184"/>
      <c r="I11787" s="1184"/>
    </row>
    <row r="11788" spans="7:9" ht="15.6" x14ac:dyDescent="0.3">
      <c r="G11788" s="1183"/>
      <c r="H11788" s="1184"/>
      <c r="I11788" s="1184"/>
    </row>
    <row r="11789" spans="7:9" ht="15.6" x14ac:dyDescent="0.3">
      <c r="G11789" s="1183"/>
      <c r="H11789" s="1184"/>
      <c r="I11789" s="1184"/>
    </row>
    <row r="11790" spans="7:9" ht="15.6" x14ac:dyDescent="0.3">
      <c r="G11790" s="1183"/>
      <c r="H11790" s="1184"/>
      <c r="I11790" s="1184"/>
    </row>
    <row r="11791" spans="7:9" ht="15.6" x14ac:dyDescent="0.3">
      <c r="G11791" s="1183"/>
      <c r="H11791" s="1184"/>
      <c r="I11791" s="1184"/>
    </row>
    <row r="11792" spans="7:9" ht="15.6" x14ac:dyDescent="0.3">
      <c r="G11792" s="1183"/>
      <c r="H11792" s="1184"/>
      <c r="I11792" s="1184"/>
    </row>
    <row r="11793" spans="7:9" ht="15.6" x14ac:dyDescent="0.3">
      <c r="G11793" s="1183"/>
      <c r="H11793" s="1184"/>
      <c r="I11793" s="1184"/>
    </row>
    <row r="11794" spans="7:9" ht="15.6" x14ac:dyDescent="0.3">
      <c r="G11794" s="1183"/>
      <c r="H11794" s="1184"/>
      <c r="I11794" s="1184"/>
    </row>
    <row r="11795" spans="7:9" ht="15.6" x14ac:dyDescent="0.3">
      <c r="G11795" s="1183"/>
      <c r="H11795" s="1184"/>
      <c r="I11795" s="1184"/>
    </row>
    <row r="11796" spans="7:9" ht="15.6" x14ac:dyDescent="0.3">
      <c r="G11796" s="1183"/>
      <c r="H11796" s="1184"/>
      <c r="I11796" s="1184"/>
    </row>
    <row r="11797" spans="7:9" ht="15.6" x14ac:dyDescent="0.3">
      <c r="G11797" s="1183"/>
      <c r="H11797" s="1184"/>
      <c r="I11797" s="1184"/>
    </row>
    <row r="11798" spans="7:9" ht="15.6" x14ac:dyDescent="0.3">
      <c r="G11798" s="1183"/>
      <c r="H11798" s="1184"/>
      <c r="I11798" s="1184"/>
    </row>
    <row r="11799" spans="7:9" ht="15.6" x14ac:dyDescent="0.3">
      <c r="G11799" s="1183"/>
      <c r="H11799" s="1184"/>
      <c r="I11799" s="1184"/>
    </row>
    <row r="11800" spans="7:9" ht="15.6" x14ac:dyDescent="0.3">
      <c r="G11800" s="1183"/>
      <c r="H11800" s="1184"/>
      <c r="I11800" s="1184"/>
    </row>
    <row r="11801" spans="7:9" ht="15.6" x14ac:dyDescent="0.3">
      <c r="G11801" s="1183"/>
      <c r="H11801" s="1184"/>
      <c r="I11801" s="1184"/>
    </row>
    <row r="11802" spans="7:9" ht="15.6" x14ac:dyDescent="0.3">
      <c r="G11802" s="1183"/>
      <c r="H11802" s="1184"/>
      <c r="I11802" s="1184"/>
    </row>
    <row r="11803" spans="7:9" ht="15.6" x14ac:dyDescent="0.3">
      <c r="G11803" s="1183"/>
      <c r="H11803" s="1184"/>
      <c r="I11803" s="1184"/>
    </row>
    <row r="11804" spans="7:9" ht="15.6" x14ac:dyDescent="0.3">
      <c r="G11804" s="1183"/>
      <c r="H11804" s="1184"/>
      <c r="I11804" s="1184"/>
    </row>
    <row r="11805" spans="7:9" ht="15.6" x14ac:dyDescent="0.3">
      <c r="G11805" s="1183"/>
      <c r="H11805" s="1184"/>
      <c r="I11805" s="1184"/>
    </row>
    <row r="11806" spans="7:9" ht="15.6" x14ac:dyDescent="0.3">
      <c r="G11806" s="1183"/>
      <c r="H11806" s="1184"/>
      <c r="I11806" s="1184"/>
    </row>
    <row r="11807" spans="7:9" ht="15.6" x14ac:dyDescent="0.3">
      <c r="G11807" s="1183"/>
      <c r="H11807" s="1184"/>
      <c r="I11807" s="1184"/>
    </row>
    <row r="11808" spans="7:9" ht="15.6" x14ac:dyDescent="0.3">
      <c r="G11808" s="1183"/>
      <c r="H11808" s="1184"/>
      <c r="I11808" s="1184"/>
    </row>
    <row r="11809" spans="7:9" ht="15.6" x14ac:dyDescent="0.3">
      <c r="G11809" s="1183"/>
      <c r="H11809" s="1184"/>
      <c r="I11809" s="1184"/>
    </row>
    <row r="11810" spans="7:9" ht="15.6" x14ac:dyDescent="0.3">
      <c r="G11810" s="1183"/>
      <c r="H11810" s="1184"/>
      <c r="I11810" s="1184"/>
    </row>
    <row r="11811" spans="7:9" ht="15.6" x14ac:dyDescent="0.3">
      <c r="G11811" s="1183"/>
      <c r="H11811" s="1184"/>
      <c r="I11811" s="1184"/>
    </row>
    <row r="11812" spans="7:9" ht="15.6" x14ac:dyDescent="0.3">
      <c r="G11812" s="1183"/>
      <c r="H11812" s="1184"/>
      <c r="I11812" s="1184"/>
    </row>
    <row r="11813" spans="7:9" ht="15.6" x14ac:dyDescent="0.3">
      <c r="G11813" s="1183"/>
      <c r="H11813" s="1184"/>
      <c r="I11813" s="1184"/>
    </row>
    <row r="11814" spans="7:9" ht="15.6" x14ac:dyDescent="0.3">
      <c r="G11814" s="1183"/>
      <c r="H11814" s="1184"/>
      <c r="I11814" s="1184"/>
    </row>
    <row r="11815" spans="7:9" ht="15.6" x14ac:dyDescent="0.3">
      <c r="G11815" s="1183"/>
      <c r="H11815" s="1184"/>
      <c r="I11815" s="1184"/>
    </row>
    <row r="11816" spans="7:9" ht="15.6" x14ac:dyDescent="0.3">
      <c r="G11816" s="1183"/>
      <c r="H11816" s="1184"/>
      <c r="I11816" s="1184"/>
    </row>
    <row r="11817" spans="7:9" ht="15.6" x14ac:dyDescent="0.3">
      <c r="G11817" s="1183"/>
      <c r="H11817" s="1184"/>
      <c r="I11817" s="1184"/>
    </row>
    <row r="11818" spans="7:9" ht="15.6" x14ac:dyDescent="0.3">
      <c r="G11818" s="1183"/>
      <c r="H11818" s="1184"/>
      <c r="I11818" s="1184"/>
    </row>
    <row r="11819" spans="7:9" ht="15.6" x14ac:dyDescent="0.3">
      <c r="G11819" s="1183"/>
      <c r="H11819" s="1184"/>
      <c r="I11819" s="1184"/>
    </row>
    <row r="11820" spans="7:9" ht="15.6" x14ac:dyDescent="0.3">
      <c r="G11820" s="1183"/>
      <c r="H11820" s="1184"/>
      <c r="I11820" s="1184"/>
    </row>
    <row r="11821" spans="7:9" ht="15.6" x14ac:dyDescent="0.3">
      <c r="G11821" s="1183"/>
      <c r="H11821" s="1184"/>
      <c r="I11821" s="1184"/>
    </row>
    <row r="11822" spans="7:9" ht="15.6" x14ac:dyDescent="0.3">
      <c r="G11822" s="1183"/>
      <c r="H11822" s="1184"/>
      <c r="I11822" s="1184"/>
    </row>
    <row r="11823" spans="7:9" ht="15.6" x14ac:dyDescent="0.3">
      <c r="G11823" s="1183"/>
      <c r="H11823" s="1184"/>
      <c r="I11823" s="1184"/>
    </row>
    <row r="11824" spans="7:9" ht="15.6" x14ac:dyDescent="0.3">
      <c r="G11824" s="1183"/>
      <c r="H11824" s="1184"/>
      <c r="I11824" s="1184"/>
    </row>
    <row r="11825" spans="7:9" ht="15.6" x14ac:dyDescent="0.3">
      <c r="G11825" s="1183"/>
      <c r="H11825" s="1184"/>
      <c r="I11825" s="1184"/>
    </row>
    <row r="11826" spans="7:9" ht="15.6" x14ac:dyDescent="0.3">
      <c r="G11826" s="1183"/>
      <c r="H11826" s="1184"/>
      <c r="I11826" s="1184"/>
    </row>
    <row r="11827" spans="7:9" ht="15.6" x14ac:dyDescent="0.3">
      <c r="G11827" s="1183"/>
      <c r="H11827" s="1184"/>
      <c r="I11827" s="1184"/>
    </row>
    <row r="11828" spans="7:9" ht="15.6" x14ac:dyDescent="0.3">
      <c r="G11828" s="1183"/>
      <c r="H11828" s="1184"/>
      <c r="I11828" s="1184"/>
    </row>
    <row r="11829" spans="7:9" ht="15.6" x14ac:dyDescent="0.3">
      <c r="G11829" s="1183"/>
      <c r="H11829" s="1184"/>
      <c r="I11829" s="1184"/>
    </row>
    <row r="11830" spans="7:9" ht="15.6" x14ac:dyDescent="0.3">
      <c r="G11830" s="1183"/>
      <c r="H11830" s="1184"/>
      <c r="I11830" s="1184"/>
    </row>
    <row r="11831" spans="7:9" ht="15.6" x14ac:dyDescent="0.3">
      <c r="G11831" s="1183"/>
      <c r="H11831" s="1184"/>
      <c r="I11831" s="1184"/>
    </row>
    <row r="11832" spans="7:9" ht="15.6" x14ac:dyDescent="0.3">
      <c r="G11832" s="1183"/>
      <c r="H11832" s="1184"/>
      <c r="I11832" s="1184"/>
    </row>
    <row r="11833" spans="7:9" ht="15.6" x14ac:dyDescent="0.3">
      <c r="G11833" s="1183"/>
      <c r="H11833" s="1184"/>
      <c r="I11833" s="1184"/>
    </row>
    <row r="11834" spans="7:9" ht="15.6" x14ac:dyDescent="0.3">
      <c r="G11834" s="1183"/>
      <c r="H11834" s="1184"/>
      <c r="I11834" s="1184"/>
    </row>
    <row r="11835" spans="7:9" ht="15.6" x14ac:dyDescent="0.3">
      <c r="G11835" s="1183"/>
      <c r="H11835" s="1184"/>
      <c r="I11835" s="1184"/>
    </row>
    <row r="11836" spans="7:9" ht="15.6" x14ac:dyDescent="0.3">
      <c r="G11836" s="1183"/>
      <c r="H11836" s="1184"/>
      <c r="I11836" s="1184"/>
    </row>
    <row r="11837" spans="7:9" ht="15.6" x14ac:dyDescent="0.3">
      <c r="G11837" s="1183"/>
      <c r="H11837" s="1184"/>
      <c r="I11837" s="1184"/>
    </row>
    <row r="11838" spans="7:9" ht="15.6" x14ac:dyDescent="0.3">
      <c r="G11838" s="1183"/>
      <c r="H11838" s="1184"/>
      <c r="I11838" s="1184"/>
    </row>
    <row r="11839" spans="7:9" ht="15.6" x14ac:dyDescent="0.3">
      <c r="G11839" s="1183"/>
      <c r="H11839" s="1184"/>
      <c r="I11839" s="1184"/>
    </row>
    <row r="11840" spans="7:9" ht="15.6" x14ac:dyDescent="0.3">
      <c r="G11840" s="1183"/>
      <c r="H11840" s="1184"/>
      <c r="I11840" s="1184"/>
    </row>
    <row r="11841" spans="7:9" ht="15.6" x14ac:dyDescent="0.3">
      <c r="G11841" s="1183"/>
      <c r="H11841" s="1184"/>
      <c r="I11841" s="1184"/>
    </row>
    <row r="11842" spans="7:9" ht="15.6" x14ac:dyDescent="0.3">
      <c r="G11842" s="1183"/>
      <c r="H11842" s="1184"/>
      <c r="I11842" s="1184"/>
    </row>
    <row r="11843" spans="7:9" ht="15.6" x14ac:dyDescent="0.3">
      <c r="G11843" s="1183"/>
      <c r="H11843" s="1184"/>
      <c r="I11843" s="1184"/>
    </row>
    <row r="11844" spans="7:9" ht="15.6" x14ac:dyDescent="0.3">
      <c r="G11844" s="1183"/>
      <c r="H11844" s="1184"/>
      <c r="I11844" s="1184"/>
    </row>
    <row r="11845" spans="7:9" ht="15.6" x14ac:dyDescent="0.3">
      <c r="G11845" s="1183"/>
      <c r="H11845" s="1184"/>
      <c r="I11845" s="1184"/>
    </row>
    <row r="11846" spans="7:9" ht="15.6" x14ac:dyDescent="0.3">
      <c r="G11846" s="1183"/>
      <c r="H11846" s="1184"/>
      <c r="I11846" s="1184"/>
    </row>
    <row r="11847" spans="7:9" ht="15.6" x14ac:dyDescent="0.3">
      <c r="G11847" s="1183"/>
      <c r="H11847" s="1184"/>
      <c r="I11847" s="1184"/>
    </row>
    <row r="11848" spans="7:9" ht="15.6" x14ac:dyDescent="0.3">
      <c r="G11848" s="1183"/>
      <c r="H11848" s="1184"/>
      <c r="I11848" s="1184"/>
    </row>
    <row r="11849" spans="7:9" ht="15.6" x14ac:dyDescent="0.3">
      <c r="G11849" s="1183"/>
      <c r="H11849" s="1184"/>
      <c r="I11849" s="1184"/>
    </row>
    <row r="11850" spans="7:9" ht="15.6" x14ac:dyDescent="0.3">
      <c r="G11850" s="1183"/>
      <c r="H11850" s="1184"/>
      <c r="I11850" s="1184"/>
    </row>
    <row r="11851" spans="7:9" ht="15.6" x14ac:dyDescent="0.3">
      <c r="G11851" s="1183"/>
      <c r="H11851" s="1184"/>
      <c r="I11851" s="1184"/>
    </row>
    <row r="11852" spans="7:9" ht="15.6" x14ac:dyDescent="0.3">
      <c r="G11852" s="1183"/>
      <c r="H11852" s="1184"/>
      <c r="I11852" s="1184"/>
    </row>
    <row r="11853" spans="7:9" ht="15.6" x14ac:dyDescent="0.3">
      <c r="G11853" s="1183"/>
      <c r="H11853" s="1184"/>
      <c r="I11853" s="1184"/>
    </row>
    <row r="11854" spans="7:9" ht="15.6" x14ac:dyDescent="0.3">
      <c r="G11854" s="1183"/>
      <c r="H11854" s="1184"/>
      <c r="I11854" s="1184"/>
    </row>
    <row r="11855" spans="7:9" ht="15.6" x14ac:dyDescent="0.3">
      <c r="G11855" s="1183"/>
      <c r="H11855" s="1184"/>
      <c r="I11855" s="1184"/>
    </row>
    <row r="11856" spans="7:9" ht="15.6" x14ac:dyDescent="0.3">
      <c r="G11856" s="1183"/>
      <c r="H11856" s="1184"/>
      <c r="I11856" s="1184"/>
    </row>
    <row r="11857" spans="7:9" ht="15.6" x14ac:dyDescent="0.3">
      <c r="G11857" s="1183"/>
      <c r="H11857" s="1184"/>
      <c r="I11857" s="1184"/>
    </row>
    <row r="11858" spans="7:9" ht="15.6" x14ac:dyDescent="0.3">
      <c r="G11858" s="1183"/>
      <c r="H11858" s="1184"/>
      <c r="I11858" s="1184"/>
    </row>
    <row r="11859" spans="7:9" ht="15.6" x14ac:dyDescent="0.3">
      <c r="G11859" s="1183"/>
      <c r="H11859" s="1184"/>
      <c r="I11859" s="1184"/>
    </row>
    <row r="11860" spans="7:9" ht="15.6" x14ac:dyDescent="0.3">
      <c r="G11860" s="1183"/>
      <c r="H11860" s="1184"/>
      <c r="I11860" s="1184"/>
    </row>
    <row r="11861" spans="7:9" ht="15.6" x14ac:dyDescent="0.3">
      <c r="G11861" s="1183"/>
      <c r="H11861" s="1184"/>
      <c r="I11861" s="1184"/>
    </row>
    <row r="11862" spans="7:9" ht="15.6" x14ac:dyDescent="0.3">
      <c r="G11862" s="1183"/>
      <c r="H11862" s="1184"/>
      <c r="I11862" s="1184"/>
    </row>
    <row r="11863" spans="7:9" ht="15.6" x14ac:dyDescent="0.3">
      <c r="G11863" s="1183"/>
      <c r="H11863" s="1184"/>
      <c r="I11863" s="1184"/>
    </row>
    <row r="11864" spans="7:9" ht="15.6" x14ac:dyDescent="0.3">
      <c r="G11864" s="1183"/>
      <c r="H11864" s="1184"/>
      <c r="I11864" s="1184"/>
    </row>
    <row r="11865" spans="7:9" ht="15.6" x14ac:dyDescent="0.3">
      <c r="G11865" s="1183"/>
      <c r="H11865" s="1184"/>
      <c r="I11865" s="1184"/>
    </row>
    <row r="11866" spans="7:9" ht="15.6" x14ac:dyDescent="0.3">
      <c r="G11866" s="1183"/>
      <c r="H11866" s="1184"/>
      <c r="I11866" s="1184"/>
    </row>
    <row r="11867" spans="7:9" ht="15.6" x14ac:dyDescent="0.3">
      <c r="G11867" s="1183"/>
      <c r="H11867" s="1184"/>
      <c r="I11867" s="1184"/>
    </row>
    <row r="11868" spans="7:9" ht="15.6" x14ac:dyDescent="0.3">
      <c r="G11868" s="1183"/>
      <c r="H11868" s="1184"/>
      <c r="I11868" s="1184"/>
    </row>
    <row r="11869" spans="7:9" ht="15.6" x14ac:dyDescent="0.3">
      <c r="G11869" s="1183"/>
      <c r="H11869" s="1184"/>
      <c r="I11869" s="1184"/>
    </row>
    <row r="11870" spans="7:9" ht="15.6" x14ac:dyDescent="0.3">
      <c r="G11870" s="1183"/>
      <c r="H11870" s="1184"/>
      <c r="I11870" s="1184"/>
    </row>
    <row r="11871" spans="7:9" ht="15.6" x14ac:dyDescent="0.3">
      <c r="G11871" s="1183"/>
      <c r="H11871" s="1184"/>
      <c r="I11871" s="1184"/>
    </row>
    <row r="11872" spans="7:9" ht="15.6" x14ac:dyDescent="0.3">
      <c r="G11872" s="1183"/>
      <c r="H11872" s="1184"/>
      <c r="I11872" s="1184"/>
    </row>
    <row r="11873" spans="7:9" ht="15.6" x14ac:dyDescent="0.3">
      <c r="G11873" s="1183"/>
      <c r="H11873" s="1184"/>
      <c r="I11873" s="1184"/>
    </row>
    <row r="11874" spans="7:9" ht="15.6" x14ac:dyDescent="0.3">
      <c r="G11874" s="1183"/>
      <c r="H11874" s="1184"/>
      <c r="I11874" s="1184"/>
    </row>
    <row r="11875" spans="7:9" ht="15.6" x14ac:dyDescent="0.3">
      <c r="G11875" s="1183"/>
      <c r="H11875" s="1184"/>
      <c r="I11875" s="1184"/>
    </row>
    <row r="11876" spans="7:9" ht="15.6" x14ac:dyDescent="0.3">
      <c r="G11876" s="1183"/>
      <c r="H11876" s="1184"/>
      <c r="I11876" s="1184"/>
    </row>
    <row r="11877" spans="7:9" ht="15.6" x14ac:dyDescent="0.3">
      <c r="G11877" s="1183"/>
      <c r="H11877" s="1184"/>
      <c r="I11877" s="1184"/>
    </row>
    <row r="11878" spans="7:9" ht="15.6" x14ac:dyDescent="0.3">
      <c r="G11878" s="1183"/>
      <c r="H11878" s="1184"/>
      <c r="I11878" s="1184"/>
    </row>
    <row r="11879" spans="7:9" ht="15.6" x14ac:dyDescent="0.3">
      <c r="G11879" s="1183"/>
      <c r="H11879" s="1184"/>
      <c r="I11879" s="1184"/>
    </row>
    <row r="11880" spans="7:9" ht="15.6" x14ac:dyDescent="0.3">
      <c r="G11880" s="1183"/>
      <c r="H11880" s="1184"/>
      <c r="I11880" s="1184"/>
    </row>
    <row r="11881" spans="7:9" ht="15.6" x14ac:dyDescent="0.3">
      <c r="G11881" s="1183"/>
      <c r="H11881" s="1184"/>
      <c r="I11881" s="1184"/>
    </row>
    <row r="11882" spans="7:9" ht="15.6" x14ac:dyDescent="0.3">
      <c r="G11882" s="1183"/>
      <c r="H11882" s="1184"/>
      <c r="I11882" s="1184"/>
    </row>
    <row r="11883" spans="7:9" ht="15.6" x14ac:dyDescent="0.3">
      <c r="G11883" s="1183"/>
      <c r="H11883" s="1184"/>
      <c r="I11883" s="1184"/>
    </row>
    <row r="11884" spans="7:9" ht="15.6" x14ac:dyDescent="0.3">
      <c r="G11884" s="1183"/>
      <c r="H11884" s="1184"/>
      <c r="I11884" s="1184"/>
    </row>
    <row r="11885" spans="7:9" ht="15.6" x14ac:dyDescent="0.3">
      <c r="G11885" s="1183"/>
      <c r="H11885" s="1184"/>
      <c r="I11885" s="1184"/>
    </row>
    <row r="11886" spans="7:9" ht="15.6" x14ac:dyDescent="0.3">
      <c r="G11886" s="1183"/>
      <c r="H11886" s="1184"/>
      <c r="I11886" s="1184"/>
    </row>
    <row r="11887" spans="7:9" ht="15.6" x14ac:dyDescent="0.3">
      <c r="G11887" s="1183"/>
      <c r="H11887" s="1184"/>
      <c r="I11887" s="1184"/>
    </row>
    <row r="11888" spans="7:9" ht="15.6" x14ac:dyDescent="0.3">
      <c r="G11888" s="1183"/>
      <c r="H11888" s="1184"/>
      <c r="I11888" s="1184"/>
    </row>
    <row r="11889" spans="7:9" ht="15.6" x14ac:dyDescent="0.3">
      <c r="G11889" s="1183"/>
      <c r="H11889" s="1184"/>
      <c r="I11889" s="1184"/>
    </row>
    <row r="11890" spans="7:9" ht="15.6" x14ac:dyDescent="0.3">
      <c r="G11890" s="1183"/>
      <c r="H11890" s="1184"/>
      <c r="I11890" s="1184"/>
    </row>
    <row r="11891" spans="7:9" ht="15.6" x14ac:dyDescent="0.3">
      <c r="G11891" s="1183"/>
      <c r="H11891" s="1184"/>
      <c r="I11891" s="1184"/>
    </row>
    <row r="11892" spans="7:9" ht="15.6" x14ac:dyDescent="0.3">
      <c r="G11892" s="1183"/>
      <c r="H11892" s="1184"/>
      <c r="I11892" s="1184"/>
    </row>
    <row r="11893" spans="7:9" ht="15.6" x14ac:dyDescent="0.3">
      <c r="G11893" s="1183"/>
      <c r="H11893" s="1184"/>
      <c r="I11893" s="1184"/>
    </row>
    <row r="11894" spans="7:9" ht="15.6" x14ac:dyDescent="0.3">
      <c r="G11894" s="1183"/>
      <c r="H11894" s="1184"/>
      <c r="I11894" s="1184"/>
    </row>
    <row r="11895" spans="7:9" ht="15.6" x14ac:dyDescent="0.3">
      <c r="G11895" s="1183"/>
      <c r="H11895" s="1184"/>
      <c r="I11895" s="1184"/>
    </row>
    <row r="11896" spans="7:9" ht="15.6" x14ac:dyDescent="0.3">
      <c r="G11896" s="1183"/>
      <c r="H11896" s="1184"/>
      <c r="I11896" s="1184"/>
    </row>
    <row r="11897" spans="7:9" ht="15.6" x14ac:dyDescent="0.3">
      <c r="G11897" s="1183"/>
      <c r="H11897" s="1184"/>
      <c r="I11897" s="1184"/>
    </row>
    <row r="11898" spans="7:9" ht="15.6" x14ac:dyDescent="0.3">
      <c r="G11898" s="1183"/>
      <c r="H11898" s="1184"/>
      <c r="I11898" s="1184"/>
    </row>
    <row r="11899" spans="7:9" ht="15.6" x14ac:dyDescent="0.3">
      <c r="G11899" s="1183"/>
      <c r="H11899" s="1184"/>
      <c r="I11899" s="1184"/>
    </row>
    <row r="11900" spans="7:9" ht="15.6" x14ac:dyDescent="0.3">
      <c r="G11900" s="1183"/>
      <c r="H11900" s="1184"/>
      <c r="I11900" s="1184"/>
    </row>
    <row r="11901" spans="7:9" ht="15.6" x14ac:dyDescent="0.3">
      <c r="G11901" s="1183"/>
      <c r="H11901" s="1184"/>
      <c r="I11901" s="1184"/>
    </row>
    <row r="11902" spans="7:9" ht="15.6" x14ac:dyDescent="0.3">
      <c r="G11902" s="1183"/>
      <c r="H11902" s="1184"/>
      <c r="I11902" s="1184"/>
    </row>
    <row r="11903" spans="7:9" ht="15.6" x14ac:dyDescent="0.3">
      <c r="G11903" s="1183"/>
      <c r="H11903" s="1184"/>
      <c r="I11903" s="1184"/>
    </row>
    <row r="11904" spans="7:9" ht="15.6" x14ac:dyDescent="0.3">
      <c r="G11904" s="1183"/>
      <c r="H11904" s="1184"/>
      <c r="I11904" s="1184"/>
    </row>
    <row r="11905" spans="7:9" ht="15.6" x14ac:dyDescent="0.3">
      <c r="G11905" s="1183"/>
      <c r="H11905" s="1184"/>
      <c r="I11905" s="1184"/>
    </row>
    <row r="11906" spans="7:9" ht="15.6" x14ac:dyDescent="0.3">
      <c r="G11906" s="1183"/>
      <c r="H11906" s="1184"/>
      <c r="I11906" s="1184"/>
    </row>
    <row r="11907" spans="7:9" ht="15.6" x14ac:dyDescent="0.3">
      <c r="G11907" s="1183"/>
      <c r="H11907" s="1184"/>
      <c r="I11907" s="1184"/>
    </row>
    <row r="11908" spans="7:9" ht="15.6" x14ac:dyDescent="0.3">
      <c r="G11908" s="1183"/>
      <c r="H11908" s="1184"/>
      <c r="I11908" s="1184"/>
    </row>
    <row r="11909" spans="7:9" ht="15.6" x14ac:dyDescent="0.3">
      <c r="G11909" s="1183"/>
      <c r="H11909" s="1184"/>
      <c r="I11909" s="1184"/>
    </row>
    <row r="11910" spans="7:9" ht="15.6" x14ac:dyDescent="0.3">
      <c r="G11910" s="1183"/>
      <c r="H11910" s="1184"/>
      <c r="I11910" s="1184"/>
    </row>
    <row r="11911" spans="7:9" ht="15.6" x14ac:dyDescent="0.3">
      <c r="G11911" s="1183"/>
      <c r="H11911" s="1184"/>
      <c r="I11911" s="1184"/>
    </row>
    <row r="11912" spans="7:9" ht="15.6" x14ac:dyDescent="0.3">
      <c r="G11912" s="1183"/>
      <c r="H11912" s="1184"/>
      <c r="I11912" s="1184"/>
    </row>
    <row r="11913" spans="7:9" ht="15.6" x14ac:dyDescent="0.3">
      <c r="G11913" s="1183"/>
      <c r="H11913" s="1184"/>
      <c r="I11913" s="1184"/>
    </row>
    <row r="11914" spans="7:9" ht="15.6" x14ac:dyDescent="0.3">
      <c r="G11914" s="1183"/>
      <c r="H11914" s="1184"/>
      <c r="I11914" s="1184"/>
    </row>
    <row r="11915" spans="7:9" ht="15.6" x14ac:dyDescent="0.3">
      <c r="G11915" s="1183"/>
      <c r="H11915" s="1184"/>
      <c r="I11915" s="1184"/>
    </row>
    <row r="11916" spans="7:9" ht="15.6" x14ac:dyDescent="0.3">
      <c r="G11916" s="1183"/>
      <c r="H11916" s="1184"/>
      <c r="I11916" s="1184"/>
    </row>
    <row r="11917" spans="7:9" ht="15.6" x14ac:dyDescent="0.3">
      <c r="G11917" s="1183"/>
      <c r="H11917" s="1184"/>
      <c r="I11917" s="1184"/>
    </row>
    <row r="11918" spans="7:9" ht="15.6" x14ac:dyDescent="0.3">
      <c r="G11918" s="1183"/>
      <c r="H11918" s="1184"/>
      <c r="I11918" s="1184"/>
    </row>
    <row r="11919" spans="7:9" ht="15.6" x14ac:dyDescent="0.3">
      <c r="G11919" s="1183"/>
      <c r="H11919" s="1184"/>
      <c r="I11919" s="1184"/>
    </row>
    <row r="11920" spans="7:9" ht="15.6" x14ac:dyDescent="0.3">
      <c r="G11920" s="1183"/>
      <c r="H11920" s="1184"/>
      <c r="I11920" s="1184"/>
    </row>
    <row r="11921" spans="7:9" ht="15.6" x14ac:dyDescent="0.3">
      <c r="G11921" s="1183"/>
      <c r="H11921" s="1184"/>
      <c r="I11921" s="1184"/>
    </row>
    <row r="11922" spans="7:9" ht="15.6" x14ac:dyDescent="0.3">
      <c r="G11922" s="1183"/>
      <c r="H11922" s="1184"/>
      <c r="I11922" s="1184"/>
    </row>
    <row r="11923" spans="7:9" ht="15.6" x14ac:dyDescent="0.3">
      <c r="G11923" s="1183"/>
      <c r="H11923" s="1184"/>
      <c r="I11923" s="1184"/>
    </row>
    <row r="11924" spans="7:9" ht="15.6" x14ac:dyDescent="0.3">
      <c r="G11924" s="1183"/>
      <c r="H11924" s="1184"/>
      <c r="I11924" s="1184"/>
    </row>
    <row r="11925" spans="7:9" ht="15.6" x14ac:dyDescent="0.3">
      <c r="G11925" s="1183"/>
      <c r="H11925" s="1184"/>
      <c r="I11925" s="1184"/>
    </row>
    <row r="11926" spans="7:9" ht="15.6" x14ac:dyDescent="0.3">
      <c r="G11926" s="1183"/>
      <c r="H11926" s="1184"/>
      <c r="I11926" s="1184"/>
    </row>
    <row r="11927" spans="7:9" ht="15.6" x14ac:dyDescent="0.3">
      <c r="G11927" s="1183"/>
      <c r="H11927" s="1184"/>
      <c r="I11927" s="1184"/>
    </row>
    <row r="11928" spans="7:9" ht="15.6" x14ac:dyDescent="0.3">
      <c r="G11928" s="1183"/>
      <c r="H11928" s="1184"/>
      <c r="I11928" s="1184"/>
    </row>
    <row r="11929" spans="7:9" ht="15.6" x14ac:dyDescent="0.3">
      <c r="G11929" s="1183"/>
      <c r="H11929" s="1184"/>
      <c r="I11929" s="1184"/>
    </row>
    <row r="11930" spans="7:9" ht="15.6" x14ac:dyDescent="0.3">
      <c r="G11930" s="1183"/>
      <c r="H11930" s="1184"/>
      <c r="I11930" s="1184"/>
    </row>
    <row r="11931" spans="7:9" ht="15.6" x14ac:dyDescent="0.3">
      <c r="G11931" s="1183"/>
      <c r="H11931" s="1184"/>
      <c r="I11931" s="1184"/>
    </row>
    <row r="11932" spans="7:9" ht="15.6" x14ac:dyDescent="0.3">
      <c r="G11932" s="1183"/>
      <c r="H11932" s="1184"/>
      <c r="I11932" s="1184"/>
    </row>
    <row r="11933" spans="7:9" ht="15.6" x14ac:dyDescent="0.3">
      <c r="G11933" s="1183"/>
      <c r="H11933" s="1184"/>
      <c r="I11933" s="1184"/>
    </row>
    <row r="11934" spans="7:9" ht="15.6" x14ac:dyDescent="0.3">
      <c r="G11934" s="1183"/>
      <c r="H11934" s="1184"/>
      <c r="I11934" s="1184"/>
    </row>
    <row r="11935" spans="7:9" ht="15.6" x14ac:dyDescent="0.3">
      <c r="G11935" s="1183"/>
      <c r="H11935" s="1184"/>
      <c r="I11935" s="1184"/>
    </row>
    <row r="11936" spans="7:9" ht="15.6" x14ac:dyDescent="0.3">
      <c r="G11936" s="1183"/>
      <c r="H11936" s="1184"/>
      <c r="I11936" s="1184"/>
    </row>
    <row r="11937" spans="7:9" ht="15.6" x14ac:dyDescent="0.3">
      <c r="G11937" s="1183"/>
      <c r="H11937" s="1184"/>
      <c r="I11937" s="1184"/>
    </row>
    <row r="11938" spans="7:9" ht="15.6" x14ac:dyDescent="0.3">
      <c r="G11938" s="1183"/>
      <c r="H11938" s="1184"/>
      <c r="I11938" s="1184"/>
    </row>
    <row r="11939" spans="7:9" ht="15.6" x14ac:dyDescent="0.3">
      <c r="G11939" s="1183"/>
      <c r="H11939" s="1184"/>
      <c r="I11939" s="1184"/>
    </row>
    <row r="11940" spans="7:9" ht="15.6" x14ac:dyDescent="0.3">
      <c r="G11940" s="1183"/>
      <c r="H11940" s="1184"/>
      <c r="I11940" s="1184"/>
    </row>
    <row r="11941" spans="7:9" ht="15.6" x14ac:dyDescent="0.3">
      <c r="G11941" s="1183"/>
      <c r="H11941" s="1184"/>
      <c r="I11941" s="1184"/>
    </row>
    <row r="11942" spans="7:9" ht="15.6" x14ac:dyDescent="0.3">
      <c r="G11942" s="1183"/>
      <c r="H11942" s="1184"/>
      <c r="I11942" s="1184"/>
    </row>
    <row r="11943" spans="7:9" ht="15.6" x14ac:dyDescent="0.3">
      <c r="G11943" s="1183"/>
      <c r="H11943" s="1184"/>
      <c r="I11943" s="1184"/>
    </row>
    <row r="11944" spans="7:9" ht="15.6" x14ac:dyDescent="0.3">
      <c r="G11944" s="1183"/>
      <c r="H11944" s="1184"/>
      <c r="I11944" s="1184"/>
    </row>
    <row r="11945" spans="7:9" ht="15.6" x14ac:dyDescent="0.3">
      <c r="G11945" s="1183"/>
      <c r="H11945" s="1184"/>
      <c r="I11945" s="1184"/>
    </row>
    <row r="11946" spans="7:9" ht="15.6" x14ac:dyDescent="0.3">
      <c r="G11946" s="1183"/>
      <c r="H11946" s="1184"/>
      <c r="I11946" s="1184"/>
    </row>
    <row r="11947" spans="7:9" ht="15.6" x14ac:dyDescent="0.3">
      <c r="G11947" s="1183"/>
      <c r="H11947" s="1184"/>
      <c r="I11947" s="1184"/>
    </row>
    <row r="11948" spans="7:9" ht="15.6" x14ac:dyDescent="0.3">
      <c r="G11948" s="1183"/>
      <c r="H11948" s="1184"/>
      <c r="I11948" s="1184"/>
    </row>
    <row r="11949" spans="7:9" ht="15.6" x14ac:dyDescent="0.3">
      <c r="G11949" s="1183"/>
      <c r="H11949" s="1184"/>
      <c r="I11949" s="1184"/>
    </row>
    <row r="11950" spans="7:9" ht="15.6" x14ac:dyDescent="0.3">
      <c r="G11950" s="1183"/>
      <c r="H11950" s="1184"/>
      <c r="I11950" s="1184"/>
    </row>
    <row r="11951" spans="7:9" ht="15.6" x14ac:dyDescent="0.3">
      <c r="G11951" s="1183"/>
      <c r="H11951" s="1184"/>
      <c r="I11951" s="1184"/>
    </row>
    <row r="11952" spans="7:9" ht="15.6" x14ac:dyDescent="0.3">
      <c r="G11952" s="1183"/>
      <c r="H11952" s="1184"/>
      <c r="I11952" s="1184"/>
    </row>
    <row r="11953" spans="7:9" ht="15.6" x14ac:dyDescent="0.3">
      <c r="G11953" s="1183"/>
      <c r="H11953" s="1184"/>
      <c r="I11953" s="1184"/>
    </row>
    <row r="11954" spans="7:9" ht="15.6" x14ac:dyDescent="0.3">
      <c r="G11954" s="1183"/>
      <c r="H11954" s="1184"/>
      <c r="I11954" s="1184"/>
    </row>
    <row r="11955" spans="7:9" ht="15.6" x14ac:dyDescent="0.3">
      <c r="G11955" s="1183"/>
      <c r="H11955" s="1184"/>
      <c r="I11955" s="1184"/>
    </row>
    <row r="11956" spans="7:9" ht="15.6" x14ac:dyDescent="0.3">
      <c r="G11956" s="1183"/>
      <c r="H11956" s="1184"/>
      <c r="I11956" s="1184"/>
    </row>
    <row r="11957" spans="7:9" ht="15.6" x14ac:dyDescent="0.3">
      <c r="G11957" s="1183"/>
      <c r="H11957" s="1184"/>
      <c r="I11957" s="1184"/>
    </row>
    <row r="11958" spans="7:9" ht="15.6" x14ac:dyDescent="0.3">
      <c r="G11958" s="1183"/>
      <c r="H11958" s="1184"/>
      <c r="I11958" s="1184"/>
    </row>
    <row r="11959" spans="7:9" ht="15.6" x14ac:dyDescent="0.3">
      <c r="G11959" s="1183"/>
      <c r="H11959" s="1184"/>
      <c r="I11959" s="1184"/>
    </row>
    <row r="11960" spans="7:9" ht="15.6" x14ac:dyDescent="0.3">
      <c r="G11960" s="1183"/>
      <c r="H11960" s="1184"/>
      <c r="I11960" s="1184"/>
    </row>
    <row r="11961" spans="7:9" ht="15.6" x14ac:dyDescent="0.3">
      <c r="G11961" s="1183"/>
      <c r="H11961" s="1184"/>
      <c r="I11961" s="1184"/>
    </row>
    <row r="11962" spans="7:9" ht="15.6" x14ac:dyDescent="0.3">
      <c r="G11962" s="1183"/>
      <c r="H11962" s="1184"/>
      <c r="I11962" s="1184"/>
    </row>
    <row r="11963" spans="7:9" ht="15.6" x14ac:dyDescent="0.3">
      <c r="G11963" s="1183"/>
      <c r="H11963" s="1184"/>
      <c r="I11963" s="1184"/>
    </row>
    <row r="11964" spans="7:9" ht="15.6" x14ac:dyDescent="0.3">
      <c r="G11964" s="1183"/>
      <c r="H11964" s="1184"/>
      <c r="I11964" s="1184"/>
    </row>
    <row r="11965" spans="7:9" ht="15.6" x14ac:dyDescent="0.3">
      <c r="G11965" s="1183"/>
      <c r="H11965" s="1184"/>
      <c r="I11965" s="1184"/>
    </row>
    <row r="11966" spans="7:9" ht="15.6" x14ac:dyDescent="0.3">
      <c r="G11966" s="1183"/>
      <c r="H11966" s="1184"/>
      <c r="I11966" s="1184"/>
    </row>
    <row r="11967" spans="7:9" ht="15.6" x14ac:dyDescent="0.3">
      <c r="G11967" s="1183"/>
      <c r="H11967" s="1184"/>
      <c r="I11967" s="1184"/>
    </row>
    <row r="11968" spans="7:9" ht="15.6" x14ac:dyDescent="0.3">
      <c r="G11968" s="1183"/>
      <c r="H11968" s="1184"/>
      <c r="I11968" s="1184"/>
    </row>
    <row r="11969" spans="7:9" ht="15.6" x14ac:dyDescent="0.3">
      <c r="G11969" s="1183"/>
      <c r="H11969" s="1184"/>
      <c r="I11969" s="1184"/>
    </row>
    <row r="11970" spans="7:9" ht="15.6" x14ac:dyDescent="0.3">
      <c r="G11970" s="1183"/>
      <c r="H11970" s="1184"/>
      <c r="I11970" s="1184"/>
    </row>
    <row r="11971" spans="7:9" ht="15.6" x14ac:dyDescent="0.3">
      <c r="G11971" s="1183"/>
      <c r="H11971" s="1184"/>
      <c r="I11971" s="1184"/>
    </row>
    <row r="11972" spans="7:9" ht="15.6" x14ac:dyDescent="0.3">
      <c r="G11972" s="1183"/>
      <c r="H11972" s="1184"/>
      <c r="I11972" s="1184"/>
    </row>
    <row r="11973" spans="7:9" ht="15.6" x14ac:dyDescent="0.3">
      <c r="G11973" s="1183"/>
      <c r="H11973" s="1184"/>
      <c r="I11973" s="1184"/>
    </row>
    <row r="11974" spans="7:9" ht="15.6" x14ac:dyDescent="0.3">
      <c r="G11974" s="1183"/>
      <c r="H11974" s="1184"/>
      <c r="I11974" s="1184"/>
    </row>
    <row r="11975" spans="7:9" ht="15.6" x14ac:dyDescent="0.3">
      <c r="G11975" s="1183"/>
      <c r="H11975" s="1184"/>
      <c r="I11975" s="1184"/>
    </row>
    <row r="11976" spans="7:9" ht="15.6" x14ac:dyDescent="0.3">
      <c r="G11976" s="1183"/>
      <c r="H11976" s="1184"/>
      <c r="I11976" s="1184"/>
    </row>
    <row r="11977" spans="7:9" ht="15.6" x14ac:dyDescent="0.3">
      <c r="G11977" s="1183"/>
      <c r="H11977" s="1184"/>
      <c r="I11977" s="1184"/>
    </row>
    <row r="11978" spans="7:9" ht="15.6" x14ac:dyDescent="0.3">
      <c r="G11978" s="1183"/>
      <c r="H11978" s="1184"/>
      <c r="I11978" s="1184"/>
    </row>
    <row r="11979" spans="7:9" ht="15.6" x14ac:dyDescent="0.3">
      <c r="G11979" s="1183"/>
      <c r="H11979" s="1184"/>
      <c r="I11979" s="1184"/>
    </row>
    <row r="11980" spans="7:9" ht="15.6" x14ac:dyDescent="0.3">
      <c r="G11980" s="1183"/>
      <c r="H11980" s="1184"/>
      <c r="I11980" s="1184"/>
    </row>
    <row r="11981" spans="7:9" ht="15.6" x14ac:dyDescent="0.3">
      <c r="G11981" s="1183"/>
      <c r="H11981" s="1184"/>
      <c r="I11981" s="1184"/>
    </row>
    <row r="11982" spans="7:9" ht="15.6" x14ac:dyDescent="0.3">
      <c r="G11982" s="1183"/>
      <c r="H11982" s="1184"/>
      <c r="I11982" s="1184"/>
    </row>
    <row r="11983" spans="7:9" ht="15.6" x14ac:dyDescent="0.3">
      <c r="G11983" s="1183"/>
      <c r="H11983" s="1184"/>
      <c r="I11983" s="1184"/>
    </row>
    <row r="11984" spans="7:9" ht="15.6" x14ac:dyDescent="0.3">
      <c r="G11984" s="1183"/>
      <c r="H11984" s="1184"/>
      <c r="I11984" s="1184"/>
    </row>
    <row r="11985" spans="7:9" ht="15.6" x14ac:dyDescent="0.3">
      <c r="G11985" s="1183"/>
      <c r="H11985" s="1184"/>
      <c r="I11985" s="1184"/>
    </row>
    <row r="11986" spans="7:9" ht="15.6" x14ac:dyDescent="0.3">
      <c r="G11986" s="1183"/>
      <c r="H11986" s="1184"/>
      <c r="I11986" s="1184"/>
    </row>
    <row r="11987" spans="7:9" ht="15.6" x14ac:dyDescent="0.3">
      <c r="G11987" s="1183"/>
      <c r="H11987" s="1184"/>
      <c r="I11987" s="1184"/>
    </row>
    <row r="11988" spans="7:9" ht="15.6" x14ac:dyDescent="0.3">
      <c r="G11988" s="1183"/>
      <c r="H11988" s="1184"/>
      <c r="I11988" s="1184"/>
    </row>
    <row r="11989" spans="7:9" ht="15.6" x14ac:dyDescent="0.3">
      <c r="G11989" s="1183"/>
      <c r="H11989" s="1184"/>
      <c r="I11989" s="1184"/>
    </row>
    <row r="11990" spans="7:9" ht="15.6" x14ac:dyDescent="0.3">
      <c r="G11990" s="1183"/>
      <c r="H11990" s="1184"/>
      <c r="I11990" s="1184"/>
    </row>
    <row r="11991" spans="7:9" ht="15.6" x14ac:dyDescent="0.3">
      <c r="G11991" s="1183"/>
      <c r="H11991" s="1184"/>
      <c r="I11991" s="1184"/>
    </row>
    <row r="11992" spans="7:9" ht="15.6" x14ac:dyDescent="0.3">
      <c r="G11992" s="1183"/>
      <c r="H11992" s="1184"/>
      <c r="I11992" s="1184"/>
    </row>
    <row r="11993" spans="7:9" ht="15.6" x14ac:dyDescent="0.3">
      <c r="G11993" s="1183"/>
      <c r="H11993" s="1184"/>
      <c r="I11993" s="1184"/>
    </row>
    <row r="11994" spans="7:9" ht="15.6" x14ac:dyDescent="0.3">
      <c r="G11994" s="1183"/>
      <c r="H11994" s="1184"/>
      <c r="I11994" s="1184"/>
    </row>
    <row r="11995" spans="7:9" ht="15.6" x14ac:dyDescent="0.3">
      <c r="G11995" s="1183"/>
      <c r="H11995" s="1184"/>
      <c r="I11995" s="1184"/>
    </row>
    <row r="11996" spans="7:9" ht="15.6" x14ac:dyDescent="0.3">
      <c r="G11996" s="1183"/>
      <c r="H11996" s="1184"/>
      <c r="I11996" s="1184"/>
    </row>
    <row r="11997" spans="7:9" ht="15.6" x14ac:dyDescent="0.3">
      <c r="G11997" s="1183"/>
      <c r="H11997" s="1184"/>
      <c r="I11997" s="1184"/>
    </row>
    <row r="11998" spans="7:9" ht="15.6" x14ac:dyDescent="0.3">
      <c r="G11998" s="1183"/>
      <c r="H11998" s="1184"/>
      <c r="I11998" s="1184"/>
    </row>
    <row r="11999" spans="7:9" ht="15.6" x14ac:dyDescent="0.3">
      <c r="G11999" s="1183"/>
      <c r="H11999" s="1184"/>
      <c r="I11999" s="1184"/>
    </row>
    <row r="12000" spans="7:9" ht="15.6" x14ac:dyDescent="0.3">
      <c r="G12000" s="1183"/>
      <c r="H12000" s="1184"/>
      <c r="I12000" s="1184"/>
    </row>
    <row r="12001" spans="7:9" ht="15.6" x14ac:dyDescent="0.3">
      <c r="G12001" s="1183"/>
      <c r="H12001" s="1184"/>
      <c r="I12001" s="1184"/>
    </row>
    <row r="12002" spans="7:9" ht="15.6" x14ac:dyDescent="0.3">
      <c r="G12002" s="1183"/>
      <c r="H12002" s="1184"/>
      <c r="I12002" s="1184"/>
    </row>
    <row r="12003" spans="7:9" ht="15.6" x14ac:dyDescent="0.3">
      <c r="G12003" s="1183"/>
      <c r="H12003" s="1184"/>
      <c r="I12003" s="1184"/>
    </row>
    <row r="12004" spans="7:9" ht="15.6" x14ac:dyDescent="0.3">
      <c r="G12004" s="1183"/>
      <c r="H12004" s="1184"/>
      <c r="I12004" s="1184"/>
    </row>
    <row r="12005" spans="7:9" ht="15.6" x14ac:dyDescent="0.3">
      <c r="G12005" s="1183"/>
      <c r="H12005" s="1184"/>
      <c r="I12005" s="1184"/>
    </row>
    <row r="12006" spans="7:9" ht="15.6" x14ac:dyDescent="0.3">
      <c r="G12006" s="1183"/>
      <c r="H12006" s="1184"/>
      <c r="I12006" s="1184"/>
    </row>
    <row r="12007" spans="7:9" ht="15.6" x14ac:dyDescent="0.3">
      <c r="G12007" s="1183"/>
      <c r="H12007" s="1184"/>
      <c r="I12007" s="1184"/>
    </row>
    <row r="12008" spans="7:9" ht="15.6" x14ac:dyDescent="0.3">
      <c r="G12008" s="1183"/>
      <c r="H12008" s="1184"/>
      <c r="I12008" s="1184"/>
    </row>
    <row r="12009" spans="7:9" ht="15.6" x14ac:dyDescent="0.3">
      <c r="G12009" s="1183"/>
      <c r="H12009" s="1184"/>
      <c r="I12009" s="1184"/>
    </row>
    <row r="12010" spans="7:9" ht="15.6" x14ac:dyDescent="0.3">
      <c r="G12010" s="1183"/>
      <c r="H12010" s="1184"/>
      <c r="I12010" s="1184"/>
    </row>
    <row r="12011" spans="7:9" ht="15.6" x14ac:dyDescent="0.3">
      <c r="G12011" s="1183"/>
      <c r="H12011" s="1184"/>
      <c r="I12011" s="1184"/>
    </row>
    <row r="12012" spans="7:9" ht="15.6" x14ac:dyDescent="0.3">
      <c r="G12012" s="1183"/>
      <c r="H12012" s="1184"/>
      <c r="I12012" s="1184"/>
    </row>
    <row r="12013" spans="7:9" ht="15.6" x14ac:dyDescent="0.3">
      <c r="G12013" s="1183"/>
      <c r="H12013" s="1184"/>
      <c r="I12013" s="1184"/>
    </row>
    <row r="12014" spans="7:9" ht="15.6" x14ac:dyDescent="0.3">
      <c r="G12014" s="1183"/>
      <c r="H12014" s="1184"/>
      <c r="I12014" s="1184"/>
    </row>
    <row r="12015" spans="7:9" ht="15.6" x14ac:dyDescent="0.3">
      <c r="G12015" s="1183"/>
      <c r="H12015" s="1184"/>
      <c r="I12015" s="1184"/>
    </row>
    <row r="12016" spans="7:9" ht="15.6" x14ac:dyDescent="0.3">
      <c r="G12016" s="1183"/>
      <c r="H12016" s="1184"/>
      <c r="I12016" s="1184"/>
    </row>
    <row r="12017" spans="7:9" ht="15.6" x14ac:dyDescent="0.3">
      <c r="G12017" s="1183"/>
      <c r="H12017" s="1184"/>
      <c r="I12017" s="1184"/>
    </row>
    <row r="12018" spans="7:9" ht="15.6" x14ac:dyDescent="0.3">
      <c r="G12018" s="1183"/>
      <c r="H12018" s="1184"/>
      <c r="I12018" s="1184"/>
    </row>
    <row r="12019" spans="7:9" ht="15.6" x14ac:dyDescent="0.3">
      <c r="G12019" s="1183"/>
      <c r="H12019" s="1184"/>
      <c r="I12019" s="1184"/>
    </row>
    <row r="12020" spans="7:9" ht="15.6" x14ac:dyDescent="0.3">
      <c r="G12020" s="1183"/>
      <c r="H12020" s="1184"/>
      <c r="I12020" s="1184"/>
    </row>
    <row r="12021" spans="7:9" ht="15.6" x14ac:dyDescent="0.3">
      <c r="G12021" s="1183"/>
      <c r="H12021" s="1184"/>
      <c r="I12021" s="1184"/>
    </row>
    <row r="12022" spans="7:9" ht="15.6" x14ac:dyDescent="0.3">
      <c r="G12022" s="1183"/>
      <c r="H12022" s="1184"/>
      <c r="I12022" s="1184"/>
    </row>
    <row r="12023" spans="7:9" ht="15.6" x14ac:dyDescent="0.3">
      <c r="G12023" s="1183"/>
      <c r="H12023" s="1184"/>
      <c r="I12023" s="1184"/>
    </row>
    <row r="12024" spans="7:9" ht="15.6" x14ac:dyDescent="0.3">
      <c r="G12024" s="1183"/>
      <c r="H12024" s="1184"/>
      <c r="I12024" s="1184"/>
    </row>
    <row r="12025" spans="7:9" ht="15.6" x14ac:dyDescent="0.3">
      <c r="G12025" s="1183"/>
      <c r="H12025" s="1184"/>
      <c r="I12025" s="1184"/>
    </row>
    <row r="12026" spans="7:9" ht="15.6" x14ac:dyDescent="0.3">
      <c r="G12026" s="1183"/>
      <c r="H12026" s="1184"/>
      <c r="I12026" s="1184"/>
    </row>
    <row r="12027" spans="7:9" ht="15.6" x14ac:dyDescent="0.3">
      <c r="G12027" s="1183"/>
      <c r="H12027" s="1184"/>
      <c r="I12027" s="1184"/>
    </row>
    <row r="12028" spans="7:9" ht="15.6" x14ac:dyDescent="0.3">
      <c r="G12028" s="1183"/>
      <c r="H12028" s="1184"/>
      <c r="I12028" s="1184"/>
    </row>
    <row r="12029" spans="7:9" ht="15.6" x14ac:dyDescent="0.3">
      <c r="G12029" s="1183"/>
      <c r="H12029" s="1184"/>
      <c r="I12029" s="1184"/>
    </row>
    <row r="12030" spans="7:9" ht="15.6" x14ac:dyDescent="0.3">
      <c r="G12030" s="1183"/>
      <c r="H12030" s="1184"/>
      <c r="I12030" s="1184"/>
    </row>
    <row r="12031" spans="7:9" ht="15.6" x14ac:dyDescent="0.3">
      <c r="G12031" s="1183"/>
      <c r="H12031" s="1184"/>
      <c r="I12031" s="1184"/>
    </row>
    <row r="12032" spans="7:9" ht="15.6" x14ac:dyDescent="0.3">
      <c r="G12032" s="1183"/>
      <c r="H12032" s="1184"/>
      <c r="I12032" s="1184"/>
    </row>
    <row r="12033" spans="7:9" ht="15.6" x14ac:dyDescent="0.3">
      <c r="G12033" s="1183"/>
      <c r="H12033" s="1184"/>
      <c r="I12033" s="1184"/>
    </row>
    <row r="12034" spans="7:9" ht="15.6" x14ac:dyDescent="0.3">
      <c r="G12034" s="1183"/>
      <c r="H12034" s="1184"/>
      <c r="I12034" s="1184"/>
    </row>
    <row r="12035" spans="7:9" ht="15.6" x14ac:dyDescent="0.3">
      <c r="G12035" s="1183"/>
      <c r="H12035" s="1184"/>
      <c r="I12035" s="1184"/>
    </row>
    <row r="12036" spans="7:9" ht="15.6" x14ac:dyDescent="0.3">
      <c r="G12036" s="1183"/>
      <c r="H12036" s="1184"/>
      <c r="I12036" s="1184"/>
    </row>
    <row r="12037" spans="7:9" ht="15.6" x14ac:dyDescent="0.3">
      <c r="G12037" s="1183"/>
      <c r="H12037" s="1184"/>
      <c r="I12037" s="1184"/>
    </row>
    <row r="12038" spans="7:9" ht="15.6" x14ac:dyDescent="0.3">
      <c r="G12038" s="1183"/>
      <c r="H12038" s="1184"/>
      <c r="I12038" s="1184"/>
    </row>
    <row r="12039" spans="7:9" ht="15.6" x14ac:dyDescent="0.3">
      <c r="G12039" s="1183"/>
      <c r="H12039" s="1184"/>
      <c r="I12039" s="1184"/>
    </row>
    <row r="12040" spans="7:9" ht="15.6" x14ac:dyDescent="0.3">
      <c r="G12040" s="1183"/>
      <c r="H12040" s="1184"/>
      <c r="I12040" s="1184"/>
    </row>
    <row r="12041" spans="7:9" ht="15.6" x14ac:dyDescent="0.3">
      <c r="G12041" s="1183"/>
      <c r="H12041" s="1184"/>
      <c r="I12041" s="1184"/>
    </row>
    <row r="12042" spans="7:9" ht="15.6" x14ac:dyDescent="0.3">
      <c r="G12042" s="1183"/>
      <c r="H12042" s="1184"/>
      <c r="I12042" s="1184"/>
    </row>
    <row r="12043" spans="7:9" ht="15.6" x14ac:dyDescent="0.3">
      <c r="G12043" s="1183"/>
      <c r="H12043" s="1184"/>
      <c r="I12043" s="1184"/>
    </row>
    <row r="12044" spans="7:9" ht="15.6" x14ac:dyDescent="0.3">
      <c r="G12044" s="1183"/>
      <c r="H12044" s="1184"/>
      <c r="I12044" s="1184"/>
    </row>
    <row r="12045" spans="7:9" ht="15.6" x14ac:dyDescent="0.3">
      <c r="G12045" s="1183"/>
      <c r="H12045" s="1184"/>
      <c r="I12045" s="1184"/>
    </row>
    <row r="12046" spans="7:9" ht="15.6" x14ac:dyDescent="0.3">
      <c r="G12046" s="1183"/>
      <c r="H12046" s="1184"/>
      <c r="I12046" s="1184"/>
    </row>
    <row r="12047" spans="7:9" ht="15.6" x14ac:dyDescent="0.3">
      <c r="G12047" s="1183"/>
      <c r="H12047" s="1184"/>
      <c r="I12047" s="1184"/>
    </row>
    <row r="12048" spans="7:9" ht="15.6" x14ac:dyDescent="0.3">
      <c r="G12048" s="1183"/>
      <c r="H12048" s="1184"/>
      <c r="I12048" s="1184"/>
    </row>
    <row r="12049" spans="7:9" ht="15.6" x14ac:dyDescent="0.3">
      <c r="G12049" s="1183"/>
      <c r="H12049" s="1184"/>
      <c r="I12049" s="1184"/>
    </row>
    <row r="12050" spans="7:9" ht="15.6" x14ac:dyDescent="0.3">
      <c r="G12050" s="1183"/>
      <c r="H12050" s="1184"/>
      <c r="I12050" s="1184"/>
    </row>
    <row r="12051" spans="7:9" ht="15.6" x14ac:dyDescent="0.3">
      <c r="G12051" s="1183"/>
      <c r="H12051" s="1184"/>
      <c r="I12051" s="1184"/>
    </row>
    <row r="12052" spans="7:9" ht="15.6" x14ac:dyDescent="0.3">
      <c r="G12052" s="1183"/>
      <c r="H12052" s="1184"/>
      <c r="I12052" s="1184"/>
    </row>
    <row r="12053" spans="7:9" ht="15.6" x14ac:dyDescent="0.3">
      <c r="G12053" s="1183"/>
      <c r="H12053" s="1184"/>
      <c r="I12053" s="1184"/>
    </row>
    <row r="12054" spans="7:9" ht="15.6" x14ac:dyDescent="0.3">
      <c r="G12054" s="1183"/>
      <c r="H12054" s="1184"/>
      <c r="I12054" s="1184"/>
    </row>
    <row r="12055" spans="7:9" ht="15.6" x14ac:dyDescent="0.3">
      <c r="G12055" s="1183"/>
      <c r="H12055" s="1184"/>
      <c r="I12055" s="1184"/>
    </row>
    <row r="12056" spans="7:9" ht="15.6" x14ac:dyDescent="0.3">
      <c r="G12056" s="1183"/>
      <c r="H12056" s="1184"/>
      <c r="I12056" s="1184"/>
    </row>
    <row r="12057" spans="7:9" ht="15.6" x14ac:dyDescent="0.3">
      <c r="G12057" s="1183"/>
      <c r="H12057" s="1184"/>
      <c r="I12057" s="1184"/>
    </row>
    <row r="12058" spans="7:9" ht="15.6" x14ac:dyDescent="0.3">
      <c r="G12058" s="1183"/>
      <c r="H12058" s="1184"/>
      <c r="I12058" s="1184"/>
    </row>
    <row r="12059" spans="7:9" ht="15.6" x14ac:dyDescent="0.3">
      <c r="G12059" s="1183"/>
      <c r="H12059" s="1184"/>
      <c r="I12059" s="1184"/>
    </row>
    <row r="12060" spans="7:9" ht="15.6" x14ac:dyDescent="0.3">
      <c r="G12060" s="1183"/>
      <c r="H12060" s="1184"/>
      <c r="I12060" s="1184"/>
    </row>
    <row r="12061" spans="7:9" ht="15.6" x14ac:dyDescent="0.3">
      <c r="G12061" s="1183"/>
      <c r="H12061" s="1184"/>
      <c r="I12061" s="1184"/>
    </row>
    <row r="12062" spans="7:9" ht="15.6" x14ac:dyDescent="0.3">
      <c r="G12062" s="1183"/>
      <c r="H12062" s="1184"/>
      <c r="I12062" s="1184"/>
    </row>
    <row r="12063" spans="7:9" ht="15.6" x14ac:dyDescent="0.3">
      <c r="G12063" s="1183"/>
      <c r="H12063" s="1184"/>
      <c r="I12063" s="1184"/>
    </row>
    <row r="12064" spans="7:9" ht="15.6" x14ac:dyDescent="0.3">
      <c r="G12064" s="1183"/>
      <c r="H12064" s="1184"/>
      <c r="I12064" s="1184"/>
    </row>
    <row r="12065" spans="7:9" ht="15.6" x14ac:dyDescent="0.3">
      <c r="G12065" s="1183"/>
      <c r="H12065" s="1184"/>
      <c r="I12065" s="1184"/>
    </row>
    <row r="12066" spans="7:9" ht="15.6" x14ac:dyDescent="0.3">
      <c r="G12066" s="1183"/>
      <c r="H12066" s="1184"/>
      <c r="I12066" s="1184"/>
    </row>
    <row r="12067" spans="7:9" ht="15.6" x14ac:dyDescent="0.3">
      <c r="G12067" s="1183"/>
      <c r="H12067" s="1184"/>
      <c r="I12067" s="1184"/>
    </row>
    <row r="12068" spans="7:9" ht="15.6" x14ac:dyDescent="0.3">
      <c r="G12068" s="1183"/>
      <c r="H12068" s="1184"/>
      <c r="I12068" s="1184"/>
    </row>
    <row r="12069" spans="7:9" ht="15.6" x14ac:dyDescent="0.3">
      <c r="G12069" s="1183"/>
      <c r="H12069" s="1184"/>
      <c r="I12069" s="1184"/>
    </row>
    <row r="12070" spans="7:9" ht="15.6" x14ac:dyDescent="0.3">
      <c r="G12070" s="1183"/>
      <c r="H12070" s="1184"/>
      <c r="I12070" s="1184"/>
    </row>
    <row r="12071" spans="7:9" ht="15.6" x14ac:dyDescent="0.3">
      <c r="G12071" s="1183"/>
      <c r="H12071" s="1184"/>
      <c r="I12071" s="1184"/>
    </row>
    <row r="12072" spans="7:9" ht="15.6" x14ac:dyDescent="0.3">
      <c r="G12072" s="1183"/>
      <c r="H12072" s="1184"/>
      <c r="I12072" s="1184"/>
    </row>
    <row r="12073" spans="7:9" ht="15.6" x14ac:dyDescent="0.3">
      <c r="G12073" s="1183"/>
      <c r="H12073" s="1184"/>
      <c r="I12073" s="1184"/>
    </row>
    <row r="12074" spans="7:9" ht="15.6" x14ac:dyDescent="0.3">
      <c r="G12074" s="1183"/>
      <c r="H12074" s="1184"/>
      <c r="I12074" s="1184"/>
    </row>
    <row r="12075" spans="7:9" ht="15.6" x14ac:dyDescent="0.3">
      <c r="G12075" s="1183"/>
      <c r="H12075" s="1184"/>
      <c r="I12075" s="1184"/>
    </row>
    <row r="12076" spans="7:9" ht="15.6" x14ac:dyDescent="0.3">
      <c r="G12076" s="1183"/>
      <c r="H12076" s="1184"/>
      <c r="I12076" s="1184"/>
    </row>
    <row r="12077" spans="7:9" ht="15.6" x14ac:dyDescent="0.3">
      <c r="G12077" s="1183"/>
      <c r="H12077" s="1184"/>
      <c r="I12077" s="1184"/>
    </row>
    <row r="12078" spans="7:9" ht="15.6" x14ac:dyDescent="0.3">
      <c r="G12078" s="1183"/>
      <c r="H12078" s="1184"/>
      <c r="I12078" s="1184"/>
    </row>
    <row r="12079" spans="7:9" ht="15.6" x14ac:dyDescent="0.3">
      <c r="G12079" s="1183"/>
      <c r="H12079" s="1184"/>
      <c r="I12079" s="1184"/>
    </row>
    <row r="12080" spans="7:9" ht="15.6" x14ac:dyDescent="0.3">
      <c r="G12080" s="1183"/>
      <c r="H12080" s="1184"/>
      <c r="I12080" s="1184"/>
    </row>
    <row r="12081" spans="7:9" ht="15.6" x14ac:dyDescent="0.3">
      <c r="G12081" s="1183"/>
      <c r="H12081" s="1184"/>
      <c r="I12081" s="1184"/>
    </row>
    <row r="12082" spans="7:9" ht="15.6" x14ac:dyDescent="0.3">
      <c r="G12082" s="1183"/>
      <c r="H12082" s="1184"/>
      <c r="I12082" s="1184"/>
    </row>
    <row r="12083" spans="7:9" ht="15.6" x14ac:dyDescent="0.3">
      <c r="G12083" s="1183"/>
      <c r="H12083" s="1184"/>
      <c r="I12083" s="1184"/>
    </row>
    <row r="12084" spans="7:9" ht="15.6" x14ac:dyDescent="0.3">
      <c r="G12084" s="1183"/>
      <c r="H12084" s="1184"/>
      <c r="I12084" s="1184"/>
    </row>
    <row r="12085" spans="7:9" ht="15.6" x14ac:dyDescent="0.3">
      <c r="G12085" s="1183"/>
      <c r="H12085" s="1184"/>
      <c r="I12085" s="1184"/>
    </row>
    <row r="12086" spans="7:9" ht="15.6" x14ac:dyDescent="0.3">
      <c r="G12086" s="1183"/>
      <c r="H12086" s="1184"/>
      <c r="I12086" s="1184"/>
    </row>
    <row r="12087" spans="7:9" ht="15.6" x14ac:dyDescent="0.3">
      <c r="G12087" s="1183"/>
      <c r="H12087" s="1184"/>
      <c r="I12087" s="1184"/>
    </row>
    <row r="12088" spans="7:9" ht="15.6" x14ac:dyDescent="0.3">
      <c r="G12088" s="1183"/>
      <c r="H12088" s="1184"/>
      <c r="I12088" s="1184"/>
    </row>
    <row r="12089" spans="7:9" ht="15.6" x14ac:dyDescent="0.3">
      <c r="G12089" s="1183"/>
      <c r="H12089" s="1184"/>
      <c r="I12089" s="1184"/>
    </row>
    <row r="12090" spans="7:9" ht="15.6" x14ac:dyDescent="0.3">
      <c r="G12090" s="1183"/>
      <c r="H12090" s="1184"/>
      <c r="I12090" s="1184"/>
    </row>
    <row r="12091" spans="7:9" ht="15.6" x14ac:dyDescent="0.3">
      <c r="G12091" s="1183"/>
      <c r="H12091" s="1184"/>
      <c r="I12091" s="1184"/>
    </row>
    <row r="12092" spans="7:9" ht="15.6" x14ac:dyDescent="0.3">
      <c r="G12092" s="1183"/>
      <c r="H12092" s="1184"/>
      <c r="I12092" s="1184"/>
    </row>
    <row r="12093" spans="7:9" ht="15.6" x14ac:dyDescent="0.3">
      <c r="G12093" s="1183"/>
      <c r="H12093" s="1184"/>
      <c r="I12093" s="1184"/>
    </row>
    <row r="12094" spans="7:9" ht="15.6" x14ac:dyDescent="0.3">
      <c r="G12094" s="1183"/>
      <c r="H12094" s="1184"/>
      <c r="I12094" s="1184"/>
    </row>
    <row r="12095" spans="7:9" ht="15.6" x14ac:dyDescent="0.3">
      <c r="G12095" s="1183"/>
      <c r="H12095" s="1184"/>
      <c r="I12095" s="1184"/>
    </row>
    <row r="12096" spans="7:9" ht="15.6" x14ac:dyDescent="0.3">
      <c r="G12096" s="1183"/>
      <c r="H12096" s="1184"/>
      <c r="I12096" s="1184"/>
    </row>
    <row r="12097" spans="7:9" ht="15.6" x14ac:dyDescent="0.3">
      <c r="G12097" s="1183"/>
      <c r="H12097" s="1184"/>
      <c r="I12097" s="1184"/>
    </row>
    <row r="12098" spans="7:9" ht="15.6" x14ac:dyDescent="0.3">
      <c r="G12098" s="1183"/>
      <c r="H12098" s="1184"/>
      <c r="I12098" s="1184"/>
    </row>
    <row r="12099" spans="7:9" ht="15.6" x14ac:dyDescent="0.3">
      <c r="G12099" s="1183"/>
      <c r="H12099" s="1184"/>
      <c r="I12099" s="1184"/>
    </row>
    <row r="12100" spans="7:9" ht="15.6" x14ac:dyDescent="0.3">
      <c r="G12100" s="1183"/>
      <c r="H12100" s="1184"/>
      <c r="I12100" s="1184"/>
    </row>
    <row r="12101" spans="7:9" ht="15.6" x14ac:dyDescent="0.3">
      <c r="G12101" s="1183"/>
      <c r="H12101" s="1184"/>
      <c r="I12101" s="1184"/>
    </row>
    <row r="12102" spans="7:9" ht="15.6" x14ac:dyDescent="0.3">
      <c r="G12102" s="1183"/>
      <c r="H12102" s="1184"/>
      <c r="I12102" s="1184"/>
    </row>
    <row r="12103" spans="7:9" ht="15.6" x14ac:dyDescent="0.3">
      <c r="G12103" s="1183"/>
      <c r="H12103" s="1184"/>
      <c r="I12103" s="1184"/>
    </row>
    <row r="12104" spans="7:9" ht="15.6" x14ac:dyDescent="0.3">
      <c r="G12104" s="1183"/>
      <c r="H12104" s="1184"/>
      <c r="I12104" s="1184"/>
    </row>
    <row r="12105" spans="7:9" ht="15.6" x14ac:dyDescent="0.3">
      <c r="G12105" s="1183"/>
      <c r="H12105" s="1184"/>
      <c r="I12105" s="1184"/>
    </row>
    <row r="12106" spans="7:9" ht="15.6" x14ac:dyDescent="0.3">
      <c r="G12106" s="1183"/>
      <c r="H12106" s="1184"/>
      <c r="I12106" s="1184"/>
    </row>
    <row r="12107" spans="7:9" ht="15.6" x14ac:dyDescent="0.3">
      <c r="G12107" s="1183"/>
      <c r="H12107" s="1184"/>
      <c r="I12107" s="1184"/>
    </row>
    <row r="12108" spans="7:9" ht="15.6" x14ac:dyDescent="0.3">
      <c r="G12108" s="1183"/>
      <c r="H12108" s="1184"/>
      <c r="I12108" s="1184"/>
    </row>
    <row r="12109" spans="7:9" ht="15.6" x14ac:dyDescent="0.3">
      <c r="G12109" s="1183"/>
      <c r="H12109" s="1184"/>
      <c r="I12109" s="1184"/>
    </row>
    <row r="12110" spans="7:9" ht="15.6" x14ac:dyDescent="0.3">
      <c r="G12110" s="1183"/>
      <c r="H12110" s="1184"/>
      <c r="I12110" s="1184"/>
    </row>
    <row r="12111" spans="7:9" ht="15.6" x14ac:dyDescent="0.3">
      <c r="G12111" s="1183"/>
      <c r="H12111" s="1184"/>
      <c r="I12111" s="1184"/>
    </row>
    <row r="12112" spans="7:9" ht="15.6" x14ac:dyDescent="0.3">
      <c r="G12112" s="1183"/>
      <c r="H12112" s="1184"/>
      <c r="I12112" s="1184"/>
    </row>
    <row r="12113" spans="7:9" ht="15.6" x14ac:dyDescent="0.3">
      <c r="G12113" s="1183"/>
      <c r="H12113" s="1184"/>
      <c r="I12113" s="1184"/>
    </row>
    <row r="12114" spans="7:9" ht="15.6" x14ac:dyDescent="0.3">
      <c r="G12114" s="1183"/>
      <c r="H12114" s="1184"/>
      <c r="I12114" s="1184"/>
    </row>
    <row r="12115" spans="7:9" ht="15.6" x14ac:dyDescent="0.3">
      <c r="G12115" s="1183"/>
      <c r="H12115" s="1184"/>
      <c r="I12115" s="1184"/>
    </row>
    <row r="12116" spans="7:9" ht="15.6" x14ac:dyDescent="0.3">
      <c r="G12116" s="1183"/>
      <c r="H12116" s="1184"/>
      <c r="I12116" s="1184"/>
    </row>
    <row r="12117" spans="7:9" ht="15.6" x14ac:dyDescent="0.3">
      <c r="G12117" s="1183"/>
      <c r="H12117" s="1184"/>
      <c r="I12117" s="1184"/>
    </row>
    <row r="12118" spans="7:9" ht="15.6" x14ac:dyDescent="0.3">
      <c r="G12118" s="1183"/>
      <c r="H12118" s="1184"/>
      <c r="I12118" s="1184"/>
    </row>
    <row r="12119" spans="7:9" ht="15.6" x14ac:dyDescent="0.3">
      <c r="G12119" s="1183"/>
      <c r="H12119" s="1184"/>
      <c r="I12119" s="1184"/>
    </row>
    <row r="12120" spans="7:9" ht="15.6" x14ac:dyDescent="0.3">
      <c r="G12120" s="1183"/>
      <c r="H12120" s="1184"/>
      <c r="I12120" s="1184"/>
    </row>
    <row r="12121" spans="7:9" ht="15.6" x14ac:dyDescent="0.3">
      <c r="G12121" s="1183"/>
      <c r="H12121" s="1184"/>
      <c r="I12121" s="1184"/>
    </row>
    <row r="12122" spans="7:9" ht="15.6" x14ac:dyDescent="0.3">
      <c r="G12122" s="1183"/>
      <c r="H12122" s="1184"/>
      <c r="I12122" s="1184"/>
    </row>
    <row r="12123" spans="7:9" ht="15.6" x14ac:dyDescent="0.3">
      <c r="G12123" s="1183"/>
      <c r="H12123" s="1184"/>
      <c r="I12123" s="1184"/>
    </row>
    <row r="12124" spans="7:9" ht="15.6" x14ac:dyDescent="0.3">
      <c r="G12124" s="1183"/>
      <c r="H12124" s="1184"/>
      <c r="I12124" s="1184"/>
    </row>
    <row r="12125" spans="7:9" ht="15.6" x14ac:dyDescent="0.3">
      <c r="G12125" s="1183"/>
      <c r="H12125" s="1184"/>
      <c r="I12125" s="1184"/>
    </row>
    <row r="12126" spans="7:9" ht="15.6" x14ac:dyDescent="0.3">
      <c r="G12126" s="1183"/>
      <c r="H12126" s="1184"/>
      <c r="I12126" s="1184"/>
    </row>
    <row r="12127" spans="7:9" ht="15.6" x14ac:dyDescent="0.3">
      <c r="G12127" s="1183"/>
      <c r="H12127" s="1184"/>
      <c r="I12127" s="1184"/>
    </row>
    <row r="12128" spans="7:9" ht="15.6" x14ac:dyDescent="0.3">
      <c r="G12128" s="1183"/>
      <c r="H12128" s="1184"/>
      <c r="I12128" s="1184"/>
    </row>
    <row r="12129" spans="7:9" ht="15.6" x14ac:dyDescent="0.3">
      <c r="G12129" s="1183"/>
      <c r="H12129" s="1184"/>
      <c r="I12129" s="1184"/>
    </row>
    <row r="12130" spans="7:9" ht="15.6" x14ac:dyDescent="0.3">
      <c r="G12130" s="1183"/>
      <c r="H12130" s="1184"/>
      <c r="I12130" s="1184"/>
    </row>
    <row r="12131" spans="7:9" ht="15.6" x14ac:dyDescent="0.3">
      <c r="G12131" s="1183"/>
      <c r="H12131" s="1184"/>
      <c r="I12131" s="1184"/>
    </row>
    <row r="12132" spans="7:9" ht="15.6" x14ac:dyDescent="0.3">
      <c r="G12132" s="1183"/>
      <c r="H12132" s="1184"/>
      <c r="I12132" s="1184"/>
    </row>
    <row r="12133" spans="7:9" ht="15.6" x14ac:dyDescent="0.3">
      <c r="G12133" s="1183"/>
      <c r="H12133" s="1184"/>
      <c r="I12133" s="1184"/>
    </row>
    <row r="12134" spans="7:9" ht="15.6" x14ac:dyDescent="0.3">
      <c r="G12134" s="1183"/>
      <c r="H12134" s="1184"/>
      <c r="I12134" s="1184"/>
    </row>
    <row r="12135" spans="7:9" ht="15.6" x14ac:dyDescent="0.3">
      <c r="G12135" s="1183"/>
      <c r="H12135" s="1184"/>
      <c r="I12135" s="1184"/>
    </row>
    <row r="12136" spans="7:9" ht="15.6" x14ac:dyDescent="0.3">
      <c r="G12136" s="1183"/>
      <c r="H12136" s="1184"/>
      <c r="I12136" s="1184"/>
    </row>
    <row r="12137" spans="7:9" ht="15.6" x14ac:dyDescent="0.3">
      <c r="G12137" s="1183"/>
      <c r="H12137" s="1184"/>
      <c r="I12137" s="1184"/>
    </row>
    <row r="12138" spans="7:9" ht="15.6" x14ac:dyDescent="0.3">
      <c r="G12138" s="1183"/>
      <c r="H12138" s="1184"/>
      <c r="I12138" s="1184"/>
    </row>
    <row r="12139" spans="7:9" ht="15.6" x14ac:dyDescent="0.3">
      <c r="G12139" s="1183"/>
      <c r="H12139" s="1184"/>
      <c r="I12139" s="1184"/>
    </row>
    <row r="12140" spans="7:9" ht="15.6" x14ac:dyDescent="0.3">
      <c r="G12140" s="1183"/>
      <c r="H12140" s="1184"/>
      <c r="I12140" s="1184"/>
    </row>
    <row r="12141" spans="7:9" ht="15.6" x14ac:dyDescent="0.3">
      <c r="G12141" s="1183"/>
      <c r="H12141" s="1184"/>
      <c r="I12141" s="1184"/>
    </row>
    <row r="12142" spans="7:9" ht="15.6" x14ac:dyDescent="0.3">
      <c r="G12142" s="1183"/>
      <c r="H12142" s="1184"/>
      <c r="I12142" s="1184"/>
    </row>
    <row r="12143" spans="7:9" ht="15.6" x14ac:dyDescent="0.3">
      <c r="G12143" s="1183"/>
      <c r="H12143" s="1184"/>
      <c r="I12143" s="1184"/>
    </row>
    <row r="12144" spans="7:9" ht="15.6" x14ac:dyDescent="0.3">
      <c r="G12144" s="1183"/>
      <c r="H12144" s="1184"/>
      <c r="I12144" s="1184"/>
    </row>
    <row r="12145" spans="7:9" ht="15.6" x14ac:dyDescent="0.3">
      <c r="G12145" s="1183"/>
      <c r="H12145" s="1184"/>
      <c r="I12145" s="1184"/>
    </row>
    <row r="12146" spans="7:9" ht="15.6" x14ac:dyDescent="0.3">
      <c r="G12146" s="1183"/>
      <c r="H12146" s="1184"/>
      <c r="I12146" s="1184"/>
    </row>
    <row r="12147" spans="7:9" ht="15.6" x14ac:dyDescent="0.3">
      <c r="G12147" s="1183"/>
      <c r="H12147" s="1184"/>
      <c r="I12147" s="1184"/>
    </row>
    <row r="12148" spans="7:9" ht="15.6" x14ac:dyDescent="0.3">
      <c r="G12148" s="1183"/>
      <c r="H12148" s="1184"/>
      <c r="I12148" s="1184"/>
    </row>
    <row r="12149" spans="7:9" ht="15.6" x14ac:dyDescent="0.3">
      <c r="G12149" s="1183"/>
      <c r="H12149" s="1184"/>
      <c r="I12149" s="1184"/>
    </row>
    <row r="12150" spans="7:9" ht="15.6" x14ac:dyDescent="0.3">
      <c r="G12150" s="1183"/>
      <c r="H12150" s="1184"/>
      <c r="I12150" s="1184"/>
    </row>
    <row r="12151" spans="7:9" ht="15.6" x14ac:dyDescent="0.3">
      <c r="G12151" s="1183"/>
      <c r="H12151" s="1184"/>
      <c r="I12151" s="1184"/>
    </row>
    <row r="12152" spans="7:9" ht="15.6" x14ac:dyDescent="0.3">
      <c r="G12152" s="1183"/>
      <c r="H12152" s="1184"/>
      <c r="I12152" s="1184"/>
    </row>
    <row r="12153" spans="7:9" ht="15.6" x14ac:dyDescent="0.3">
      <c r="G12153" s="1183"/>
      <c r="H12153" s="1184"/>
      <c r="I12153" s="1184"/>
    </row>
    <row r="12154" spans="7:9" ht="15.6" x14ac:dyDescent="0.3">
      <c r="G12154" s="1183"/>
      <c r="H12154" s="1184"/>
      <c r="I12154" s="1184"/>
    </row>
    <row r="12155" spans="7:9" ht="15.6" x14ac:dyDescent="0.3">
      <c r="G12155" s="1183"/>
      <c r="H12155" s="1184"/>
      <c r="I12155" s="1184"/>
    </row>
    <row r="12156" spans="7:9" ht="15.6" x14ac:dyDescent="0.3">
      <c r="G12156" s="1183"/>
      <c r="H12156" s="1184"/>
      <c r="I12156" s="1184"/>
    </row>
    <row r="12157" spans="7:9" ht="15.6" x14ac:dyDescent="0.3">
      <c r="G12157" s="1183"/>
      <c r="H12157" s="1184"/>
      <c r="I12157" s="1184"/>
    </row>
    <row r="12158" spans="7:9" ht="15.6" x14ac:dyDescent="0.3">
      <c r="G12158" s="1183"/>
      <c r="H12158" s="1184"/>
      <c r="I12158" s="1184"/>
    </row>
    <row r="12159" spans="7:9" ht="15.6" x14ac:dyDescent="0.3">
      <c r="G12159" s="1183"/>
      <c r="H12159" s="1184"/>
      <c r="I12159" s="1184"/>
    </row>
    <row r="12160" spans="7:9" ht="15.6" x14ac:dyDescent="0.3">
      <c r="G12160" s="1183"/>
      <c r="H12160" s="1184"/>
      <c r="I12160" s="1184"/>
    </row>
    <row r="12161" spans="7:9" ht="15.6" x14ac:dyDescent="0.3">
      <c r="G12161" s="1183"/>
      <c r="H12161" s="1184"/>
      <c r="I12161" s="1184"/>
    </row>
    <row r="12162" spans="7:9" ht="15.6" x14ac:dyDescent="0.3">
      <c r="G12162" s="1183"/>
      <c r="H12162" s="1184"/>
      <c r="I12162" s="1184"/>
    </row>
    <row r="12163" spans="7:9" ht="15.6" x14ac:dyDescent="0.3">
      <c r="G12163" s="1183"/>
      <c r="H12163" s="1184"/>
      <c r="I12163" s="1184"/>
    </row>
    <row r="12164" spans="7:9" ht="15.6" x14ac:dyDescent="0.3">
      <c r="G12164" s="1183"/>
      <c r="H12164" s="1184"/>
      <c r="I12164" s="1184"/>
    </row>
    <row r="12165" spans="7:9" ht="15.6" x14ac:dyDescent="0.3">
      <c r="G12165" s="1183"/>
      <c r="H12165" s="1184"/>
      <c r="I12165" s="1184"/>
    </row>
    <row r="12166" spans="7:9" ht="15.6" x14ac:dyDescent="0.3">
      <c r="G12166" s="1183"/>
      <c r="H12166" s="1184"/>
      <c r="I12166" s="1184"/>
    </row>
    <row r="12167" spans="7:9" ht="15.6" x14ac:dyDescent="0.3">
      <c r="G12167" s="1183"/>
      <c r="H12167" s="1184"/>
      <c r="I12167" s="1184"/>
    </row>
    <row r="12168" spans="7:9" ht="15.6" x14ac:dyDescent="0.3">
      <c r="G12168" s="1183"/>
      <c r="H12168" s="1184"/>
      <c r="I12168" s="1184"/>
    </row>
    <row r="12169" spans="7:9" ht="15.6" x14ac:dyDescent="0.3">
      <c r="G12169" s="1183"/>
      <c r="H12169" s="1184"/>
      <c r="I12169" s="1184"/>
    </row>
    <row r="12170" spans="7:9" ht="15.6" x14ac:dyDescent="0.3">
      <c r="G12170" s="1183"/>
      <c r="H12170" s="1184"/>
      <c r="I12170" s="1184"/>
    </row>
    <row r="12171" spans="7:9" ht="15.6" x14ac:dyDescent="0.3">
      <c r="G12171" s="1183"/>
      <c r="H12171" s="1184"/>
      <c r="I12171" s="1184"/>
    </row>
    <row r="12172" spans="7:9" ht="15.6" x14ac:dyDescent="0.3">
      <c r="G12172" s="1183"/>
      <c r="H12172" s="1184"/>
      <c r="I12172" s="1184"/>
    </row>
    <row r="12173" spans="7:9" ht="15.6" x14ac:dyDescent="0.3">
      <c r="G12173" s="1183"/>
      <c r="H12173" s="1184"/>
      <c r="I12173" s="1184"/>
    </row>
    <row r="12174" spans="7:9" ht="15.6" x14ac:dyDescent="0.3">
      <c r="G12174" s="1183"/>
      <c r="H12174" s="1184"/>
      <c r="I12174" s="1184"/>
    </row>
    <row r="12175" spans="7:9" ht="15.6" x14ac:dyDescent="0.3">
      <c r="G12175" s="1183"/>
      <c r="H12175" s="1184"/>
      <c r="I12175" s="1184"/>
    </row>
    <row r="12176" spans="7:9" ht="15.6" x14ac:dyDescent="0.3">
      <c r="G12176" s="1183"/>
      <c r="H12176" s="1184"/>
      <c r="I12176" s="1184"/>
    </row>
    <row r="12177" spans="7:9" ht="15.6" x14ac:dyDescent="0.3">
      <c r="G12177" s="1183"/>
      <c r="H12177" s="1184"/>
      <c r="I12177" s="1184"/>
    </row>
    <row r="12178" spans="7:9" ht="15.6" x14ac:dyDescent="0.3">
      <c r="G12178" s="1183"/>
      <c r="H12178" s="1184"/>
      <c r="I12178" s="1184"/>
    </row>
    <row r="12179" spans="7:9" ht="15.6" x14ac:dyDescent="0.3">
      <c r="G12179" s="1183"/>
      <c r="H12179" s="1184"/>
      <c r="I12179" s="1184"/>
    </row>
    <row r="12180" spans="7:9" ht="15.6" x14ac:dyDescent="0.3">
      <c r="G12180" s="1183"/>
      <c r="H12180" s="1184"/>
      <c r="I12180" s="1184"/>
    </row>
    <row r="12181" spans="7:9" ht="15.6" x14ac:dyDescent="0.3">
      <c r="G12181" s="1183"/>
      <c r="H12181" s="1184"/>
      <c r="I12181" s="1184"/>
    </row>
    <row r="12182" spans="7:9" ht="15.6" x14ac:dyDescent="0.3">
      <c r="G12182" s="1183"/>
      <c r="H12182" s="1184"/>
      <c r="I12182" s="1184"/>
    </row>
    <row r="12183" spans="7:9" ht="15.6" x14ac:dyDescent="0.3">
      <c r="G12183" s="1183"/>
      <c r="H12183" s="1184"/>
      <c r="I12183" s="1184"/>
    </row>
    <row r="12184" spans="7:9" ht="15.6" x14ac:dyDescent="0.3">
      <c r="G12184" s="1183"/>
      <c r="H12184" s="1184"/>
      <c r="I12184" s="1184"/>
    </row>
    <row r="12185" spans="7:9" ht="15.6" x14ac:dyDescent="0.3">
      <c r="G12185" s="1183"/>
      <c r="H12185" s="1184"/>
      <c r="I12185" s="1184"/>
    </row>
    <row r="12186" spans="7:9" ht="15.6" x14ac:dyDescent="0.3">
      <c r="G12186" s="1183"/>
      <c r="H12186" s="1184"/>
      <c r="I12186" s="1184"/>
    </row>
    <row r="12187" spans="7:9" ht="15.6" x14ac:dyDescent="0.3">
      <c r="G12187" s="1183"/>
      <c r="H12187" s="1184"/>
      <c r="I12187" s="1184"/>
    </row>
    <row r="12188" spans="7:9" ht="15.6" x14ac:dyDescent="0.3">
      <c r="G12188" s="1183"/>
      <c r="H12188" s="1184"/>
      <c r="I12188" s="1184"/>
    </row>
    <row r="12189" spans="7:9" ht="15.6" x14ac:dyDescent="0.3">
      <c r="G12189" s="1183"/>
      <c r="H12189" s="1184"/>
      <c r="I12189" s="1184"/>
    </row>
    <row r="12190" spans="7:9" ht="15.6" x14ac:dyDescent="0.3">
      <c r="G12190" s="1183"/>
      <c r="H12190" s="1184"/>
      <c r="I12190" s="1184"/>
    </row>
    <row r="12191" spans="7:9" ht="15.6" x14ac:dyDescent="0.3">
      <c r="G12191" s="1183"/>
      <c r="H12191" s="1184"/>
      <c r="I12191" s="1184"/>
    </row>
    <row r="12192" spans="7:9" ht="15.6" x14ac:dyDescent="0.3">
      <c r="G12192" s="1183"/>
      <c r="H12192" s="1184"/>
      <c r="I12192" s="1184"/>
    </row>
    <row r="12193" spans="7:9" ht="15.6" x14ac:dyDescent="0.3">
      <c r="G12193" s="1183"/>
      <c r="H12193" s="1184"/>
      <c r="I12193" s="1184"/>
    </row>
    <row r="12194" spans="7:9" ht="15.6" x14ac:dyDescent="0.3">
      <c r="G12194" s="1183"/>
      <c r="H12194" s="1184"/>
      <c r="I12194" s="1184"/>
    </row>
    <row r="12195" spans="7:9" ht="15.6" x14ac:dyDescent="0.3">
      <c r="G12195" s="1183"/>
      <c r="H12195" s="1184"/>
      <c r="I12195" s="1184"/>
    </row>
    <row r="12196" spans="7:9" ht="15.6" x14ac:dyDescent="0.3">
      <c r="G12196" s="1183"/>
      <c r="H12196" s="1184"/>
      <c r="I12196" s="1184"/>
    </row>
    <row r="12197" spans="7:9" ht="15.6" x14ac:dyDescent="0.3">
      <c r="G12197" s="1183"/>
      <c r="H12197" s="1184"/>
      <c r="I12197" s="1184"/>
    </row>
    <row r="12198" spans="7:9" ht="15.6" x14ac:dyDescent="0.3">
      <c r="G12198" s="1183"/>
      <c r="H12198" s="1184"/>
      <c r="I12198" s="1184"/>
    </row>
    <row r="12199" spans="7:9" ht="15.6" x14ac:dyDescent="0.3">
      <c r="G12199" s="1183"/>
      <c r="H12199" s="1184"/>
      <c r="I12199" s="1184"/>
    </row>
    <row r="12200" spans="7:9" ht="15.6" x14ac:dyDescent="0.3">
      <c r="G12200" s="1183"/>
      <c r="H12200" s="1184"/>
      <c r="I12200" s="1184"/>
    </row>
    <row r="12201" spans="7:9" ht="15.6" x14ac:dyDescent="0.3">
      <c r="G12201" s="1183"/>
      <c r="H12201" s="1184"/>
      <c r="I12201" s="1184"/>
    </row>
    <row r="12202" spans="7:9" ht="15.6" x14ac:dyDescent="0.3">
      <c r="G12202" s="1183"/>
      <c r="H12202" s="1184"/>
      <c r="I12202" s="1184"/>
    </row>
    <row r="12203" spans="7:9" ht="15.6" x14ac:dyDescent="0.3">
      <c r="G12203" s="1183"/>
      <c r="H12203" s="1184"/>
      <c r="I12203" s="1184"/>
    </row>
    <row r="12204" spans="7:9" ht="15.6" x14ac:dyDescent="0.3">
      <c r="G12204" s="1183"/>
      <c r="H12204" s="1184"/>
      <c r="I12204" s="1184"/>
    </row>
    <row r="12205" spans="7:9" ht="15.6" x14ac:dyDescent="0.3">
      <c r="G12205" s="1183"/>
      <c r="H12205" s="1184"/>
      <c r="I12205" s="1184"/>
    </row>
    <row r="12206" spans="7:9" ht="15.6" x14ac:dyDescent="0.3">
      <c r="G12206" s="1183"/>
      <c r="H12206" s="1184"/>
      <c r="I12206" s="1184"/>
    </row>
    <row r="12207" spans="7:9" ht="15.6" x14ac:dyDescent="0.3">
      <c r="G12207" s="1183"/>
      <c r="H12207" s="1184"/>
      <c r="I12207" s="1184"/>
    </row>
    <row r="12208" spans="7:9" ht="15.6" x14ac:dyDescent="0.3">
      <c r="G12208" s="1183"/>
      <c r="H12208" s="1184"/>
      <c r="I12208" s="1184"/>
    </row>
    <row r="12209" spans="7:9" ht="15.6" x14ac:dyDescent="0.3">
      <c r="G12209" s="1183"/>
      <c r="H12209" s="1184"/>
      <c r="I12209" s="1184"/>
    </row>
    <row r="12210" spans="7:9" ht="15.6" x14ac:dyDescent="0.3">
      <c r="G12210" s="1183"/>
      <c r="H12210" s="1184"/>
      <c r="I12210" s="1184"/>
    </row>
    <row r="12211" spans="7:9" ht="15.6" x14ac:dyDescent="0.3">
      <c r="G12211" s="1183"/>
      <c r="H12211" s="1184"/>
      <c r="I12211" s="1184"/>
    </row>
    <row r="12212" spans="7:9" ht="15.6" x14ac:dyDescent="0.3">
      <c r="G12212" s="1183"/>
      <c r="H12212" s="1184"/>
      <c r="I12212" s="1184"/>
    </row>
    <row r="12213" spans="7:9" ht="15.6" x14ac:dyDescent="0.3">
      <c r="G12213" s="1183"/>
      <c r="H12213" s="1184"/>
      <c r="I12213" s="1184"/>
    </row>
    <row r="12214" spans="7:9" ht="15.6" x14ac:dyDescent="0.3">
      <c r="G12214" s="1183"/>
      <c r="H12214" s="1184"/>
      <c r="I12214" s="1184"/>
    </row>
    <row r="12215" spans="7:9" ht="15.6" x14ac:dyDescent="0.3">
      <c r="G12215" s="1183"/>
      <c r="H12215" s="1184"/>
      <c r="I12215" s="1184"/>
    </row>
    <row r="12216" spans="7:9" ht="15.6" x14ac:dyDescent="0.3">
      <c r="G12216" s="1183"/>
      <c r="H12216" s="1184"/>
      <c r="I12216" s="1184"/>
    </row>
    <row r="12217" spans="7:9" ht="15.6" x14ac:dyDescent="0.3">
      <c r="G12217" s="1183"/>
      <c r="H12217" s="1184"/>
      <c r="I12217" s="1184"/>
    </row>
    <row r="12218" spans="7:9" ht="15.6" x14ac:dyDescent="0.3">
      <c r="G12218" s="1183"/>
      <c r="H12218" s="1184"/>
      <c r="I12218" s="1184"/>
    </row>
    <row r="12219" spans="7:9" ht="15.6" x14ac:dyDescent="0.3">
      <c r="G12219" s="1183"/>
      <c r="H12219" s="1184"/>
      <c r="I12219" s="1184"/>
    </row>
    <row r="12220" spans="7:9" ht="15.6" x14ac:dyDescent="0.3">
      <c r="G12220" s="1183"/>
      <c r="H12220" s="1184"/>
      <c r="I12220" s="1184"/>
    </row>
    <row r="12221" spans="7:9" ht="15.6" x14ac:dyDescent="0.3">
      <c r="G12221" s="1183"/>
      <c r="H12221" s="1184"/>
      <c r="I12221" s="1184"/>
    </row>
    <row r="12222" spans="7:9" ht="15.6" x14ac:dyDescent="0.3">
      <c r="G12222" s="1183"/>
      <c r="H12222" s="1184"/>
      <c r="I12222" s="1184"/>
    </row>
    <row r="12223" spans="7:9" ht="15.6" x14ac:dyDescent="0.3">
      <c r="G12223" s="1183"/>
      <c r="H12223" s="1184"/>
      <c r="I12223" s="1184"/>
    </row>
    <row r="12224" spans="7:9" ht="15.6" x14ac:dyDescent="0.3">
      <c r="G12224" s="1183"/>
      <c r="H12224" s="1184"/>
      <c r="I12224" s="1184"/>
    </row>
    <row r="12225" spans="7:9" ht="15.6" x14ac:dyDescent="0.3">
      <c r="G12225" s="1183"/>
      <c r="H12225" s="1184"/>
      <c r="I12225" s="1184"/>
    </row>
    <row r="12226" spans="7:9" ht="15.6" x14ac:dyDescent="0.3">
      <c r="G12226" s="1183"/>
      <c r="H12226" s="1184"/>
      <c r="I12226" s="1184"/>
    </row>
    <row r="12227" spans="7:9" ht="15.6" x14ac:dyDescent="0.3">
      <c r="G12227" s="1183"/>
      <c r="H12227" s="1184"/>
      <c r="I12227" s="1184"/>
    </row>
    <row r="12228" spans="7:9" ht="15.6" x14ac:dyDescent="0.3">
      <c r="G12228" s="1183"/>
      <c r="H12228" s="1184"/>
      <c r="I12228" s="1184"/>
    </row>
    <row r="12229" spans="7:9" ht="15.6" x14ac:dyDescent="0.3">
      <c r="G12229" s="1183"/>
      <c r="H12229" s="1184"/>
      <c r="I12229" s="1184"/>
    </row>
    <row r="12230" spans="7:9" ht="15.6" x14ac:dyDescent="0.3">
      <c r="G12230" s="1183"/>
      <c r="H12230" s="1184"/>
      <c r="I12230" s="1184"/>
    </row>
    <row r="12231" spans="7:9" ht="15.6" x14ac:dyDescent="0.3">
      <c r="G12231" s="1183"/>
      <c r="H12231" s="1184"/>
      <c r="I12231" s="1184"/>
    </row>
    <row r="12232" spans="7:9" ht="15.6" x14ac:dyDescent="0.3">
      <c r="G12232" s="1183"/>
      <c r="H12232" s="1184"/>
      <c r="I12232" s="1184"/>
    </row>
    <row r="12233" spans="7:9" ht="15.6" x14ac:dyDescent="0.3">
      <c r="G12233" s="1183"/>
      <c r="H12233" s="1184"/>
      <c r="I12233" s="1184"/>
    </row>
    <row r="12234" spans="7:9" ht="15.6" x14ac:dyDescent="0.3">
      <c r="G12234" s="1183"/>
      <c r="H12234" s="1184"/>
      <c r="I12234" s="1184"/>
    </row>
    <row r="12235" spans="7:9" ht="15.6" x14ac:dyDescent="0.3">
      <c r="G12235" s="1183"/>
      <c r="H12235" s="1184"/>
      <c r="I12235" s="1184"/>
    </row>
    <row r="12236" spans="7:9" ht="15.6" x14ac:dyDescent="0.3">
      <c r="G12236" s="1183"/>
      <c r="H12236" s="1184"/>
      <c r="I12236" s="1184"/>
    </row>
    <row r="12237" spans="7:9" ht="15.6" x14ac:dyDescent="0.3">
      <c r="G12237" s="1183"/>
      <c r="H12237" s="1184"/>
      <c r="I12237" s="1184"/>
    </row>
    <row r="12238" spans="7:9" ht="15.6" x14ac:dyDescent="0.3">
      <c r="G12238" s="1183"/>
      <c r="H12238" s="1184"/>
      <c r="I12238" s="1184"/>
    </row>
    <row r="12239" spans="7:9" ht="15.6" x14ac:dyDescent="0.3">
      <c r="G12239" s="1183"/>
      <c r="H12239" s="1184"/>
      <c r="I12239" s="1184"/>
    </row>
    <row r="12240" spans="7:9" ht="15.6" x14ac:dyDescent="0.3">
      <c r="G12240" s="1183"/>
      <c r="H12240" s="1184"/>
      <c r="I12240" s="1184"/>
    </row>
    <row r="12241" spans="7:9" ht="15.6" x14ac:dyDescent="0.3">
      <c r="G12241" s="1183"/>
      <c r="H12241" s="1184"/>
      <c r="I12241" s="1184"/>
    </row>
    <row r="12242" spans="7:9" ht="15.6" x14ac:dyDescent="0.3">
      <c r="G12242" s="1183"/>
      <c r="H12242" s="1184"/>
      <c r="I12242" s="1184"/>
    </row>
    <row r="12243" spans="7:9" ht="15.6" x14ac:dyDescent="0.3">
      <c r="G12243" s="1183"/>
      <c r="H12243" s="1184"/>
      <c r="I12243" s="1184"/>
    </row>
    <row r="12244" spans="7:9" ht="15.6" x14ac:dyDescent="0.3">
      <c r="G12244" s="1183"/>
      <c r="H12244" s="1184"/>
      <c r="I12244" s="1184"/>
    </row>
    <row r="12245" spans="7:9" ht="15.6" x14ac:dyDescent="0.3">
      <c r="G12245" s="1183"/>
      <c r="H12245" s="1184"/>
      <c r="I12245" s="1184"/>
    </row>
    <row r="12246" spans="7:9" ht="15.6" x14ac:dyDescent="0.3">
      <c r="G12246" s="1183"/>
      <c r="H12246" s="1184"/>
      <c r="I12246" s="1184"/>
    </row>
    <row r="12247" spans="7:9" ht="15.6" x14ac:dyDescent="0.3">
      <c r="G12247" s="1183"/>
      <c r="H12247" s="1184"/>
      <c r="I12247" s="1184"/>
    </row>
    <row r="12248" spans="7:9" ht="15.6" x14ac:dyDescent="0.3">
      <c r="G12248" s="1183"/>
      <c r="H12248" s="1184"/>
      <c r="I12248" s="1184"/>
    </row>
    <row r="12249" spans="7:9" ht="15.6" x14ac:dyDescent="0.3">
      <c r="G12249" s="1183"/>
      <c r="H12249" s="1184"/>
      <c r="I12249" s="1184"/>
    </row>
    <row r="12250" spans="7:9" ht="15.6" x14ac:dyDescent="0.3">
      <c r="G12250" s="1183"/>
      <c r="H12250" s="1184"/>
      <c r="I12250" s="1184"/>
    </row>
    <row r="12251" spans="7:9" ht="15.6" x14ac:dyDescent="0.3">
      <c r="G12251" s="1183"/>
      <c r="H12251" s="1184"/>
      <c r="I12251" s="1184"/>
    </row>
    <row r="12252" spans="7:9" ht="15.6" x14ac:dyDescent="0.3">
      <c r="G12252" s="1183"/>
      <c r="H12252" s="1184"/>
      <c r="I12252" s="1184"/>
    </row>
    <row r="12253" spans="7:9" ht="15.6" x14ac:dyDescent="0.3">
      <c r="G12253" s="1183"/>
      <c r="H12253" s="1184"/>
      <c r="I12253" s="1184"/>
    </row>
    <row r="12254" spans="7:9" ht="15.6" x14ac:dyDescent="0.3">
      <c r="G12254" s="1183"/>
      <c r="H12254" s="1184"/>
      <c r="I12254" s="1184"/>
    </row>
    <row r="12255" spans="7:9" ht="15.6" x14ac:dyDescent="0.3">
      <c r="G12255" s="1183"/>
      <c r="H12255" s="1184"/>
      <c r="I12255" s="1184"/>
    </row>
    <row r="12256" spans="7:9" ht="15.6" x14ac:dyDescent="0.3">
      <c r="G12256" s="1183"/>
      <c r="H12256" s="1184"/>
      <c r="I12256" s="1184"/>
    </row>
    <row r="12257" spans="7:9" ht="15.6" x14ac:dyDescent="0.3">
      <c r="G12257" s="1183"/>
      <c r="H12257" s="1184"/>
      <c r="I12257" s="1184"/>
    </row>
    <row r="12258" spans="7:9" ht="15.6" x14ac:dyDescent="0.3">
      <c r="G12258" s="1183"/>
      <c r="H12258" s="1184"/>
      <c r="I12258" s="1184"/>
    </row>
    <row r="12259" spans="7:9" ht="15.6" x14ac:dyDescent="0.3">
      <c r="G12259" s="1183"/>
      <c r="H12259" s="1184"/>
      <c r="I12259" s="1184"/>
    </row>
    <row r="12260" spans="7:9" ht="15.6" x14ac:dyDescent="0.3">
      <c r="G12260" s="1183"/>
      <c r="H12260" s="1184"/>
      <c r="I12260" s="1184"/>
    </row>
    <row r="12261" spans="7:9" ht="15.6" x14ac:dyDescent="0.3">
      <c r="G12261" s="1183"/>
      <c r="H12261" s="1184"/>
      <c r="I12261" s="1184"/>
    </row>
    <row r="12262" spans="7:9" ht="15.6" x14ac:dyDescent="0.3">
      <c r="G12262" s="1183"/>
      <c r="H12262" s="1184"/>
      <c r="I12262" s="1184"/>
    </row>
    <row r="12263" spans="7:9" ht="15.6" x14ac:dyDescent="0.3">
      <c r="G12263" s="1183"/>
      <c r="H12263" s="1184"/>
      <c r="I12263" s="1184"/>
    </row>
    <row r="12264" spans="7:9" ht="15.6" x14ac:dyDescent="0.3">
      <c r="G12264" s="1183"/>
      <c r="H12264" s="1184"/>
      <c r="I12264" s="1184"/>
    </row>
    <row r="12265" spans="7:9" ht="15.6" x14ac:dyDescent="0.3">
      <c r="G12265" s="1183"/>
      <c r="H12265" s="1184"/>
      <c r="I12265" s="1184"/>
    </row>
    <row r="12266" spans="7:9" ht="15.6" x14ac:dyDescent="0.3">
      <c r="G12266" s="1183"/>
      <c r="H12266" s="1184"/>
      <c r="I12266" s="1184"/>
    </row>
    <row r="12267" spans="7:9" ht="15.6" x14ac:dyDescent="0.3">
      <c r="G12267" s="1183"/>
      <c r="H12267" s="1184"/>
      <c r="I12267" s="1184"/>
    </row>
    <row r="12268" spans="7:9" ht="15.6" x14ac:dyDescent="0.3">
      <c r="G12268" s="1183"/>
      <c r="H12268" s="1184"/>
      <c r="I12268" s="1184"/>
    </row>
    <row r="12269" spans="7:9" ht="15.6" x14ac:dyDescent="0.3">
      <c r="G12269" s="1183"/>
      <c r="H12269" s="1184"/>
      <c r="I12269" s="1184"/>
    </row>
    <row r="12270" spans="7:9" ht="15.6" x14ac:dyDescent="0.3">
      <c r="G12270" s="1183"/>
      <c r="H12270" s="1184"/>
      <c r="I12270" s="1184"/>
    </row>
    <row r="12271" spans="7:9" ht="15.6" x14ac:dyDescent="0.3">
      <c r="G12271" s="1183"/>
      <c r="H12271" s="1184"/>
      <c r="I12271" s="1184"/>
    </row>
    <row r="12272" spans="7:9" ht="15.6" x14ac:dyDescent="0.3">
      <c r="G12272" s="1183"/>
      <c r="H12272" s="1184"/>
      <c r="I12272" s="1184"/>
    </row>
    <row r="12273" spans="7:9" ht="15.6" x14ac:dyDescent="0.3">
      <c r="G12273" s="1183"/>
      <c r="H12273" s="1184"/>
      <c r="I12273" s="1184"/>
    </row>
    <row r="12274" spans="7:9" ht="15.6" x14ac:dyDescent="0.3">
      <c r="G12274" s="1183"/>
      <c r="H12274" s="1184"/>
      <c r="I12274" s="1184"/>
    </row>
    <row r="12275" spans="7:9" ht="15.6" x14ac:dyDescent="0.3">
      <c r="G12275" s="1183"/>
      <c r="H12275" s="1184"/>
      <c r="I12275" s="1184"/>
    </row>
    <row r="12276" spans="7:9" ht="15.6" x14ac:dyDescent="0.3">
      <c r="G12276" s="1183"/>
      <c r="H12276" s="1184"/>
      <c r="I12276" s="1184"/>
    </row>
    <row r="12277" spans="7:9" ht="15.6" x14ac:dyDescent="0.3">
      <c r="G12277" s="1183"/>
      <c r="H12277" s="1184"/>
      <c r="I12277" s="1184"/>
    </row>
    <row r="12278" spans="7:9" ht="15.6" x14ac:dyDescent="0.3">
      <c r="G12278" s="1183"/>
      <c r="H12278" s="1184"/>
      <c r="I12278" s="1184"/>
    </row>
    <row r="12279" spans="7:9" ht="15.6" x14ac:dyDescent="0.3">
      <c r="G12279" s="1183"/>
      <c r="H12279" s="1184"/>
      <c r="I12279" s="1184"/>
    </row>
    <row r="12280" spans="7:9" ht="15.6" x14ac:dyDescent="0.3">
      <c r="G12280" s="1183"/>
      <c r="H12280" s="1184"/>
      <c r="I12280" s="1184"/>
    </row>
    <row r="12281" spans="7:9" ht="15.6" x14ac:dyDescent="0.3">
      <c r="G12281" s="1183"/>
      <c r="H12281" s="1184"/>
      <c r="I12281" s="1184"/>
    </row>
    <row r="12282" spans="7:9" ht="15.6" x14ac:dyDescent="0.3">
      <c r="G12282" s="1183"/>
      <c r="H12282" s="1184"/>
      <c r="I12282" s="1184"/>
    </row>
    <row r="12283" spans="7:9" ht="15.6" x14ac:dyDescent="0.3">
      <c r="G12283" s="1183"/>
      <c r="H12283" s="1184"/>
      <c r="I12283" s="1184"/>
    </row>
    <row r="12284" spans="7:9" ht="15.6" x14ac:dyDescent="0.3">
      <c r="G12284" s="1183"/>
      <c r="H12284" s="1184"/>
      <c r="I12284" s="1184"/>
    </row>
    <row r="12285" spans="7:9" ht="15.6" x14ac:dyDescent="0.3">
      <c r="G12285" s="1183"/>
      <c r="H12285" s="1184"/>
      <c r="I12285" s="1184"/>
    </row>
    <row r="12286" spans="7:9" ht="15.6" x14ac:dyDescent="0.3">
      <c r="G12286" s="1183"/>
      <c r="H12286" s="1184"/>
      <c r="I12286" s="1184"/>
    </row>
    <row r="12287" spans="7:9" ht="15.6" x14ac:dyDescent="0.3">
      <c r="G12287" s="1183"/>
      <c r="H12287" s="1184"/>
      <c r="I12287" s="1184"/>
    </row>
    <row r="12288" spans="7:9" ht="15.6" x14ac:dyDescent="0.3">
      <c r="G12288" s="1183"/>
      <c r="H12288" s="1184"/>
      <c r="I12288" s="1184"/>
    </row>
    <row r="12289" spans="7:9" ht="15.6" x14ac:dyDescent="0.3">
      <c r="G12289" s="1183"/>
      <c r="H12289" s="1184"/>
      <c r="I12289" s="1184"/>
    </row>
    <row r="12290" spans="7:9" ht="15.6" x14ac:dyDescent="0.3">
      <c r="G12290" s="1183"/>
      <c r="H12290" s="1184"/>
      <c r="I12290" s="1184"/>
    </row>
    <row r="12291" spans="7:9" ht="15.6" x14ac:dyDescent="0.3">
      <c r="G12291" s="1183"/>
      <c r="H12291" s="1184"/>
      <c r="I12291" s="1184"/>
    </row>
    <row r="12292" spans="7:9" ht="15.6" x14ac:dyDescent="0.3">
      <c r="G12292" s="1183"/>
      <c r="H12292" s="1184"/>
      <c r="I12292" s="1184"/>
    </row>
    <row r="12293" spans="7:9" ht="15.6" x14ac:dyDescent="0.3">
      <c r="G12293" s="1183"/>
      <c r="H12293" s="1184"/>
      <c r="I12293" s="1184"/>
    </row>
    <row r="12294" spans="7:9" ht="15.6" x14ac:dyDescent="0.3">
      <c r="G12294" s="1183"/>
      <c r="H12294" s="1184"/>
      <c r="I12294" s="1184"/>
    </row>
    <row r="12295" spans="7:9" ht="15.6" x14ac:dyDescent="0.3">
      <c r="G12295" s="1183"/>
      <c r="H12295" s="1184"/>
      <c r="I12295" s="1184"/>
    </row>
    <row r="12296" spans="7:9" ht="15.6" x14ac:dyDescent="0.3">
      <c r="G12296" s="1183"/>
      <c r="H12296" s="1184"/>
      <c r="I12296" s="1184"/>
    </row>
    <row r="12297" spans="7:9" ht="15.6" x14ac:dyDescent="0.3">
      <c r="G12297" s="1183"/>
      <c r="H12297" s="1184"/>
      <c r="I12297" s="1184"/>
    </row>
    <row r="12298" spans="7:9" ht="15.6" x14ac:dyDescent="0.3">
      <c r="G12298" s="1183"/>
      <c r="H12298" s="1184"/>
      <c r="I12298" s="1184"/>
    </row>
    <row r="12299" spans="7:9" ht="15.6" x14ac:dyDescent="0.3">
      <c r="G12299" s="1183"/>
      <c r="H12299" s="1184"/>
      <c r="I12299" s="1184"/>
    </row>
    <row r="12300" spans="7:9" ht="15.6" x14ac:dyDescent="0.3">
      <c r="G12300" s="1183"/>
      <c r="H12300" s="1184"/>
      <c r="I12300" s="1184"/>
    </row>
    <row r="12301" spans="7:9" ht="15.6" x14ac:dyDescent="0.3">
      <c r="G12301" s="1183"/>
      <c r="H12301" s="1184"/>
      <c r="I12301" s="1184"/>
    </row>
    <row r="12302" spans="7:9" ht="15.6" x14ac:dyDescent="0.3">
      <c r="G12302" s="1183"/>
      <c r="H12302" s="1184"/>
      <c r="I12302" s="1184"/>
    </row>
    <row r="12303" spans="7:9" ht="15.6" x14ac:dyDescent="0.3">
      <c r="G12303" s="1183"/>
      <c r="H12303" s="1184"/>
      <c r="I12303" s="1184"/>
    </row>
    <row r="12304" spans="7:9" ht="15.6" x14ac:dyDescent="0.3">
      <c r="G12304" s="1183"/>
      <c r="H12304" s="1184"/>
      <c r="I12304" s="1184"/>
    </row>
    <row r="12305" spans="7:9" ht="15.6" x14ac:dyDescent="0.3">
      <c r="G12305" s="1183"/>
      <c r="H12305" s="1184"/>
      <c r="I12305" s="1184"/>
    </row>
    <row r="12306" spans="7:9" ht="15.6" x14ac:dyDescent="0.3">
      <c r="G12306" s="1183"/>
      <c r="H12306" s="1184"/>
      <c r="I12306" s="1184"/>
    </row>
    <row r="12307" spans="7:9" ht="15.6" x14ac:dyDescent="0.3">
      <c r="G12307" s="1183"/>
      <c r="H12307" s="1184"/>
      <c r="I12307" s="1184"/>
    </row>
    <row r="12308" spans="7:9" ht="15.6" x14ac:dyDescent="0.3">
      <c r="G12308" s="1183"/>
      <c r="H12308" s="1184"/>
      <c r="I12308" s="1184"/>
    </row>
    <row r="12309" spans="7:9" ht="15.6" x14ac:dyDescent="0.3">
      <c r="G12309" s="1183"/>
      <c r="H12309" s="1184"/>
      <c r="I12309" s="1184"/>
    </row>
    <row r="12310" spans="7:9" ht="15.6" x14ac:dyDescent="0.3">
      <c r="G12310" s="1183"/>
      <c r="H12310" s="1184"/>
      <c r="I12310" s="1184"/>
    </row>
    <row r="12311" spans="7:9" ht="15.6" x14ac:dyDescent="0.3">
      <c r="G12311" s="1183"/>
      <c r="H12311" s="1184"/>
      <c r="I12311" s="1184"/>
    </row>
    <row r="12312" spans="7:9" ht="15.6" x14ac:dyDescent="0.3">
      <c r="G12312" s="1183"/>
      <c r="H12312" s="1184"/>
      <c r="I12312" s="1184"/>
    </row>
    <row r="12313" spans="7:9" ht="15.6" x14ac:dyDescent="0.3">
      <c r="G12313" s="1183"/>
      <c r="H12313" s="1184"/>
      <c r="I12313" s="1184"/>
    </row>
    <row r="12314" spans="7:9" ht="15.6" x14ac:dyDescent="0.3">
      <c r="G12314" s="1183"/>
      <c r="H12314" s="1184"/>
      <c r="I12314" s="1184"/>
    </row>
    <row r="12315" spans="7:9" ht="15.6" x14ac:dyDescent="0.3">
      <c r="G12315" s="1183"/>
      <c r="H12315" s="1184"/>
      <c r="I12315" s="1184"/>
    </row>
    <row r="12316" spans="7:9" ht="15.6" x14ac:dyDescent="0.3">
      <c r="G12316" s="1183"/>
      <c r="H12316" s="1184"/>
      <c r="I12316" s="1184"/>
    </row>
    <row r="12317" spans="7:9" ht="15.6" x14ac:dyDescent="0.3">
      <c r="G12317" s="1183"/>
      <c r="H12317" s="1184"/>
      <c r="I12317" s="1184"/>
    </row>
    <row r="12318" spans="7:9" ht="15.6" x14ac:dyDescent="0.3">
      <c r="G12318" s="1183"/>
      <c r="H12318" s="1184"/>
      <c r="I12318" s="1184"/>
    </row>
    <row r="12319" spans="7:9" ht="15.6" x14ac:dyDescent="0.3">
      <c r="G12319" s="1183"/>
      <c r="H12319" s="1184"/>
      <c r="I12319" s="1184"/>
    </row>
    <row r="12320" spans="7:9" ht="15.6" x14ac:dyDescent="0.3">
      <c r="G12320" s="1183"/>
      <c r="H12320" s="1184"/>
      <c r="I12320" s="1184"/>
    </row>
    <row r="12321" spans="7:9" ht="15.6" x14ac:dyDescent="0.3">
      <c r="G12321" s="1183"/>
      <c r="H12321" s="1184"/>
      <c r="I12321" s="1184"/>
    </row>
    <row r="12322" spans="7:9" ht="15.6" x14ac:dyDescent="0.3">
      <c r="G12322" s="1183"/>
      <c r="H12322" s="1184"/>
      <c r="I12322" s="1184"/>
    </row>
    <row r="12323" spans="7:9" ht="15.6" x14ac:dyDescent="0.3">
      <c r="G12323" s="1183"/>
      <c r="H12323" s="1184"/>
      <c r="I12323" s="1184"/>
    </row>
    <row r="12324" spans="7:9" ht="15.6" x14ac:dyDescent="0.3">
      <c r="G12324" s="1183"/>
      <c r="H12324" s="1184"/>
      <c r="I12324" s="1184"/>
    </row>
    <row r="12325" spans="7:9" ht="15.6" x14ac:dyDescent="0.3">
      <c r="G12325" s="1183"/>
      <c r="H12325" s="1184"/>
      <c r="I12325" s="1184"/>
    </row>
    <row r="12326" spans="7:9" ht="15.6" x14ac:dyDescent="0.3">
      <c r="G12326" s="1183"/>
      <c r="H12326" s="1184"/>
      <c r="I12326" s="1184"/>
    </row>
    <row r="12327" spans="7:9" ht="15.6" x14ac:dyDescent="0.3">
      <c r="G12327" s="1183"/>
      <c r="H12327" s="1184"/>
      <c r="I12327" s="1184"/>
    </row>
    <row r="12328" spans="7:9" ht="15.6" x14ac:dyDescent="0.3">
      <c r="G12328" s="1183"/>
      <c r="H12328" s="1184"/>
      <c r="I12328" s="1184"/>
    </row>
    <row r="12329" spans="7:9" ht="15.6" x14ac:dyDescent="0.3">
      <c r="G12329" s="1183"/>
      <c r="H12329" s="1184"/>
      <c r="I12329" s="1184"/>
    </row>
    <row r="12330" spans="7:9" ht="15.6" x14ac:dyDescent="0.3">
      <c r="G12330" s="1183"/>
      <c r="H12330" s="1184"/>
      <c r="I12330" s="1184"/>
    </row>
    <row r="12331" spans="7:9" ht="15.6" x14ac:dyDescent="0.3">
      <c r="G12331" s="1183"/>
      <c r="H12331" s="1184"/>
      <c r="I12331" s="1184"/>
    </row>
    <row r="12332" spans="7:9" ht="15.6" x14ac:dyDescent="0.3">
      <c r="G12332" s="1183"/>
      <c r="H12332" s="1184"/>
      <c r="I12332" s="1184"/>
    </row>
    <row r="12333" spans="7:9" ht="15.6" x14ac:dyDescent="0.3">
      <c r="G12333" s="1183"/>
      <c r="H12333" s="1184"/>
      <c r="I12333" s="1184"/>
    </row>
    <row r="12334" spans="7:9" ht="15.6" x14ac:dyDescent="0.3">
      <c r="G12334" s="1183"/>
      <c r="H12334" s="1184"/>
      <c r="I12334" s="1184"/>
    </row>
    <row r="12335" spans="7:9" ht="15.6" x14ac:dyDescent="0.3">
      <c r="G12335" s="1183"/>
      <c r="H12335" s="1184"/>
      <c r="I12335" s="1184"/>
    </row>
    <row r="12336" spans="7:9" ht="15.6" x14ac:dyDescent="0.3">
      <c r="G12336" s="1183"/>
      <c r="H12336" s="1184"/>
      <c r="I12336" s="1184"/>
    </row>
    <row r="12337" spans="7:9" ht="15.6" x14ac:dyDescent="0.3">
      <c r="G12337" s="1183"/>
      <c r="H12337" s="1184"/>
      <c r="I12337" s="1184"/>
    </row>
    <row r="12338" spans="7:9" ht="15.6" x14ac:dyDescent="0.3">
      <c r="G12338" s="1183"/>
      <c r="H12338" s="1184"/>
      <c r="I12338" s="1184"/>
    </row>
    <row r="12339" spans="7:9" ht="15.6" x14ac:dyDescent="0.3">
      <c r="G12339" s="1183"/>
      <c r="H12339" s="1184"/>
      <c r="I12339" s="1184"/>
    </row>
    <row r="12340" spans="7:9" ht="15.6" x14ac:dyDescent="0.3">
      <c r="G12340" s="1183"/>
      <c r="H12340" s="1184"/>
      <c r="I12340" s="1184"/>
    </row>
    <row r="12341" spans="7:9" ht="15.6" x14ac:dyDescent="0.3">
      <c r="G12341" s="1183"/>
      <c r="H12341" s="1184"/>
      <c r="I12341" s="1184"/>
    </row>
    <row r="12342" spans="7:9" ht="15.6" x14ac:dyDescent="0.3">
      <c r="G12342" s="1183"/>
      <c r="H12342" s="1184"/>
      <c r="I12342" s="1184"/>
    </row>
    <row r="12343" spans="7:9" ht="15.6" x14ac:dyDescent="0.3">
      <c r="G12343" s="1183"/>
      <c r="H12343" s="1184"/>
      <c r="I12343" s="1184"/>
    </row>
    <row r="12344" spans="7:9" ht="15.6" x14ac:dyDescent="0.3">
      <c r="G12344" s="1183"/>
      <c r="H12344" s="1184"/>
      <c r="I12344" s="1184"/>
    </row>
    <row r="12345" spans="7:9" ht="15.6" x14ac:dyDescent="0.3">
      <c r="G12345" s="1183"/>
      <c r="H12345" s="1184"/>
      <c r="I12345" s="1184"/>
    </row>
    <row r="12346" spans="7:9" ht="15.6" x14ac:dyDescent="0.3">
      <c r="G12346" s="1183"/>
      <c r="H12346" s="1184"/>
      <c r="I12346" s="1184"/>
    </row>
    <row r="12347" spans="7:9" ht="15.6" x14ac:dyDescent="0.3">
      <c r="G12347" s="1183"/>
      <c r="H12347" s="1184"/>
      <c r="I12347" s="1184"/>
    </row>
    <row r="12348" spans="7:9" ht="15.6" x14ac:dyDescent="0.3">
      <c r="G12348" s="1183"/>
      <c r="H12348" s="1184"/>
      <c r="I12348" s="1184"/>
    </row>
    <row r="12349" spans="7:9" ht="15.6" x14ac:dyDescent="0.3">
      <c r="G12349" s="1183"/>
      <c r="H12349" s="1184"/>
      <c r="I12349" s="1184"/>
    </row>
    <row r="12350" spans="7:9" ht="15.6" x14ac:dyDescent="0.3">
      <c r="G12350" s="1183"/>
      <c r="H12350" s="1184"/>
      <c r="I12350" s="1184"/>
    </row>
    <row r="12351" spans="7:9" ht="15.6" x14ac:dyDescent="0.3">
      <c r="G12351" s="1183"/>
      <c r="H12351" s="1184"/>
      <c r="I12351" s="1184"/>
    </row>
    <row r="12352" spans="7:9" ht="15.6" x14ac:dyDescent="0.3">
      <c r="G12352" s="1183"/>
      <c r="H12352" s="1184"/>
      <c r="I12352" s="1184"/>
    </row>
    <row r="12353" spans="7:9" ht="15.6" x14ac:dyDescent="0.3">
      <c r="G12353" s="1183"/>
      <c r="H12353" s="1184"/>
      <c r="I12353" s="1184"/>
    </row>
    <row r="12354" spans="7:9" ht="15.6" x14ac:dyDescent="0.3">
      <c r="G12354" s="1183"/>
      <c r="H12354" s="1184"/>
      <c r="I12354" s="1184"/>
    </row>
    <row r="12355" spans="7:9" ht="15.6" x14ac:dyDescent="0.3">
      <c r="G12355" s="1183"/>
      <c r="H12355" s="1184"/>
      <c r="I12355" s="1184"/>
    </row>
    <row r="12356" spans="7:9" ht="15.6" x14ac:dyDescent="0.3">
      <c r="G12356" s="1183"/>
      <c r="H12356" s="1184"/>
      <c r="I12356" s="1184"/>
    </row>
    <row r="12357" spans="7:9" ht="15.6" x14ac:dyDescent="0.3">
      <c r="G12357" s="1183"/>
      <c r="H12357" s="1184"/>
      <c r="I12357" s="1184"/>
    </row>
    <row r="12358" spans="7:9" ht="15.6" x14ac:dyDescent="0.3">
      <c r="G12358" s="1183"/>
      <c r="H12358" s="1184"/>
      <c r="I12358" s="1184"/>
    </row>
    <row r="12359" spans="7:9" ht="15.6" x14ac:dyDescent="0.3">
      <c r="G12359" s="1183"/>
      <c r="H12359" s="1184"/>
      <c r="I12359" s="1184"/>
    </row>
    <row r="12360" spans="7:9" ht="15.6" x14ac:dyDescent="0.3">
      <c r="G12360" s="1183"/>
      <c r="H12360" s="1184"/>
      <c r="I12360" s="1184"/>
    </row>
    <row r="12361" spans="7:9" ht="15.6" x14ac:dyDescent="0.3">
      <c r="G12361" s="1183"/>
      <c r="H12361" s="1184"/>
      <c r="I12361" s="1184"/>
    </row>
    <row r="12362" spans="7:9" ht="15.6" x14ac:dyDescent="0.3">
      <c r="G12362" s="1183"/>
      <c r="H12362" s="1184"/>
      <c r="I12362" s="1184"/>
    </row>
    <row r="12363" spans="7:9" ht="15.6" x14ac:dyDescent="0.3">
      <c r="G12363" s="1183"/>
      <c r="H12363" s="1184"/>
      <c r="I12363" s="1184"/>
    </row>
    <row r="12364" spans="7:9" ht="15.6" x14ac:dyDescent="0.3">
      <c r="G12364" s="1183"/>
      <c r="H12364" s="1184"/>
      <c r="I12364" s="1184"/>
    </row>
    <row r="12365" spans="7:9" ht="15.6" x14ac:dyDescent="0.3">
      <c r="G12365" s="1183"/>
      <c r="H12365" s="1184"/>
      <c r="I12365" s="1184"/>
    </row>
    <row r="12366" spans="7:9" ht="15.6" x14ac:dyDescent="0.3">
      <c r="G12366" s="1183"/>
      <c r="H12366" s="1184"/>
      <c r="I12366" s="1184"/>
    </row>
    <row r="12367" spans="7:9" ht="15.6" x14ac:dyDescent="0.3">
      <c r="G12367" s="1183"/>
      <c r="H12367" s="1184"/>
      <c r="I12367" s="1184"/>
    </row>
    <row r="12368" spans="7:9" ht="15.6" x14ac:dyDescent="0.3">
      <c r="G12368" s="1183"/>
      <c r="H12368" s="1184"/>
      <c r="I12368" s="1184"/>
    </row>
    <row r="12369" spans="7:9" ht="15.6" x14ac:dyDescent="0.3">
      <c r="G12369" s="1183"/>
      <c r="H12369" s="1184"/>
      <c r="I12369" s="1184"/>
    </row>
    <row r="12370" spans="7:9" ht="15.6" x14ac:dyDescent="0.3">
      <c r="G12370" s="1183"/>
      <c r="H12370" s="1184"/>
      <c r="I12370" s="1184"/>
    </row>
    <row r="12371" spans="7:9" ht="15.6" x14ac:dyDescent="0.3">
      <c r="G12371" s="1183"/>
      <c r="H12371" s="1184"/>
      <c r="I12371" s="1184"/>
    </row>
    <row r="12372" spans="7:9" ht="15.6" x14ac:dyDescent="0.3">
      <c r="G12372" s="1183"/>
      <c r="H12372" s="1184"/>
      <c r="I12372" s="1184"/>
    </row>
    <row r="12373" spans="7:9" ht="15.6" x14ac:dyDescent="0.3">
      <c r="G12373" s="1183"/>
      <c r="H12373" s="1184"/>
      <c r="I12373" s="1184"/>
    </row>
    <row r="12374" spans="7:9" ht="15.6" x14ac:dyDescent="0.3">
      <c r="G12374" s="1183"/>
      <c r="H12374" s="1184"/>
      <c r="I12374" s="1184"/>
    </row>
    <row r="12375" spans="7:9" ht="15.6" x14ac:dyDescent="0.3">
      <c r="G12375" s="1183"/>
      <c r="H12375" s="1184"/>
      <c r="I12375" s="1184"/>
    </row>
    <row r="12376" spans="7:9" ht="15.6" x14ac:dyDescent="0.3">
      <c r="G12376" s="1183"/>
      <c r="H12376" s="1184"/>
      <c r="I12376" s="1184"/>
    </row>
    <row r="12377" spans="7:9" ht="15.6" x14ac:dyDescent="0.3">
      <c r="G12377" s="1183"/>
      <c r="H12377" s="1184"/>
      <c r="I12377" s="1184"/>
    </row>
    <row r="12378" spans="7:9" ht="15.6" x14ac:dyDescent="0.3">
      <c r="G12378" s="1183"/>
      <c r="H12378" s="1184"/>
      <c r="I12378" s="1184"/>
    </row>
    <row r="12379" spans="7:9" ht="15.6" x14ac:dyDescent="0.3">
      <c r="G12379" s="1183"/>
      <c r="H12379" s="1184"/>
      <c r="I12379" s="1184"/>
    </row>
    <row r="12380" spans="7:9" ht="15.6" x14ac:dyDescent="0.3">
      <c r="G12380" s="1183"/>
      <c r="H12380" s="1184"/>
      <c r="I12380" s="1184"/>
    </row>
    <row r="12381" spans="7:9" ht="15.6" x14ac:dyDescent="0.3">
      <c r="G12381" s="1183"/>
      <c r="H12381" s="1184"/>
      <c r="I12381" s="1184"/>
    </row>
    <row r="12382" spans="7:9" ht="15.6" x14ac:dyDescent="0.3">
      <c r="G12382" s="1183"/>
      <c r="H12382" s="1184"/>
      <c r="I12382" s="1184"/>
    </row>
    <row r="12383" spans="7:9" ht="15.6" x14ac:dyDescent="0.3">
      <c r="G12383" s="1183"/>
      <c r="H12383" s="1184"/>
      <c r="I12383" s="1184"/>
    </row>
    <row r="12384" spans="7:9" ht="15.6" x14ac:dyDescent="0.3">
      <c r="G12384" s="1183"/>
      <c r="H12384" s="1184"/>
      <c r="I12384" s="1184"/>
    </row>
    <row r="12385" spans="7:9" ht="15.6" x14ac:dyDescent="0.3">
      <c r="G12385" s="1183"/>
      <c r="H12385" s="1184"/>
      <c r="I12385" s="1184"/>
    </row>
    <row r="12386" spans="7:9" ht="15.6" x14ac:dyDescent="0.3">
      <c r="G12386" s="1183"/>
      <c r="H12386" s="1184"/>
      <c r="I12386" s="1184"/>
    </row>
    <row r="12387" spans="7:9" ht="15.6" x14ac:dyDescent="0.3">
      <c r="G12387" s="1183"/>
      <c r="H12387" s="1184"/>
      <c r="I12387" s="1184"/>
    </row>
    <row r="12388" spans="7:9" ht="15.6" x14ac:dyDescent="0.3">
      <c r="G12388" s="1183"/>
      <c r="H12388" s="1184"/>
      <c r="I12388" s="1184"/>
    </row>
    <row r="12389" spans="7:9" ht="15.6" x14ac:dyDescent="0.3">
      <c r="G12389" s="1183"/>
      <c r="H12389" s="1184"/>
      <c r="I12389" s="1184"/>
    </row>
    <row r="12390" spans="7:9" ht="15.6" x14ac:dyDescent="0.3">
      <c r="G12390" s="1183"/>
      <c r="H12390" s="1184"/>
      <c r="I12390" s="1184"/>
    </row>
    <row r="12391" spans="7:9" ht="15.6" x14ac:dyDescent="0.3">
      <c r="G12391" s="1183"/>
      <c r="H12391" s="1184"/>
      <c r="I12391" s="1184"/>
    </row>
    <row r="12392" spans="7:9" ht="15.6" x14ac:dyDescent="0.3">
      <c r="G12392" s="1183"/>
      <c r="H12392" s="1184"/>
      <c r="I12392" s="1184"/>
    </row>
    <row r="12393" spans="7:9" ht="15.6" x14ac:dyDescent="0.3">
      <c r="G12393" s="1183"/>
      <c r="H12393" s="1184"/>
      <c r="I12393" s="1184"/>
    </row>
    <row r="12394" spans="7:9" ht="15.6" x14ac:dyDescent="0.3">
      <c r="G12394" s="1183"/>
      <c r="H12394" s="1184"/>
      <c r="I12394" s="1184"/>
    </row>
    <row r="12395" spans="7:9" ht="15.6" x14ac:dyDescent="0.3">
      <c r="G12395" s="1183"/>
      <c r="H12395" s="1184"/>
      <c r="I12395" s="1184"/>
    </row>
    <row r="12396" spans="7:9" ht="15.6" x14ac:dyDescent="0.3">
      <c r="G12396" s="1183"/>
      <c r="H12396" s="1184"/>
      <c r="I12396" s="1184"/>
    </row>
    <row r="12397" spans="7:9" ht="15.6" x14ac:dyDescent="0.3">
      <c r="G12397" s="1183"/>
      <c r="H12397" s="1184"/>
      <c r="I12397" s="1184"/>
    </row>
    <row r="12398" spans="7:9" ht="15.6" x14ac:dyDescent="0.3">
      <c r="G12398" s="1183"/>
      <c r="H12398" s="1184"/>
      <c r="I12398" s="1184"/>
    </row>
    <row r="12399" spans="7:9" ht="15.6" x14ac:dyDescent="0.3">
      <c r="G12399" s="1183"/>
      <c r="H12399" s="1184"/>
      <c r="I12399" s="1184"/>
    </row>
    <row r="12400" spans="7:9" ht="15.6" x14ac:dyDescent="0.3">
      <c r="G12400" s="1183"/>
      <c r="H12400" s="1184"/>
      <c r="I12400" s="1184"/>
    </row>
    <row r="12401" spans="7:9" ht="15.6" x14ac:dyDescent="0.3">
      <c r="G12401" s="1183"/>
      <c r="H12401" s="1184"/>
      <c r="I12401" s="1184"/>
    </row>
    <row r="12402" spans="7:9" ht="15.6" x14ac:dyDescent="0.3">
      <c r="G12402" s="1183"/>
      <c r="H12402" s="1184"/>
      <c r="I12402" s="1184"/>
    </row>
    <row r="12403" spans="7:9" ht="15.6" x14ac:dyDescent="0.3">
      <c r="G12403" s="1183"/>
      <c r="H12403" s="1184"/>
      <c r="I12403" s="1184"/>
    </row>
    <row r="12404" spans="7:9" ht="15.6" x14ac:dyDescent="0.3">
      <c r="G12404" s="1183"/>
      <c r="H12404" s="1184"/>
      <c r="I12404" s="1184"/>
    </row>
    <row r="12405" spans="7:9" ht="15.6" x14ac:dyDescent="0.3">
      <c r="G12405" s="1183"/>
      <c r="H12405" s="1184"/>
      <c r="I12405" s="1184"/>
    </row>
    <row r="12406" spans="7:9" ht="15.6" x14ac:dyDescent="0.3">
      <c r="G12406" s="1183"/>
      <c r="H12406" s="1184"/>
      <c r="I12406" s="1184"/>
    </row>
    <row r="12407" spans="7:9" ht="15.6" x14ac:dyDescent="0.3">
      <c r="G12407" s="1183"/>
      <c r="H12407" s="1184"/>
      <c r="I12407" s="1184"/>
    </row>
    <row r="12408" spans="7:9" ht="15.6" x14ac:dyDescent="0.3">
      <c r="G12408" s="1183"/>
      <c r="H12408" s="1184"/>
      <c r="I12408" s="1184"/>
    </row>
    <row r="12409" spans="7:9" ht="15.6" x14ac:dyDescent="0.3">
      <c r="G12409" s="1183"/>
      <c r="H12409" s="1184"/>
      <c r="I12409" s="1184"/>
    </row>
    <row r="12410" spans="7:9" ht="15.6" x14ac:dyDescent="0.3">
      <c r="G12410" s="1183"/>
      <c r="H12410" s="1184"/>
      <c r="I12410" s="1184"/>
    </row>
    <row r="12411" spans="7:9" ht="15.6" x14ac:dyDescent="0.3">
      <c r="G12411" s="1183"/>
      <c r="H12411" s="1184"/>
      <c r="I12411" s="1184"/>
    </row>
    <row r="12412" spans="7:9" ht="15.6" x14ac:dyDescent="0.3">
      <c r="G12412" s="1183"/>
      <c r="H12412" s="1184"/>
      <c r="I12412" s="1184"/>
    </row>
    <row r="12413" spans="7:9" ht="15.6" x14ac:dyDescent="0.3">
      <c r="G12413" s="1183"/>
      <c r="H12413" s="1184"/>
      <c r="I12413" s="1184"/>
    </row>
    <row r="12414" spans="7:9" ht="15.6" x14ac:dyDescent="0.3">
      <c r="G12414" s="1183"/>
      <c r="H12414" s="1184"/>
      <c r="I12414" s="1184"/>
    </row>
    <row r="12415" spans="7:9" ht="15.6" x14ac:dyDescent="0.3">
      <c r="G12415" s="1183"/>
      <c r="H12415" s="1184"/>
      <c r="I12415" s="1184"/>
    </row>
    <row r="12416" spans="7:9" ht="15.6" x14ac:dyDescent="0.3">
      <c r="G12416" s="1183"/>
      <c r="H12416" s="1184"/>
      <c r="I12416" s="1184"/>
    </row>
    <row r="12417" spans="7:9" ht="15.6" x14ac:dyDescent="0.3">
      <c r="G12417" s="1183"/>
      <c r="H12417" s="1184"/>
      <c r="I12417" s="1184"/>
    </row>
    <row r="12418" spans="7:9" ht="15.6" x14ac:dyDescent="0.3">
      <c r="G12418" s="1183"/>
      <c r="H12418" s="1184"/>
      <c r="I12418" s="1184"/>
    </row>
    <row r="12419" spans="7:9" ht="15.6" x14ac:dyDescent="0.3">
      <c r="G12419" s="1183"/>
      <c r="H12419" s="1184"/>
      <c r="I12419" s="1184"/>
    </row>
    <row r="12420" spans="7:9" ht="15.6" x14ac:dyDescent="0.3">
      <c r="G12420" s="1183"/>
      <c r="H12420" s="1184"/>
      <c r="I12420" s="1184"/>
    </row>
    <row r="12421" spans="7:9" ht="15.6" x14ac:dyDescent="0.3">
      <c r="G12421" s="1183"/>
      <c r="H12421" s="1184"/>
      <c r="I12421" s="1184"/>
    </row>
    <row r="12422" spans="7:9" ht="15.6" x14ac:dyDescent="0.3">
      <c r="G12422" s="1183"/>
      <c r="H12422" s="1184"/>
      <c r="I12422" s="1184"/>
    </row>
    <row r="12423" spans="7:9" ht="15.6" x14ac:dyDescent="0.3">
      <c r="G12423" s="1183"/>
      <c r="H12423" s="1184"/>
      <c r="I12423" s="1184"/>
    </row>
    <row r="12424" spans="7:9" ht="15.6" x14ac:dyDescent="0.3">
      <c r="G12424" s="1183"/>
      <c r="H12424" s="1184"/>
      <c r="I12424" s="1184"/>
    </row>
    <row r="12425" spans="7:9" ht="15.6" x14ac:dyDescent="0.3">
      <c r="G12425" s="1183"/>
      <c r="H12425" s="1184"/>
      <c r="I12425" s="1184"/>
    </row>
    <row r="12426" spans="7:9" ht="15.6" x14ac:dyDescent="0.3">
      <c r="G12426" s="1183"/>
      <c r="H12426" s="1184"/>
      <c r="I12426" s="1184"/>
    </row>
    <row r="12427" spans="7:9" ht="15.6" x14ac:dyDescent="0.3">
      <c r="G12427" s="1183"/>
      <c r="H12427" s="1184"/>
      <c r="I12427" s="1184"/>
    </row>
    <row r="12428" spans="7:9" ht="15.6" x14ac:dyDescent="0.3">
      <c r="G12428" s="1183"/>
      <c r="H12428" s="1184"/>
      <c r="I12428" s="1184"/>
    </row>
    <row r="12429" spans="7:9" ht="15.6" x14ac:dyDescent="0.3">
      <c r="G12429" s="1183"/>
      <c r="H12429" s="1184"/>
      <c r="I12429" s="1184"/>
    </row>
    <row r="12430" spans="7:9" ht="15.6" x14ac:dyDescent="0.3">
      <c r="G12430" s="1183"/>
      <c r="H12430" s="1184"/>
      <c r="I12430" s="1184"/>
    </row>
    <row r="12431" spans="7:9" ht="15.6" x14ac:dyDescent="0.3">
      <c r="G12431" s="1183"/>
      <c r="H12431" s="1184"/>
      <c r="I12431" s="1184"/>
    </row>
    <row r="12432" spans="7:9" ht="15.6" x14ac:dyDescent="0.3">
      <c r="G12432" s="1183"/>
      <c r="H12432" s="1184"/>
      <c r="I12432" s="1184"/>
    </row>
    <row r="12433" spans="7:9" ht="15.6" x14ac:dyDescent="0.3">
      <c r="G12433" s="1183"/>
      <c r="H12433" s="1184"/>
      <c r="I12433" s="1184"/>
    </row>
    <row r="12434" spans="7:9" ht="15.6" x14ac:dyDescent="0.3">
      <c r="G12434" s="1183"/>
      <c r="H12434" s="1184"/>
      <c r="I12434" s="1184"/>
    </row>
    <row r="12435" spans="7:9" ht="15.6" x14ac:dyDescent="0.3">
      <c r="G12435" s="1183"/>
      <c r="H12435" s="1184"/>
      <c r="I12435" s="1184"/>
    </row>
    <row r="12436" spans="7:9" ht="15.6" x14ac:dyDescent="0.3">
      <c r="G12436" s="1183"/>
      <c r="H12436" s="1184"/>
      <c r="I12436" s="1184"/>
    </row>
    <row r="12437" spans="7:9" ht="15.6" x14ac:dyDescent="0.3">
      <c r="G12437" s="1183"/>
      <c r="H12437" s="1184"/>
      <c r="I12437" s="1184"/>
    </row>
    <row r="12438" spans="7:9" ht="15.6" x14ac:dyDescent="0.3">
      <c r="G12438" s="1183"/>
      <c r="H12438" s="1184"/>
      <c r="I12438" s="1184"/>
    </row>
    <row r="12439" spans="7:9" ht="15.6" x14ac:dyDescent="0.3">
      <c r="G12439" s="1183"/>
      <c r="H12439" s="1184"/>
      <c r="I12439" s="1184"/>
    </row>
    <row r="12440" spans="7:9" ht="15.6" x14ac:dyDescent="0.3">
      <c r="G12440" s="1183"/>
      <c r="H12440" s="1184"/>
      <c r="I12440" s="1184"/>
    </row>
    <row r="12441" spans="7:9" ht="15.6" x14ac:dyDescent="0.3">
      <c r="G12441" s="1183"/>
      <c r="H12441" s="1184"/>
      <c r="I12441" s="1184"/>
    </row>
    <row r="12442" spans="7:9" ht="15.6" x14ac:dyDescent="0.3">
      <c r="G12442" s="1183"/>
      <c r="H12442" s="1184"/>
      <c r="I12442" s="1184"/>
    </row>
    <row r="12443" spans="7:9" ht="15.6" x14ac:dyDescent="0.3">
      <c r="G12443" s="1183"/>
      <c r="H12443" s="1184"/>
      <c r="I12443" s="1184"/>
    </row>
    <row r="12444" spans="7:9" ht="15.6" x14ac:dyDescent="0.3">
      <c r="G12444" s="1183"/>
      <c r="H12444" s="1184"/>
      <c r="I12444" s="1184"/>
    </row>
    <row r="12445" spans="7:9" ht="15.6" x14ac:dyDescent="0.3">
      <c r="G12445" s="1183"/>
      <c r="H12445" s="1184"/>
      <c r="I12445" s="1184"/>
    </row>
    <row r="12446" spans="7:9" ht="15.6" x14ac:dyDescent="0.3">
      <c r="G12446" s="1183"/>
      <c r="H12446" s="1184"/>
      <c r="I12446" s="1184"/>
    </row>
    <row r="12447" spans="7:9" ht="15.6" x14ac:dyDescent="0.3">
      <c r="G12447" s="1183"/>
      <c r="H12447" s="1184"/>
      <c r="I12447" s="1184"/>
    </row>
    <row r="12448" spans="7:9" ht="15.6" x14ac:dyDescent="0.3">
      <c r="G12448" s="1183"/>
      <c r="H12448" s="1184"/>
      <c r="I12448" s="1184"/>
    </row>
    <row r="12449" spans="7:9" ht="15.6" x14ac:dyDescent="0.3">
      <c r="G12449" s="1183"/>
      <c r="H12449" s="1184"/>
      <c r="I12449" s="1184"/>
    </row>
    <row r="12450" spans="7:9" ht="15.6" x14ac:dyDescent="0.3">
      <c r="G12450" s="1183"/>
      <c r="H12450" s="1184"/>
      <c r="I12450" s="1184"/>
    </row>
    <row r="12451" spans="7:9" ht="15.6" x14ac:dyDescent="0.3">
      <c r="G12451" s="1183"/>
      <c r="H12451" s="1184"/>
      <c r="I12451" s="1184"/>
    </row>
    <row r="12452" spans="7:9" ht="15.6" x14ac:dyDescent="0.3">
      <c r="G12452" s="1183"/>
      <c r="H12452" s="1184"/>
      <c r="I12452" s="1184"/>
    </row>
    <row r="12453" spans="7:9" ht="15.6" x14ac:dyDescent="0.3">
      <c r="G12453" s="1183"/>
      <c r="H12453" s="1184"/>
      <c r="I12453" s="1184"/>
    </row>
    <row r="12454" spans="7:9" ht="15.6" x14ac:dyDescent="0.3">
      <c r="G12454" s="1183"/>
      <c r="H12454" s="1184"/>
      <c r="I12454" s="1184"/>
    </row>
    <row r="12455" spans="7:9" ht="15.6" x14ac:dyDescent="0.3">
      <c r="G12455" s="1183"/>
      <c r="H12455" s="1184"/>
      <c r="I12455" s="1184"/>
    </row>
    <row r="12456" spans="7:9" ht="15.6" x14ac:dyDescent="0.3">
      <c r="G12456" s="1183"/>
      <c r="H12456" s="1184"/>
      <c r="I12456" s="1184"/>
    </row>
    <row r="12457" spans="7:9" ht="15.6" x14ac:dyDescent="0.3">
      <c r="G12457" s="1183"/>
      <c r="H12457" s="1184"/>
      <c r="I12457" s="1184"/>
    </row>
    <row r="12458" spans="7:9" ht="15.6" x14ac:dyDescent="0.3">
      <c r="G12458" s="1183"/>
      <c r="H12458" s="1184"/>
      <c r="I12458" s="1184"/>
    </row>
    <row r="12459" spans="7:9" ht="15.6" x14ac:dyDescent="0.3">
      <c r="G12459" s="1183"/>
      <c r="H12459" s="1184"/>
      <c r="I12459" s="1184"/>
    </row>
    <row r="12460" spans="7:9" ht="15.6" x14ac:dyDescent="0.3">
      <c r="G12460" s="1183"/>
      <c r="H12460" s="1184"/>
      <c r="I12460" s="1184"/>
    </row>
    <row r="12461" spans="7:9" ht="15.6" x14ac:dyDescent="0.3">
      <c r="G12461" s="1183"/>
      <c r="H12461" s="1184"/>
      <c r="I12461" s="1184"/>
    </row>
    <row r="12462" spans="7:9" ht="15.6" x14ac:dyDescent="0.3">
      <c r="G12462" s="1183"/>
      <c r="H12462" s="1184"/>
      <c r="I12462" s="1184"/>
    </row>
    <row r="12463" spans="7:9" ht="15.6" x14ac:dyDescent="0.3">
      <c r="G12463" s="1183"/>
      <c r="H12463" s="1184"/>
      <c r="I12463" s="1184"/>
    </row>
    <row r="12464" spans="7:9" ht="15.6" x14ac:dyDescent="0.3">
      <c r="G12464" s="1183"/>
      <c r="H12464" s="1184"/>
      <c r="I12464" s="1184"/>
    </row>
    <row r="12465" spans="7:9" ht="15.6" x14ac:dyDescent="0.3">
      <c r="G12465" s="1183"/>
      <c r="H12465" s="1184"/>
      <c r="I12465" s="1184"/>
    </row>
    <row r="12466" spans="7:9" ht="15.6" x14ac:dyDescent="0.3">
      <c r="G12466" s="1183"/>
      <c r="H12466" s="1184"/>
      <c r="I12466" s="1184"/>
    </row>
    <row r="12467" spans="7:9" ht="15.6" x14ac:dyDescent="0.3">
      <c r="G12467" s="1183"/>
      <c r="H12467" s="1184"/>
      <c r="I12467" s="1184"/>
    </row>
    <row r="12468" spans="7:9" ht="15.6" x14ac:dyDescent="0.3">
      <c r="G12468" s="1183"/>
      <c r="H12468" s="1184"/>
      <c r="I12468" s="1184"/>
    </row>
    <row r="12469" spans="7:9" ht="15.6" x14ac:dyDescent="0.3">
      <c r="G12469" s="1183"/>
      <c r="H12469" s="1184"/>
      <c r="I12469" s="1184"/>
    </row>
    <row r="12470" spans="7:9" ht="15.6" x14ac:dyDescent="0.3">
      <c r="G12470" s="1183"/>
      <c r="H12470" s="1184"/>
      <c r="I12470" s="1184"/>
    </row>
    <row r="12471" spans="7:9" ht="15.6" x14ac:dyDescent="0.3">
      <c r="G12471" s="1183"/>
      <c r="H12471" s="1184"/>
      <c r="I12471" s="1184"/>
    </row>
    <row r="12472" spans="7:9" ht="15.6" x14ac:dyDescent="0.3">
      <c r="G12472" s="1183"/>
      <c r="H12472" s="1184"/>
      <c r="I12472" s="1184"/>
    </row>
    <row r="12473" spans="7:9" ht="15.6" x14ac:dyDescent="0.3">
      <c r="G12473" s="1183"/>
      <c r="H12473" s="1184"/>
      <c r="I12473" s="1184"/>
    </row>
    <row r="12474" spans="7:9" ht="15.6" x14ac:dyDescent="0.3">
      <c r="G12474" s="1183"/>
      <c r="H12474" s="1184"/>
      <c r="I12474" s="1184"/>
    </row>
    <row r="12475" spans="7:9" ht="15.6" x14ac:dyDescent="0.3">
      <c r="G12475" s="1183"/>
      <c r="H12475" s="1184"/>
      <c r="I12475" s="1184"/>
    </row>
    <row r="12476" spans="7:9" ht="15.6" x14ac:dyDescent="0.3">
      <c r="G12476" s="1183"/>
      <c r="H12476" s="1184"/>
      <c r="I12476" s="1184"/>
    </row>
    <row r="12477" spans="7:9" ht="15.6" x14ac:dyDescent="0.3">
      <c r="G12477" s="1183"/>
      <c r="H12477" s="1184"/>
      <c r="I12477" s="1184"/>
    </row>
    <row r="12478" spans="7:9" ht="15.6" x14ac:dyDescent="0.3">
      <c r="G12478" s="1183"/>
      <c r="H12478" s="1184"/>
      <c r="I12478" s="1184"/>
    </row>
    <row r="12479" spans="7:9" ht="15.6" x14ac:dyDescent="0.3">
      <c r="G12479" s="1183"/>
      <c r="H12479" s="1184"/>
      <c r="I12479" s="1184"/>
    </row>
    <row r="12480" spans="7:9" ht="15.6" x14ac:dyDescent="0.3">
      <c r="G12480" s="1183"/>
      <c r="H12480" s="1184"/>
      <c r="I12480" s="1184"/>
    </row>
    <row r="12481" spans="7:9" ht="15.6" x14ac:dyDescent="0.3">
      <c r="G12481" s="1183"/>
      <c r="H12481" s="1184"/>
      <c r="I12481" s="1184"/>
    </row>
    <row r="12482" spans="7:9" ht="15.6" x14ac:dyDescent="0.3">
      <c r="G12482" s="1183"/>
      <c r="H12482" s="1184"/>
      <c r="I12482" s="1184"/>
    </row>
    <row r="12483" spans="7:9" ht="15.6" x14ac:dyDescent="0.3">
      <c r="G12483" s="1183"/>
      <c r="H12483" s="1184"/>
      <c r="I12483" s="1184"/>
    </row>
    <row r="12484" spans="7:9" ht="15.6" x14ac:dyDescent="0.3">
      <c r="G12484" s="1183"/>
      <c r="H12484" s="1184"/>
      <c r="I12484" s="1184"/>
    </row>
    <row r="12485" spans="7:9" ht="15.6" x14ac:dyDescent="0.3">
      <c r="G12485" s="1183"/>
      <c r="H12485" s="1184"/>
      <c r="I12485" s="1184"/>
    </row>
    <row r="12486" spans="7:9" ht="15.6" x14ac:dyDescent="0.3">
      <c r="G12486" s="1183"/>
      <c r="H12486" s="1184"/>
      <c r="I12486" s="1184"/>
    </row>
    <row r="12487" spans="7:9" ht="15.6" x14ac:dyDescent="0.3">
      <c r="G12487" s="1183"/>
      <c r="H12487" s="1184"/>
      <c r="I12487" s="1184"/>
    </row>
    <row r="12488" spans="7:9" ht="15.6" x14ac:dyDescent="0.3">
      <c r="G12488" s="1183"/>
      <c r="H12488" s="1184"/>
      <c r="I12488" s="1184"/>
    </row>
    <row r="12489" spans="7:9" ht="15.6" x14ac:dyDescent="0.3">
      <c r="G12489" s="1183"/>
      <c r="H12489" s="1184"/>
      <c r="I12489" s="1184"/>
    </row>
    <row r="12490" spans="7:9" ht="15.6" x14ac:dyDescent="0.3">
      <c r="G12490" s="1183"/>
      <c r="H12490" s="1184"/>
      <c r="I12490" s="1184"/>
    </row>
    <row r="12491" spans="7:9" ht="15.6" x14ac:dyDescent="0.3">
      <c r="G12491" s="1183"/>
      <c r="H12491" s="1184"/>
      <c r="I12491" s="1184"/>
    </row>
    <row r="12492" spans="7:9" ht="15.6" x14ac:dyDescent="0.3">
      <c r="G12492" s="1183"/>
      <c r="H12492" s="1184"/>
      <c r="I12492" s="1184"/>
    </row>
    <row r="12493" spans="7:9" ht="15.6" x14ac:dyDescent="0.3">
      <c r="G12493" s="1183"/>
      <c r="H12493" s="1184"/>
      <c r="I12493" s="1184"/>
    </row>
    <row r="12494" spans="7:9" ht="15.6" x14ac:dyDescent="0.3">
      <c r="G12494" s="1183"/>
      <c r="H12494" s="1184"/>
      <c r="I12494" s="1184"/>
    </row>
    <row r="12495" spans="7:9" ht="15.6" x14ac:dyDescent="0.3">
      <c r="G12495" s="1183"/>
      <c r="H12495" s="1184"/>
      <c r="I12495" s="1184"/>
    </row>
    <row r="12496" spans="7:9" ht="15.6" x14ac:dyDescent="0.3">
      <c r="G12496" s="1183"/>
      <c r="H12496" s="1184"/>
      <c r="I12496" s="1184"/>
    </row>
    <row r="12497" spans="7:9" ht="15.6" x14ac:dyDescent="0.3">
      <c r="G12497" s="1183"/>
      <c r="H12497" s="1184"/>
      <c r="I12497" s="1184"/>
    </row>
    <row r="12498" spans="7:9" ht="15.6" x14ac:dyDescent="0.3">
      <c r="G12498" s="1183"/>
      <c r="H12498" s="1184"/>
      <c r="I12498" s="1184"/>
    </row>
    <row r="12499" spans="7:9" ht="15.6" x14ac:dyDescent="0.3">
      <c r="G12499" s="1183"/>
      <c r="H12499" s="1184"/>
      <c r="I12499" s="1184"/>
    </row>
    <row r="12500" spans="7:9" ht="15.6" x14ac:dyDescent="0.3">
      <c r="G12500" s="1183"/>
      <c r="H12500" s="1184"/>
      <c r="I12500" s="1184"/>
    </row>
    <row r="12501" spans="7:9" ht="15.6" x14ac:dyDescent="0.3">
      <c r="G12501" s="1183"/>
      <c r="H12501" s="1184"/>
      <c r="I12501" s="1184"/>
    </row>
    <row r="12502" spans="7:9" ht="15.6" x14ac:dyDescent="0.3">
      <c r="G12502" s="1183"/>
      <c r="H12502" s="1184"/>
      <c r="I12502" s="1184"/>
    </row>
    <row r="12503" spans="7:9" ht="15.6" x14ac:dyDescent="0.3">
      <c r="G12503" s="1183"/>
      <c r="H12503" s="1184"/>
      <c r="I12503" s="1184"/>
    </row>
    <row r="12504" spans="7:9" ht="15.6" x14ac:dyDescent="0.3">
      <c r="G12504" s="1183"/>
      <c r="H12504" s="1184"/>
      <c r="I12504" s="1184"/>
    </row>
    <row r="12505" spans="7:9" ht="15.6" x14ac:dyDescent="0.3">
      <c r="G12505" s="1183"/>
      <c r="H12505" s="1184"/>
      <c r="I12505" s="1184"/>
    </row>
    <row r="12506" spans="7:9" ht="15.6" x14ac:dyDescent="0.3">
      <c r="G12506" s="1183"/>
      <c r="H12506" s="1184"/>
      <c r="I12506" s="1184"/>
    </row>
    <row r="12507" spans="7:9" ht="15.6" x14ac:dyDescent="0.3">
      <c r="G12507" s="1183"/>
      <c r="H12507" s="1184"/>
      <c r="I12507" s="1184"/>
    </row>
    <row r="12508" spans="7:9" ht="15.6" x14ac:dyDescent="0.3">
      <c r="G12508" s="1183"/>
      <c r="H12508" s="1184"/>
      <c r="I12508" s="1184"/>
    </row>
    <row r="12509" spans="7:9" ht="15.6" x14ac:dyDescent="0.3">
      <c r="G12509" s="1183"/>
      <c r="H12509" s="1184"/>
      <c r="I12509" s="1184"/>
    </row>
    <row r="12510" spans="7:9" ht="15.6" x14ac:dyDescent="0.3">
      <c r="G12510" s="1183"/>
      <c r="H12510" s="1184"/>
      <c r="I12510" s="1184"/>
    </row>
    <row r="12511" spans="7:9" ht="15.6" x14ac:dyDescent="0.3">
      <c r="G12511" s="1183"/>
      <c r="H12511" s="1184"/>
      <c r="I12511" s="1184"/>
    </row>
    <row r="12512" spans="7:9" ht="15.6" x14ac:dyDescent="0.3">
      <c r="G12512" s="1183"/>
      <c r="H12512" s="1184"/>
      <c r="I12512" s="1184"/>
    </row>
    <row r="12513" spans="7:9" ht="15.6" x14ac:dyDescent="0.3">
      <c r="G12513" s="1183"/>
      <c r="H12513" s="1184"/>
      <c r="I12513" s="1184"/>
    </row>
    <row r="12514" spans="7:9" ht="15.6" x14ac:dyDescent="0.3">
      <c r="G12514" s="1183"/>
      <c r="H12514" s="1184"/>
      <c r="I12514" s="1184"/>
    </row>
    <row r="12515" spans="7:9" ht="15.6" x14ac:dyDescent="0.3">
      <c r="G12515" s="1183"/>
      <c r="H12515" s="1184"/>
      <c r="I12515" s="1184"/>
    </row>
    <row r="12516" spans="7:9" ht="15.6" x14ac:dyDescent="0.3">
      <c r="G12516" s="1183"/>
      <c r="H12516" s="1184"/>
      <c r="I12516" s="1184"/>
    </row>
    <row r="12517" spans="7:9" ht="15.6" x14ac:dyDescent="0.3">
      <c r="G12517" s="1183"/>
      <c r="H12517" s="1184"/>
      <c r="I12517" s="1184"/>
    </row>
    <row r="12518" spans="7:9" ht="15.6" x14ac:dyDescent="0.3">
      <c r="G12518" s="1183"/>
      <c r="H12518" s="1184"/>
      <c r="I12518" s="1184"/>
    </row>
    <row r="12519" spans="7:9" ht="15.6" x14ac:dyDescent="0.3">
      <c r="G12519" s="1183"/>
      <c r="H12519" s="1184"/>
      <c r="I12519" s="1184"/>
    </row>
    <row r="12520" spans="7:9" ht="15.6" x14ac:dyDescent="0.3">
      <c r="G12520" s="1183"/>
      <c r="H12520" s="1184"/>
      <c r="I12520" s="1184"/>
    </row>
    <row r="12521" spans="7:9" ht="15.6" x14ac:dyDescent="0.3">
      <c r="G12521" s="1183"/>
      <c r="H12521" s="1184"/>
      <c r="I12521" s="1184"/>
    </row>
    <row r="12522" spans="7:9" ht="15.6" x14ac:dyDescent="0.3">
      <c r="G12522" s="1183"/>
      <c r="H12522" s="1184"/>
      <c r="I12522" s="1184"/>
    </row>
    <row r="12523" spans="7:9" ht="15.6" x14ac:dyDescent="0.3">
      <c r="G12523" s="1183"/>
      <c r="H12523" s="1184"/>
      <c r="I12523" s="1184"/>
    </row>
    <row r="12524" spans="7:9" ht="15.6" x14ac:dyDescent="0.3">
      <c r="G12524" s="1183"/>
      <c r="H12524" s="1184"/>
      <c r="I12524" s="1184"/>
    </row>
    <row r="12525" spans="7:9" ht="15.6" x14ac:dyDescent="0.3">
      <c r="G12525" s="1183"/>
      <c r="H12525" s="1184"/>
      <c r="I12525" s="1184"/>
    </row>
    <row r="12526" spans="7:9" ht="15.6" x14ac:dyDescent="0.3">
      <c r="G12526" s="1183"/>
      <c r="H12526" s="1184"/>
      <c r="I12526" s="1184"/>
    </row>
    <row r="12527" spans="7:9" ht="15.6" x14ac:dyDescent="0.3">
      <c r="G12527" s="1183"/>
      <c r="H12527" s="1184"/>
      <c r="I12527" s="1184"/>
    </row>
    <row r="12528" spans="7:9" ht="15.6" x14ac:dyDescent="0.3">
      <c r="G12528" s="1183"/>
      <c r="H12528" s="1184"/>
      <c r="I12528" s="1184"/>
    </row>
    <row r="12529" spans="7:9" ht="15.6" x14ac:dyDescent="0.3">
      <c r="G12529" s="1183"/>
      <c r="H12529" s="1184"/>
      <c r="I12529" s="1184"/>
    </row>
    <row r="12530" spans="7:9" ht="15.6" x14ac:dyDescent="0.3">
      <c r="G12530" s="1183"/>
      <c r="H12530" s="1184"/>
      <c r="I12530" s="1184"/>
    </row>
    <row r="12531" spans="7:9" ht="15.6" x14ac:dyDescent="0.3">
      <c r="G12531" s="1183"/>
      <c r="H12531" s="1184"/>
      <c r="I12531" s="1184"/>
    </row>
    <row r="12532" spans="7:9" ht="15.6" x14ac:dyDescent="0.3">
      <c r="G12532" s="1183"/>
      <c r="H12532" s="1184"/>
      <c r="I12532" s="1184"/>
    </row>
    <row r="12533" spans="7:9" ht="15.6" x14ac:dyDescent="0.3">
      <c r="G12533" s="1183"/>
      <c r="H12533" s="1184"/>
      <c r="I12533" s="1184"/>
    </row>
    <row r="12534" spans="7:9" ht="15.6" x14ac:dyDescent="0.3">
      <c r="G12534" s="1183"/>
      <c r="H12534" s="1184"/>
      <c r="I12534" s="1184"/>
    </row>
    <row r="12535" spans="7:9" ht="15.6" x14ac:dyDescent="0.3">
      <c r="G12535" s="1183"/>
      <c r="H12535" s="1184"/>
      <c r="I12535" s="1184"/>
    </row>
    <row r="12536" spans="7:9" ht="15.6" x14ac:dyDescent="0.3">
      <c r="G12536" s="1183"/>
      <c r="H12536" s="1184"/>
      <c r="I12536" s="1184"/>
    </row>
    <row r="12537" spans="7:9" ht="15.6" x14ac:dyDescent="0.3">
      <c r="G12537" s="1183"/>
      <c r="H12537" s="1184"/>
      <c r="I12537" s="1184"/>
    </row>
    <row r="12538" spans="7:9" ht="15.6" x14ac:dyDescent="0.3">
      <c r="G12538" s="1183"/>
      <c r="H12538" s="1184"/>
      <c r="I12538" s="1184"/>
    </row>
    <row r="12539" spans="7:9" ht="15.6" x14ac:dyDescent="0.3">
      <c r="G12539" s="1183"/>
      <c r="H12539" s="1184"/>
      <c r="I12539" s="1184"/>
    </row>
    <row r="12540" spans="7:9" ht="15.6" x14ac:dyDescent="0.3">
      <c r="G12540" s="1183"/>
      <c r="H12540" s="1184"/>
      <c r="I12540" s="1184"/>
    </row>
    <row r="12541" spans="7:9" ht="15.6" x14ac:dyDescent="0.3">
      <c r="G12541" s="1183"/>
      <c r="H12541" s="1184"/>
      <c r="I12541" s="1184"/>
    </row>
    <row r="12542" spans="7:9" ht="15.6" x14ac:dyDescent="0.3">
      <c r="G12542" s="1183"/>
      <c r="H12542" s="1184"/>
      <c r="I12542" s="1184"/>
    </row>
    <row r="12543" spans="7:9" ht="15.6" x14ac:dyDescent="0.3">
      <c r="G12543" s="1183"/>
      <c r="H12543" s="1184"/>
      <c r="I12543" s="1184"/>
    </row>
    <row r="12544" spans="7:9" ht="15.6" x14ac:dyDescent="0.3">
      <c r="G12544" s="1183"/>
      <c r="H12544" s="1184"/>
      <c r="I12544" s="1184"/>
    </row>
    <row r="12545" spans="7:9" ht="15.6" x14ac:dyDescent="0.3">
      <c r="G12545" s="1183"/>
      <c r="H12545" s="1184"/>
      <c r="I12545" s="1184"/>
    </row>
    <row r="12546" spans="7:9" ht="15.6" x14ac:dyDescent="0.3">
      <c r="G12546" s="1183"/>
      <c r="H12546" s="1184"/>
      <c r="I12546" s="1184"/>
    </row>
    <row r="12547" spans="7:9" ht="15.6" x14ac:dyDescent="0.3">
      <c r="G12547" s="1183"/>
      <c r="H12547" s="1184"/>
      <c r="I12547" s="1184"/>
    </row>
    <row r="12548" spans="7:9" ht="15.6" x14ac:dyDescent="0.3">
      <c r="G12548" s="1183"/>
      <c r="H12548" s="1184"/>
      <c r="I12548" s="1184"/>
    </row>
    <row r="12549" spans="7:9" ht="15.6" x14ac:dyDescent="0.3">
      <c r="G12549" s="1183"/>
      <c r="H12549" s="1184"/>
      <c r="I12549" s="1184"/>
    </row>
    <row r="12550" spans="7:9" ht="15.6" x14ac:dyDescent="0.3">
      <c r="G12550" s="1183"/>
      <c r="H12550" s="1184"/>
      <c r="I12550" s="1184"/>
    </row>
    <row r="12551" spans="7:9" ht="15.6" x14ac:dyDescent="0.3">
      <c r="G12551" s="1183"/>
      <c r="H12551" s="1184"/>
      <c r="I12551" s="1184"/>
    </row>
    <row r="12552" spans="7:9" ht="15.6" x14ac:dyDescent="0.3">
      <c r="G12552" s="1183"/>
      <c r="H12552" s="1184"/>
      <c r="I12552" s="1184"/>
    </row>
    <row r="12553" spans="7:9" ht="15.6" x14ac:dyDescent="0.3">
      <c r="G12553" s="1183"/>
      <c r="H12553" s="1184"/>
      <c r="I12553" s="1184"/>
    </row>
    <row r="12554" spans="7:9" ht="15.6" x14ac:dyDescent="0.3">
      <c r="G12554" s="1183"/>
      <c r="H12554" s="1184"/>
      <c r="I12554" s="1184"/>
    </row>
    <row r="12555" spans="7:9" ht="15.6" x14ac:dyDescent="0.3">
      <c r="G12555" s="1183"/>
      <c r="H12555" s="1184"/>
      <c r="I12555" s="1184"/>
    </row>
    <row r="12556" spans="7:9" ht="15.6" x14ac:dyDescent="0.3">
      <c r="G12556" s="1183"/>
      <c r="H12556" s="1184"/>
      <c r="I12556" s="1184"/>
    </row>
    <row r="12557" spans="7:9" ht="15.6" x14ac:dyDescent="0.3">
      <c r="G12557" s="1183"/>
      <c r="H12557" s="1184"/>
      <c r="I12557" s="1184"/>
    </row>
    <row r="12558" spans="7:9" ht="15.6" x14ac:dyDescent="0.3">
      <c r="G12558" s="1183"/>
      <c r="H12558" s="1184"/>
      <c r="I12558" s="1184"/>
    </row>
    <row r="12559" spans="7:9" ht="15.6" x14ac:dyDescent="0.3">
      <c r="G12559" s="1183"/>
      <c r="H12559" s="1184"/>
      <c r="I12559" s="1184"/>
    </row>
    <row r="12560" spans="7:9" ht="15.6" x14ac:dyDescent="0.3">
      <c r="G12560" s="1183"/>
      <c r="H12560" s="1184"/>
      <c r="I12560" s="1184"/>
    </row>
    <row r="12561" spans="7:9" ht="15.6" x14ac:dyDescent="0.3">
      <c r="G12561" s="1183"/>
      <c r="H12561" s="1184"/>
      <c r="I12561" s="1184"/>
    </row>
    <row r="12562" spans="7:9" ht="15.6" x14ac:dyDescent="0.3">
      <c r="G12562" s="1183"/>
      <c r="H12562" s="1184"/>
      <c r="I12562" s="1184"/>
    </row>
    <row r="12563" spans="7:9" ht="15.6" x14ac:dyDescent="0.3">
      <c r="G12563" s="1183"/>
      <c r="H12563" s="1184"/>
      <c r="I12563" s="1184"/>
    </row>
    <row r="12564" spans="7:9" ht="15.6" x14ac:dyDescent="0.3">
      <c r="G12564" s="1183"/>
      <c r="H12564" s="1184"/>
      <c r="I12564" s="1184"/>
    </row>
    <row r="12565" spans="7:9" ht="15.6" x14ac:dyDescent="0.3">
      <c r="G12565" s="1183"/>
      <c r="H12565" s="1184"/>
      <c r="I12565" s="1184"/>
    </row>
    <row r="12566" spans="7:9" ht="15.6" x14ac:dyDescent="0.3">
      <c r="G12566" s="1183"/>
      <c r="H12566" s="1184"/>
      <c r="I12566" s="1184"/>
    </row>
    <row r="12567" spans="7:9" ht="15.6" x14ac:dyDescent="0.3">
      <c r="G12567" s="1183"/>
      <c r="H12567" s="1184"/>
      <c r="I12567" s="1184"/>
    </row>
    <row r="12568" spans="7:9" ht="15.6" x14ac:dyDescent="0.3">
      <c r="G12568" s="1183"/>
      <c r="H12568" s="1184"/>
      <c r="I12568" s="1184"/>
    </row>
    <row r="12569" spans="7:9" ht="15.6" x14ac:dyDescent="0.3">
      <c r="G12569" s="1183"/>
      <c r="H12569" s="1184"/>
      <c r="I12569" s="1184"/>
    </row>
    <row r="12570" spans="7:9" ht="15.6" x14ac:dyDescent="0.3">
      <c r="G12570" s="1183"/>
      <c r="H12570" s="1184"/>
      <c r="I12570" s="1184"/>
    </row>
    <row r="12571" spans="7:9" ht="15.6" x14ac:dyDescent="0.3">
      <c r="G12571" s="1183"/>
      <c r="H12571" s="1184"/>
      <c r="I12571" s="1184"/>
    </row>
    <row r="12572" spans="7:9" ht="15.6" x14ac:dyDescent="0.3">
      <c r="G12572" s="1183"/>
      <c r="H12572" s="1184"/>
      <c r="I12572" s="1184"/>
    </row>
    <row r="12573" spans="7:9" ht="15.6" x14ac:dyDescent="0.3">
      <c r="G12573" s="1183"/>
      <c r="H12573" s="1184"/>
      <c r="I12573" s="1184"/>
    </row>
    <row r="12574" spans="7:9" ht="15.6" x14ac:dyDescent="0.3">
      <c r="G12574" s="1183"/>
      <c r="H12574" s="1184"/>
      <c r="I12574" s="1184"/>
    </row>
    <row r="12575" spans="7:9" ht="15.6" x14ac:dyDescent="0.3">
      <c r="G12575" s="1183"/>
      <c r="H12575" s="1184"/>
      <c r="I12575" s="1184"/>
    </row>
    <row r="12576" spans="7:9" ht="15.6" x14ac:dyDescent="0.3">
      <c r="G12576" s="1183"/>
      <c r="H12576" s="1184"/>
      <c r="I12576" s="1184"/>
    </row>
    <row r="12577" spans="7:9" ht="15.6" x14ac:dyDescent="0.3">
      <c r="G12577" s="1183"/>
      <c r="H12577" s="1184"/>
      <c r="I12577" s="1184"/>
    </row>
    <row r="12578" spans="7:9" ht="15.6" x14ac:dyDescent="0.3">
      <c r="G12578" s="1183"/>
      <c r="H12578" s="1184"/>
      <c r="I12578" s="1184"/>
    </row>
    <row r="12579" spans="7:9" ht="15.6" x14ac:dyDescent="0.3">
      <c r="G12579" s="1183"/>
      <c r="H12579" s="1184"/>
      <c r="I12579" s="1184"/>
    </row>
    <row r="12580" spans="7:9" ht="15.6" x14ac:dyDescent="0.3">
      <c r="G12580" s="1183"/>
      <c r="H12580" s="1184"/>
      <c r="I12580" s="1184"/>
    </row>
    <row r="12581" spans="7:9" ht="15.6" x14ac:dyDescent="0.3">
      <c r="G12581" s="1183"/>
      <c r="H12581" s="1184"/>
      <c r="I12581" s="1184"/>
    </row>
    <row r="12582" spans="7:9" ht="15.6" x14ac:dyDescent="0.3">
      <c r="G12582" s="1183"/>
      <c r="H12582" s="1184"/>
      <c r="I12582" s="1184"/>
    </row>
    <row r="12583" spans="7:9" ht="15.6" x14ac:dyDescent="0.3">
      <c r="G12583" s="1183"/>
      <c r="H12583" s="1184"/>
      <c r="I12583" s="1184"/>
    </row>
    <row r="12584" spans="7:9" ht="15.6" x14ac:dyDescent="0.3">
      <c r="G12584" s="1183"/>
      <c r="H12584" s="1184"/>
      <c r="I12584" s="1184"/>
    </row>
    <row r="12585" spans="7:9" ht="15.6" x14ac:dyDescent="0.3">
      <c r="G12585" s="1183"/>
      <c r="H12585" s="1184"/>
      <c r="I12585" s="1184"/>
    </row>
    <row r="12586" spans="7:9" ht="15.6" x14ac:dyDescent="0.3">
      <c r="G12586" s="1183"/>
      <c r="H12586" s="1184"/>
      <c r="I12586" s="1184"/>
    </row>
    <row r="12587" spans="7:9" ht="15.6" x14ac:dyDescent="0.3">
      <c r="G12587" s="1183"/>
      <c r="H12587" s="1184"/>
      <c r="I12587" s="1184"/>
    </row>
    <row r="12588" spans="7:9" ht="15.6" x14ac:dyDescent="0.3">
      <c r="G12588" s="1183"/>
      <c r="H12588" s="1184"/>
      <c r="I12588" s="1184"/>
    </row>
    <row r="12589" spans="7:9" ht="15.6" x14ac:dyDescent="0.3">
      <c r="G12589" s="1183"/>
      <c r="H12589" s="1184"/>
      <c r="I12589" s="1184"/>
    </row>
    <row r="12590" spans="7:9" ht="15.6" x14ac:dyDescent="0.3">
      <c r="G12590" s="1183"/>
      <c r="H12590" s="1184"/>
      <c r="I12590" s="1184"/>
    </row>
    <row r="12591" spans="7:9" ht="15.6" x14ac:dyDescent="0.3">
      <c r="G12591" s="1183"/>
      <c r="H12591" s="1184"/>
      <c r="I12591" s="1184"/>
    </row>
    <row r="12592" spans="7:9" ht="15.6" x14ac:dyDescent="0.3">
      <c r="G12592" s="1183"/>
      <c r="H12592" s="1184"/>
      <c r="I12592" s="1184"/>
    </row>
    <row r="12593" spans="7:9" ht="15.6" x14ac:dyDescent="0.3">
      <c r="G12593" s="1183"/>
      <c r="H12593" s="1184"/>
      <c r="I12593" s="1184"/>
    </row>
    <row r="12594" spans="7:9" ht="15.6" x14ac:dyDescent="0.3">
      <c r="G12594" s="1183"/>
      <c r="H12594" s="1184"/>
      <c r="I12594" s="1184"/>
    </row>
    <row r="12595" spans="7:9" ht="15.6" x14ac:dyDescent="0.3">
      <c r="G12595" s="1183"/>
      <c r="H12595" s="1184"/>
      <c r="I12595" s="1184"/>
    </row>
    <row r="12596" spans="7:9" ht="15.6" x14ac:dyDescent="0.3">
      <c r="G12596" s="1183"/>
      <c r="H12596" s="1184"/>
      <c r="I12596" s="1184"/>
    </row>
    <row r="12597" spans="7:9" ht="15.6" x14ac:dyDescent="0.3">
      <c r="G12597" s="1183"/>
      <c r="H12597" s="1184"/>
      <c r="I12597" s="1184"/>
    </row>
    <row r="12598" spans="7:9" ht="15.6" x14ac:dyDescent="0.3">
      <c r="G12598" s="1183"/>
      <c r="H12598" s="1184"/>
      <c r="I12598" s="1184"/>
    </row>
    <row r="12599" spans="7:9" ht="15.6" x14ac:dyDescent="0.3">
      <c r="G12599" s="1183"/>
      <c r="H12599" s="1184"/>
      <c r="I12599" s="1184"/>
    </row>
    <row r="12600" spans="7:9" ht="15.6" x14ac:dyDescent="0.3">
      <c r="G12600" s="1183"/>
      <c r="H12600" s="1184"/>
      <c r="I12600" s="1184"/>
    </row>
    <row r="12601" spans="7:9" ht="15.6" x14ac:dyDescent="0.3">
      <c r="G12601" s="1183"/>
      <c r="H12601" s="1184"/>
      <c r="I12601" s="1184"/>
    </row>
    <row r="12602" spans="7:9" ht="15.6" x14ac:dyDescent="0.3">
      <c r="G12602" s="1183"/>
      <c r="H12602" s="1184"/>
      <c r="I12602" s="1184"/>
    </row>
    <row r="12603" spans="7:9" ht="15.6" x14ac:dyDescent="0.3">
      <c r="G12603" s="1183"/>
      <c r="H12603" s="1184"/>
      <c r="I12603" s="1184"/>
    </row>
    <row r="12604" spans="7:9" ht="15.6" x14ac:dyDescent="0.3">
      <c r="G12604" s="1183"/>
      <c r="H12604" s="1184"/>
      <c r="I12604" s="1184"/>
    </row>
    <row r="12605" spans="7:9" ht="15.6" x14ac:dyDescent="0.3">
      <c r="G12605" s="1183"/>
      <c r="H12605" s="1184"/>
      <c r="I12605" s="1184"/>
    </row>
    <row r="12606" spans="7:9" ht="15.6" x14ac:dyDescent="0.3">
      <c r="G12606" s="1183"/>
      <c r="H12606" s="1184"/>
      <c r="I12606" s="1184"/>
    </row>
    <row r="12607" spans="7:9" ht="15.6" x14ac:dyDescent="0.3">
      <c r="G12607" s="1183"/>
      <c r="H12607" s="1184"/>
      <c r="I12607" s="1184"/>
    </row>
    <row r="12608" spans="7:9" ht="15.6" x14ac:dyDescent="0.3">
      <c r="G12608" s="1183"/>
      <c r="H12608" s="1184"/>
      <c r="I12608" s="1184"/>
    </row>
    <row r="12609" spans="7:9" ht="15.6" x14ac:dyDescent="0.3">
      <c r="G12609" s="1183"/>
      <c r="H12609" s="1184"/>
      <c r="I12609" s="1184"/>
    </row>
    <row r="12610" spans="7:9" ht="15.6" x14ac:dyDescent="0.3">
      <c r="G12610" s="1183"/>
      <c r="H12610" s="1184"/>
      <c r="I12610" s="1184"/>
    </row>
    <row r="12611" spans="7:9" ht="15.6" x14ac:dyDescent="0.3">
      <c r="G12611" s="1183"/>
      <c r="H12611" s="1184"/>
      <c r="I12611" s="1184"/>
    </row>
    <row r="12612" spans="7:9" ht="15.6" x14ac:dyDescent="0.3">
      <c r="G12612" s="1183"/>
      <c r="H12612" s="1184"/>
      <c r="I12612" s="1184"/>
    </row>
    <row r="12613" spans="7:9" ht="15.6" x14ac:dyDescent="0.3">
      <c r="G12613" s="1183"/>
      <c r="H12613" s="1184"/>
      <c r="I12613" s="1184"/>
    </row>
    <row r="12614" spans="7:9" ht="15.6" x14ac:dyDescent="0.3">
      <c r="G12614" s="1183"/>
      <c r="H12614" s="1184"/>
      <c r="I12614" s="1184"/>
    </row>
    <row r="12615" spans="7:9" ht="15.6" x14ac:dyDescent="0.3">
      <c r="G12615" s="1183"/>
      <c r="H12615" s="1184"/>
      <c r="I12615" s="1184"/>
    </row>
    <row r="12616" spans="7:9" ht="15.6" x14ac:dyDescent="0.3">
      <c r="G12616" s="1183"/>
      <c r="H12616" s="1184"/>
      <c r="I12616" s="1184"/>
    </row>
    <row r="12617" spans="7:9" ht="15.6" x14ac:dyDescent="0.3">
      <c r="G12617" s="1183"/>
      <c r="H12617" s="1184"/>
      <c r="I12617" s="1184"/>
    </row>
    <row r="12618" spans="7:9" ht="15.6" x14ac:dyDescent="0.3">
      <c r="G12618" s="1183"/>
      <c r="H12618" s="1184"/>
      <c r="I12618" s="1184"/>
    </row>
    <row r="12619" spans="7:9" ht="15.6" x14ac:dyDescent="0.3">
      <c r="G12619" s="1183"/>
      <c r="H12619" s="1184"/>
      <c r="I12619" s="1184"/>
    </row>
    <row r="12620" spans="7:9" ht="15.6" x14ac:dyDescent="0.3">
      <c r="G12620" s="1183"/>
      <c r="H12620" s="1184"/>
      <c r="I12620" s="1184"/>
    </row>
    <row r="12621" spans="7:9" ht="15.6" x14ac:dyDescent="0.3">
      <c r="G12621" s="1183"/>
      <c r="H12621" s="1184"/>
      <c r="I12621" s="1184"/>
    </row>
    <row r="12622" spans="7:9" ht="15.6" x14ac:dyDescent="0.3">
      <c r="G12622" s="1183"/>
      <c r="H12622" s="1184"/>
      <c r="I12622" s="1184"/>
    </row>
    <row r="12623" spans="7:9" ht="15.6" x14ac:dyDescent="0.3">
      <c r="G12623" s="1183"/>
      <c r="H12623" s="1184"/>
      <c r="I12623" s="1184"/>
    </row>
    <row r="12624" spans="7:9" ht="15.6" x14ac:dyDescent="0.3">
      <c r="G12624" s="1183"/>
      <c r="H12624" s="1184"/>
      <c r="I12624" s="1184"/>
    </row>
    <row r="12625" spans="7:9" ht="15.6" x14ac:dyDescent="0.3">
      <c r="G12625" s="1183"/>
      <c r="H12625" s="1184"/>
      <c r="I12625" s="1184"/>
    </row>
    <row r="12626" spans="7:9" ht="15.6" x14ac:dyDescent="0.3">
      <c r="G12626" s="1183"/>
      <c r="H12626" s="1184"/>
      <c r="I12626" s="1184"/>
    </row>
    <row r="12627" spans="7:9" ht="15.6" x14ac:dyDescent="0.3">
      <c r="G12627" s="1183"/>
      <c r="H12627" s="1184"/>
      <c r="I12627" s="1184"/>
    </row>
    <row r="12628" spans="7:9" ht="15.6" x14ac:dyDescent="0.3">
      <c r="G12628" s="1183"/>
      <c r="H12628" s="1184"/>
      <c r="I12628" s="1184"/>
    </row>
    <row r="12629" spans="7:9" ht="15.6" x14ac:dyDescent="0.3">
      <c r="G12629" s="1183"/>
      <c r="H12629" s="1184"/>
      <c r="I12629" s="1184"/>
    </row>
    <row r="12630" spans="7:9" ht="15.6" x14ac:dyDescent="0.3">
      <c r="G12630" s="1183"/>
      <c r="H12630" s="1184"/>
      <c r="I12630" s="1184"/>
    </row>
    <row r="12631" spans="7:9" ht="15.6" x14ac:dyDescent="0.3">
      <c r="G12631" s="1183"/>
      <c r="H12631" s="1184"/>
      <c r="I12631" s="1184"/>
    </row>
    <row r="12632" spans="7:9" ht="15.6" x14ac:dyDescent="0.3">
      <c r="G12632" s="1183"/>
      <c r="H12632" s="1184"/>
      <c r="I12632" s="1184"/>
    </row>
    <row r="12633" spans="7:9" ht="15.6" x14ac:dyDescent="0.3">
      <c r="G12633" s="1183"/>
      <c r="H12633" s="1184"/>
      <c r="I12633" s="1184"/>
    </row>
    <row r="12634" spans="7:9" ht="15.6" x14ac:dyDescent="0.3">
      <c r="G12634" s="1183"/>
      <c r="H12634" s="1184"/>
      <c r="I12634" s="1184"/>
    </row>
    <row r="12635" spans="7:9" ht="15.6" x14ac:dyDescent="0.3">
      <c r="G12635" s="1183"/>
      <c r="H12635" s="1184"/>
      <c r="I12635" s="1184"/>
    </row>
    <row r="12636" spans="7:9" ht="15.6" x14ac:dyDescent="0.3">
      <c r="G12636" s="1183"/>
      <c r="H12636" s="1184"/>
      <c r="I12636" s="1184"/>
    </row>
    <row r="12637" spans="7:9" ht="15.6" x14ac:dyDescent="0.3">
      <c r="G12637" s="1183"/>
      <c r="H12637" s="1184"/>
      <c r="I12637" s="1184"/>
    </row>
    <row r="12638" spans="7:9" ht="15.6" x14ac:dyDescent="0.3">
      <c r="G12638" s="1183"/>
      <c r="H12638" s="1184"/>
      <c r="I12638" s="1184"/>
    </row>
    <row r="12639" spans="7:9" ht="15.6" x14ac:dyDescent="0.3">
      <c r="G12639" s="1183"/>
      <c r="H12639" s="1184"/>
      <c r="I12639" s="1184"/>
    </row>
    <row r="12640" spans="7:9" ht="15.6" x14ac:dyDescent="0.3">
      <c r="G12640" s="1183"/>
      <c r="H12640" s="1184"/>
      <c r="I12640" s="1184"/>
    </row>
    <row r="12641" spans="7:9" ht="15.6" x14ac:dyDescent="0.3">
      <c r="G12641" s="1183"/>
      <c r="H12641" s="1184"/>
      <c r="I12641" s="1184"/>
    </row>
    <row r="12642" spans="7:9" ht="15.6" x14ac:dyDescent="0.3">
      <c r="G12642" s="1183"/>
      <c r="H12642" s="1184"/>
      <c r="I12642" s="1184"/>
    </row>
    <row r="12643" spans="7:9" ht="15.6" x14ac:dyDescent="0.3">
      <c r="G12643" s="1183"/>
      <c r="H12643" s="1184"/>
      <c r="I12643" s="1184"/>
    </row>
    <row r="12644" spans="7:9" ht="15.6" x14ac:dyDescent="0.3">
      <c r="G12644" s="1183"/>
      <c r="H12644" s="1184"/>
      <c r="I12644" s="1184"/>
    </row>
    <row r="12645" spans="7:9" ht="15.6" x14ac:dyDescent="0.3">
      <c r="G12645" s="1183"/>
      <c r="H12645" s="1184"/>
      <c r="I12645" s="1184"/>
    </row>
    <row r="12646" spans="7:9" ht="15.6" x14ac:dyDescent="0.3">
      <c r="G12646" s="1183"/>
      <c r="H12646" s="1184"/>
      <c r="I12646" s="1184"/>
    </row>
    <row r="12647" spans="7:9" ht="15.6" x14ac:dyDescent="0.3">
      <c r="G12647" s="1183"/>
      <c r="H12647" s="1184"/>
      <c r="I12647" s="1184"/>
    </row>
    <row r="12648" spans="7:9" ht="15.6" x14ac:dyDescent="0.3">
      <c r="G12648" s="1183"/>
      <c r="H12648" s="1184"/>
      <c r="I12648" s="1184"/>
    </row>
    <row r="12649" spans="7:9" ht="15.6" x14ac:dyDescent="0.3">
      <c r="G12649" s="1183"/>
      <c r="H12649" s="1184"/>
      <c r="I12649" s="1184"/>
    </row>
    <row r="12650" spans="7:9" ht="15.6" x14ac:dyDescent="0.3">
      <c r="G12650" s="1183"/>
      <c r="H12650" s="1184"/>
      <c r="I12650" s="1184"/>
    </row>
    <row r="12651" spans="7:9" ht="15.6" x14ac:dyDescent="0.3">
      <c r="G12651" s="1183"/>
      <c r="H12651" s="1184"/>
      <c r="I12651" s="1184"/>
    </row>
    <row r="12652" spans="7:9" ht="15.6" x14ac:dyDescent="0.3">
      <c r="G12652" s="1183"/>
      <c r="H12652" s="1184"/>
      <c r="I12652" s="1184"/>
    </row>
    <row r="12653" spans="7:9" ht="15.6" x14ac:dyDescent="0.3">
      <c r="G12653" s="1183"/>
      <c r="H12653" s="1184"/>
      <c r="I12653" s="1184"/>
    </row>
    <row r="12654" spans="7:9" ht="15.6" x14ac:dyDescent="0.3">
      <c r="G12654" s="1183"/>
      <c r="H12654" s="1184"/>
      <c r="I12654" s="1184"/>
    </row>
    <row r="12655" spans="7:9" ht="15.6" x14ac:dyDescent="0.3">
      <c r="G12655" s="1183"/>
      <c r="H12655" s="1184"/>
      <c r="I12655" s="1184"/>
    </row>
    <row r="12656" spans="7:9" ht="15.6" x14ac:dyDescent="0.3">
      <c r="G12656" s="1183"/>
      <c r="H12656" s="1184"/>
      <c r="I12656" s="1184"/>
    </row>
    <row r="12657" spans="7:9" ht="15.6" x14ac:dyDescent="0.3">
      <c r="G12657" s="1183"/>
      <c r="H12657" s="1184"/>
      <c r="I12657" s="1184"/>
    </row>
    <row r="12658" spans="7:9" ht="15.6" x14ac:dyDescent="0.3">
      <c r="G12658" s="1183"/>
      <c r="H12658" s="1184"/>
      <c r="I12658" s="1184"/>
    </row>
    <row r="12659" spans="7:9" ht="15.6" x14ac:dyDescent="0.3">
      <c r="G12659" s="1183"/>
      <c r="H12659" s="1184"/>
      <c r="I12659" s="1184"/>
    </row>
    <row r="12660" spans="7:9" ht="15.6" x14ac:dyDescent="0.3">
      <c r="G12660" s="1183"/>
      <c r="H12660" s="1184"/>
      <c r="I12660" s="1184"/>
    </row>
    <row r="12661" spans="7:9" ht="15.6" x14ac:dyDescent="0.3">
      <c r="G12661" s="1183"/>
      <c r="H12661" s="1184"/>
      <c r="I12661" s="1184"/>
    </row>
    <row r="12662" spans="7:9" ht="15.6" x14ac:dyDescent="0.3">
      <c r="G12662" s="1183"/>
      <c r="H12662" s="1184"/>
      <c r="I12662" s="1184"/>
    </row>
    <row r="12663" spans="7:9" ht="15.6" x14ac:dyDescent="0.3">
      <c r="G12663" s="1183"/>
      <c r="H12663" s="1184"/>
      <c r="I12663" s="1184"/>
    </row>
    <row r="12664" spans="7:9" ht="15.6" x14ac:dyDescent="0.3">
      <c r="G12664" s="1183"/>
      <c r="H12664" s="1184"/>
      <c r="I12664" s="1184"/>
    </row>
    <row r="12665" spans="7:9" ht="15.6" x14ac:dyDescent="0.3">
      <c r="G12665" s="1183"/>
      <c r="H12665" s="1184"/>
      <c r="I12665" s="1184"/>
    </row>
    <row r="12666" spans="7:9" ht="15.6" x14ac:dyDescent="0.3">
      <c r="G12666" s="1183"/>
      <c r="H12666" s="1184"/>
      <c r="I12666" s="1184"/>
    </row>
    <row r="12667" spans="7:9" ht="15.6" x14ac:dyDescent="0.3">
      <c r="G12667" s="1183"/>
      <c r="H12667" s="1184"/>
      <c r="I12667" s="1184"/>
    </row>
    <row r="12668" spans="7:9" ht="15.6" x14ac:dyDescent="0.3">
      <c r="G12668" s="1183"/>
      <c r="H12668" s="1184"/>
      <c r="I12668" s="1184"/>
    </row>
    <row r="12669" spans="7:9" ht="15.6" x14ac:dyDescent="0.3">
      <c r="G12669" s="1183"/>
      <c r="H12669" s="1184"/>
      <c r="I12669" s="1184"/>
    </row>
    <row r="12670" spans="7:9" ht="15.6" x14ac:dyDescent="0.3">
      <c r="G12670" s="1183"/>
      <c r="H12670" s="1184"/>
      <c r="I12670" s="1184"/>
    </row>
    <row r="12671" spans="7:9" ht="15.6" x14ac:dyDescent="0.3">
      <c r="G12671" s="1183"/>
      <c r="H12671" s="1184"/>
      <c r="I12671" s="1184"/>
    </row>
    <row r="12672" spans="7:9" ht="15.6" x14ac:dyDescent="0.3">
      <c r="G12672" s="1183"/>
      <c r="H12672" s="1184"/>
      <c r="I12672" s="1184"/>
    </row>
    <row r="12673" spans="7:9" ht="15.6" x14ac:dyDescent="0.3">
      <c r="G12673" s="1183"/>
      <c r="H12673" s="1184"/>
      <c r="I12673" s="1184"/>
    </row>
    <row r="12674" spans="7:9" ht="15.6" x14ac:dyDescent="0.3">
      <c r="G12674" s="1183"/>
      <c r="H12674" s="1184"/>
      <c r="I12674" s="1184"/>
    </row>
    <row r="12675" spans="7:9" ht="15.6" x14ac:dyDescent="0.3">
      <c r="G12675" s="1183"/>
      <c r="H12675" s="1184"/>
      <c r="I12675" s="1184"/>
    </row>
    <row r="12676" spans="7:9" ht="15.6" x14ac:dyDescent="0.3">
      <c r="G12676" s="1183"/>
      <c r="H12676" s="1184"/>
      <c r="I12676" s="1184"/>
    </row>
    <row r="12677" spans="7:9" ht="15.6" x14ac:dyDescent="0.3">
      <c r="G12677" s="1183"/>
      <c r="H12677" s="1184"/>
      <c r="I12677" s="1184"/>
    </row>
    <row r="12678" spans="7:9" ht="15.6" x14ac:dyDescent="0.3">
      <c r="G12678" s="1183"/>
      <c r="H12678" s="1184"/>
      <c r="I12678" s="1184"/>
    </row>
    <row r="12679" spans="7:9" ht="15.6" x14ac:dyDescent="0.3">
      <c r="G12679" s="1183"/>
      <c r="H12679" s="1184"/>
      <c r="I12679" s="1184"/>
    </row>
    <row r="12680" spans="7:9" ht="15.6" x14ac:dyDescent="0.3">
      <c r="G12680" s="1183"/>
      <c r="H12680" s="1184"/>
      <c r="I12680" s="1184"/>
    </row>
    <row r="12681" spans="7:9" ht="15.6" x14ac:dyDescent="0.3">
      <c r="G12681" s="1183"/>
      <c r="H12681" s="1184"/>
      <c r="I12681" s="1184"/>
    </row>
    <row r="12682" spans="7:9" ht="15.6" x14ac:dyDescent="0.3">
      <c r="G12682" s="1183"/>
      <c r="H12682" s="1184"/>
      <c r="I12682" s="1184"/>
    </row>
    <row r="12683" spans="7:9" ht="15.6" x14ac:dyDescent="0.3">
      <c r="G12683" s="1183"/>
      <c r="H12683" s="1184"/>
      <c r="I12683" s="1184"/>
    </row>
    <row r="12684" spans="7:9" ht="15.6" x14ac:dyDescent="0.3">
      <c r="G12684" s="1183"/>
      <c r="H12684" s="1184"/>
      <c r="I12684" s="1184"/>
    </row>
    <row r="12685" spans="7:9" ht="15.6" x14ac:dyDescent="0.3">
      <c r="G12685" s="1183"/>
      <c r="H12685" s="1184"/>
      <c r="I12685" s="1184"/>
    </row>
    <row r="12686" spans="7:9" ht="15.6" x14ac:dyDescent="0.3">
      <c r="G12686" s="1183"/>
      <c r="H12686" s="1184"/>
      <c r="I12686" s="1184"/>
    </row>
    <row r="12687" spans="7:9" ht="15.6" x14ac:dyDescent="0.3">
      <c r="G12687" s="1183"/>
      <c r="H12687" s="1184"/>
      <c r="I12687" s="1184"/>
    </row>
    <row r="12688" spans="7:9" ht="15.6" x14ac:dyDescent="0.3">
      <c r="G12688" s="1183"/>
      <c r="H12688" s="1184"/>
      <c r="I12688" s="1184"/>
    </row>
    <row r="12689" spans="7:9" ht="15.6" x14ac:dyDescent="0.3">
      <c r="G12689" s="1183"/>
      <c r="H12689" s="1184"/>
      <c r="I12689" s="1184"/>
    </row>
    <row r="12690" spans="7:9" ht="15.6" x14ac:dyDescent="0.3">
      <c r="G12690" s="1183"/>
      <c r="H12690" s="1184"/>
      <c r="I12690" s="1184"/>
    </row>
    <row r="12691" spans="7:9" ht="15.6" x14ac:dyDescent="0.3">
      <c r="G12691" s="1183"/>
      <c r="H12691" s="1184"/>
      <c r="I12691" s="1184"/>
    </row>
    <row r="12692" spans="7:9" ht="15.6" x14ac:dyDescent="0.3">
      <c r="G12692" s="1183"/>
      <c r="H12692" s="1184"/>
      <c r="I12692" s="1184"/>
    </row>
    <row r="12693" spans="7:9" ht="15.6" x14ac:dyDescent="0.3">
      <c r="G12693" s="1183"/>
      <c r="H12693" s="1184"/>
      <c r="I12693" s="1184"/>
    </row>
    <row r="12694" spans="7:9" ht="15.6" x14ac:dyDescent="0.3">
      <c r="G12694" s="1183"/>
      <c r="H12694" s="1184"/>
      <c r="I12694" s="1184"/>
    </row>
    <row r="12695" spans="7:9" ht="15.6" x14ac:dyDescent="0.3">
      <c r="G12695" s="1183"/>
      <c r="H12695" s="1184"/>
      <c r="I12695" s="1184"/>
    </row>
    <row r="12696" spans="7:9" ht="15.6" x14ac:dyDescent="0.3">
      <c r="G12696" s="1183"/>
      <c r="H12696" s="1184"/>
      <c r="I12696" s="1184"/>
    </row>
    <row r="12697" spans="7:9" ht="15.6" x14ac:dyDescent="0.3">
      <c r="G12697" s="1183"/>
      <c r="H12697" s="1184"/>
      <c r="I12697" s="1184"/>
    </row>
    <row r="12698" spans="7:9" ht="15.6" x14ac:dyDescent="0.3">
      <c r="G12698" s="1183"/>
      <c r="H12698" s="1184"/>
      <c r="I12698" s="1184"/>
    </row>
    <row r="12699" spans="7:9" ht="15.6" x14ac:dyDescent="0.3">
      <c r="G12699" s="1183"/>
      <c r="H12699" s="1184"/>
      <c r="I12699" s="1184"/>
    </row>
    <row r="12700" spans="7:9" ht="15.6" x14ac:dyDescent="0.3">
      <c r="G12700" s="1183"/>
      <c r="H12700" s="1184"/>
      <c r="I12700" s="1184"/>
    </row>
    <row r="12701" spans="7:9" ht="15.6" x14ac:dyDescent="0.3">
      <c r="G12701" s="1183"/>
      <c r="H12701" s="1184"/>
      <c r="I12701" s="1184"/>
    </row>
    <row r="12702" spans="7:9" ht="15.6" x14ac:dyDescent="0.3">
      <c r="G12702" s="1183"/>
      <c r="H12702" s="1184"/>
      <c r="I12702" s="1184"/>
    </row>
    <row r="12703" spans="7:9" ht="15.6" x14ac:dyDescent="0.3">
      <c r="G12703" s="1183"/>
      <c r="H12703" s="1184"/>
      <c r="I12703" s="1184"/>
    </row>
    <row r="12704" spans="7:9" ht="15.6" x14ac:dyDescent="0.3">
      <c r="G12704" s="1183"/>
      <c r="H12704" s="1184"/>
      <c r="I12704" s="1184"/>
    </row>
    <row r="12705" spans="7:9" ht="15.6" x14ac:dyDescent="0.3">
      <c r="G12705" s="1183"/>
      <c r="H12705" s="1184"/>
      <c r="I12705" s="1184"/>
    </row>
    <row r="12706" spans="7:9" ht="15.6" x14ac:dyDescent="0.3">
      <c r="G12706" s="1183"/>
      <c r="H12706" s="1184"/>
      <c r="I12706" s="1184"/>
    </row>
    <row r="12707" spans="7:9" ht="15.6" x14ac:dyDescent="0.3">
      <c r="G12707" s="1183"/>
      <c r="H12707" s="1184"/>
      <c r="I12707" s="1184"/>
    </row>
    <row r="12708" spans="7:9" ht="15.6" x14ac:dyDescent="0.3">
      <c r="G12708" s="1183"/>
      <c r="H12708" s="1184"/>
      <c r="I12708" s="1184"/>
    </row>
    <row r="12709" spans="7:9" ht="15.6" x14ac:dyDescent="0.3">
      <c r="G12709" s="1183"/>
      <c r="H12709" s="1184"/>
      <c r="I12709" s="1184"/>
    </row>
    <row r="12710" spans="7:9" ht="15.6" x14ac:dyDescent="0.3">
      <c r="G12710" s="1183"/>
      <c r="H12710" s="1184"/>
      <c r="I12710" s="1184"/>
    </row>
    <row r="12711" spans="7:9" ht="15.6" x14ac:dyDescent="0.3">
      <c r="G12711" s="1183"/>
      <c r="H12711" s="1184"/>
      <c r="I12711" s="1184"/>
    </row>
    <row r="12712" spans="7:9" ht="15.6" x14ac:dyDescent="0.3">
      <c r="G12712" s="1183"/>
      <c r="H12712" s="1184"/>
      <c r="I12712" s="1184"/>
    </row>
    <row r="12713" spans="7:9" ht="15.6" x14ac:dyDescent="0.3">
      <c r="G12713" s="1183"/>
      <c r="H12713" s="1184"/>
      <c r="I12713" s="1184"/>
    </row>
    <row r="12714" spans="7:9" ht="15.6" x14ac:dyDescent="0.3">
      <c r="G12714" s="1183"/>
      <c r="H12714" s="1184"/>
      <c r="I12714" s="1184"/>
    </row>
    <row r="12715" spans="7:9" ht="15.6" x14ac:dyDescent="0.3">
      <c r="G12715" s="1183"/>
      <c r="H12715" s="1184"/>
      <c r="I12715" s="1184"/>
    </row>
    <row r="12716" spans="7:9" ht="15.6" x14ac:dyDescent="0.3">
      <c r="G12716" s="1183"/>
      <c r="H12716" s="1184"/>
      <c r="I12716" s="1184"/>
    </row>
    <row r="12717" spans="7:9" ht="15.6" x14ac:dyDescent="0.3">
      <c r="G12717" s="1183"/>
      <c r="H12717" s="1184"/>
      <c r="I12717" s="1184"/>
    </row>
    <row r="12718" spans="7:9" ht="15.6" x14ac:dyDescent="0.3">
      <c r="G12718" s="1183"/>
      <c r="H12718" s="1184"/>
      <c r="I12718" s="1184"/>
    </row>
    <row r="12719" spans="7:9" ht="15.6" x14ac:dyDescent="0.3">
      <c r="G12719" s="1183"/>
      <c r="H12719" s="1184"/>
      <c r="I12719" s="1184"/>
    </row>
    <row r="12720" spans="7:9" ht="15.6" x14ac:dyDescent="0.3">
      <c r="G12720" s="1183"/>
      <c r="H12720" s="1184"/>
      <c r="I12720" s="1184"/>
    </row>
    <row r="12721" spans="7:9" ht="15.6" x14ac:dyDescent="0.3">
      <c r="G12721" s="1183"/>
      <c r="H12721" s="1184"/>
      <c r="I12721" s="1184"/>
    </row>
    <row r="12722" spans="7:9" ht="15.6" x14ac:dyDescent="0.3">
      <c r="G12722" s="1183"/>
      <c r="H12722" s="1184"/>
      <c r="I12722" s="1184"/>
    </row>
    <row r="12723" spans="7:9" ht="15.6" x14ac:dyDescent="0.3">
      <c r="G12723" s="1183"/>
      <c r="H12723" s="1184"/>
      <c r="I12723" s="1184"/>
    </row>
    <row r="12724" spans="7:9" ht="15.6" x14ac:dyDescent="0.3">
      <c r="G12724" s="1183"/>
      <c r="H12724" s="1184"/>
      <c r="I12724" s="1184"/>
    </row>
    <row r="12725" spans="7:9" ht="15.6" x14ac:dyDescent="0.3">
      <c r="G12725" s="1183"/>
      <c r="H12725" s="1184"/>
      <c r="I12725" s="1184"/>
    </row>
    <row r="12726" spans="7:9" ht="15.6" x14ac:dyDescent="0.3">
      <c r="G12726" s="1183"/>
      <c r="H12726" s="1184"/>
      <c r="I12726" s="1184"/>
    </row>
    <row r="12727" spans="7:9" ht="15.6" x14ac:dyDescent="0.3">
      <c r="G12727" s="1183"/>
      <c r="H12727" s="1184"/>
      <c r="I12727" s="1184"/>
    </row>
    <row r="12728" spans="7:9" ht="15.6" x14ac:dyDescent="0.3">
      <c r="G12728" s="1183"/>
      <c r="H12728" s="1184"/>
      <c r="I12728" s="1184"/>
    </row>
    <row r="12729" spans="7:9" ht="15.6" x14ac:dyDescent="0.3">
      <c r="G12729" s="1183"/>
      <c r="H12729" s="1184"/>
      <c r="I12729" s="1184"/>
    </row>
    <row r="12730" spans="7:9" ht="15.6" x14ac:dyDescent="0.3">
      <c r="G12730" s="1183"/>
      <c r="H12730" s="1184"/>
      <c r="I12730" s="1184"/>
    </row>
    <row r="12731" spans="7:9" ht="15.6" x14ac:dyDescent="0.3">
      <c r="G12731" s="1183"/>
      <c r="H12731" s="1184"/>
      <c r="I12731" s="1184"/>
    </row>
    <row r="12732" spans="7:9" ht="15.6" x14ac:dyDescent="0.3">
      <c r="G12732" s="1183"/>
      <c r="H12732" s="1184"/>
      <c r="I12732" s="1184"/>
    </row>
    <row r="12733" spans="7:9" ht="15.6" x14ac:dyDescent="0.3">
      <c r="G12733" s="1183"/>
      <c r="H12733" s="1184"/>
      <c r="I12733" s="1184"/>
    </row>
    <row r="12734" spans="7:9" ht="15.6" x14ac:dyDescent="0.3">
      <c r="G12734" s="1183"/>
      <c r="H12734" s="1184"/>
      <c r="I12734" s="1184"/>
    </row>
    <row r="12735" spans="7:9" ht="15.6" x14ac:dyDescent="0.3">
      <c r="G12735" s="1183"/>
      <c r="H12735" s="1184"/>
      <c r="I12735" s="1184"/>
    </row>
    <row r="12736" spans="7:9" ht="15.6" x14ac:dyDescent="0.3">
      <c r="G12736" s="1183"/>
      <c r="H12736" s="1184"/>
      <c r="I12736" s="1184"/>
    </row>
    <row r="12737" spans="7:9" ht="15.6" x14ac:dyDescent="0.3">
      <c r="G12737" s="1183"/>
      <c r="H12737" s="1184"/>
      <c r="I12737" s="1184"/>
    </row>
    <row r="12738" spans="7:9" ht="15.6" x14ac:dyDescent="0.3">
      <c r="G12738" s="1183"/>
      <c r="H12738" s="1184"/>
      <c r="I12738" s="1184"/>
    </row>
    <row r="12739" spans="7:9" ht="15.6" x14ac:dyDescent="0.3">
      <c r="G12739" s="1183"/>
      <c r="H12739" s="1184"/>
      <c r="I12739" s="1184"/>
    </row>
    <row r="12740" spans="7:9" ht="15.6" x14ac:dyDescent="0.3">
      <c r="G12740" s="1183"/>
      <c r="H12740" s="1184"/>
      <c r="I12740" s="1184"/>
    </row>
    <row r="12741" spans="7:9" ht="15.6" x14ac:dyDescent="0.3">
      <c r="G12741" s="1183"/>
      <c r="H12741" s="1184"/>
      <c r="I12741" s="1184"/>
    </row>
    <row r="12742" spans="7:9" ht="15.6" x14ac:dyDescent="0.3">
      <c r="G12742" s="1183"/>
      <c r="H12742" s="1184"/>
      <c r="I12742" s="1184"/>
    </row>
    <row r="12743" spans="7:9" ht="15.6" x14ac:dyDescent="0.3">
      <c r="G12743" s="1183"/>
      <c r="H12743" s="1184"/>
      <c r="I12743" s="1184"/>
    </row>
    <row r="12744" spans="7:9" ht="15.6" x14ac:dyDescent="0.3">
      <c r="G12744" s="1183"/>
      <c r="H12744" s="1184"/>
      <c r="I12744" s="1184"/>
    </row>
    <row r="12745" spans="7:9" ht="15.6" x14ac:dyDescent="0.3">
      <c r="G12745" s="1183"/>
      <c r="H12745" s="1184"/>
      <c r="I12745" s="1184"/>
    </row>
    <row r="12746" spans="7:9" ht="15.6" x14ac:dyDescent="0.3">
      <c r="G12746" s="1183"/>
      <c r="H12746" s="1184"/>
      <c r="I12746" s="1184"/>
    </row>
    <row r="12747" spans="7:9" ht="15.6" x14ac:dyDescent="0.3">
      <c r="G12747" s="1183"/>
      <c r="H12747" s="1184"/>
      <c r="I12747" s="1184"/>
    </row>
    <row r="12748" spans="7:9" ht="15.6" x14ac:dyDescent="0.3">
      <c r="G12748" s="1183"/>
      <c r="H12748" s="1184"/>
      <c r="I12748" s="1184"/>
    </row>
    <row r="12749" spans="7:9" ht="15.6" x14ac:dyDescent="0.3">
      <c r="G12749" s="1183"/>
      <c r="H12749" s="1184"/>
      <c r="I12749" s="1184"/>
    </row>
    <row r="12750" spans="7:9" ht="15.6" x14ac:dyDescent="0.3">
      <c r="G12750" s="1183"/>
      <c r="H12750" s="1184"/>
      <c r="I12750" s="1184"/>
    </row>
    <row r="12751" spans="7:9" ht="15.6" x14ac:dyDescent="0.3">
      <c r="G12751" s="1183"/>
      <c r="H12751" s="1184"/>
      <c r="I12751" s="1184"/>
    </row>
    <row r="12752" spans="7:9" ht="15.6" x14ac:dyDescent="0.3">
      <c r="G12752" s="1183"/>
      <c r="H12752" s="1184"/>
      <c r="I12752" s="1184"/>
    </row>
    <row r="12753" spans="7:9" ht="15.6" x14ac:dyDescent="0.3">
      <c r="G12753" s="1183"/>
      <c r="H12753" s="1184"/>
      <c r="I12753" s="1184"/>
    </row>
    <row r="12754" spans="7:9" ht="15.6" x14ac:dyDescent="0.3">
      <c r="G12754" s="1183"/>
      <c r="H12754" s="1184"/>
      <c r="I12754" s="1184"/>
    </row>
    <row r="12755" spans="7:9" ht="15.6" x14ac:dyDescent="0.3">
      <c r="G12755" s="1183"/>
      <c r="H12755" s="1184"/>
      <c r="I12755" s="1184"/>
    </row>
    <row r="12756" spans="7:9" ht="15.6" x14ac:dyDescent="0.3">
      <c r="G12756" s="1183"/>
      <c r="H12756" s="1184"/>
      <c r="I12756" s="1184"/>
    </row>
    <row r="12757" spans="7:9" ht="15.6" x14ac:dyDescent="0.3">
      <c r="G12757" s="1183"/>
      <c r="H12757" s="1184"/>
      <c r="I12757" s="1184"/>
    </row>
    <row r="12758" spans="7:9" ht="15.6" x14ac:dyDescent="0.3">
      <c r="G12758" s="1183"/>
      <c r="H12758" s="1184"/>
      <c r="I12758" s="1184"/>
    </row>
    <row r="12759" spans="7:9" ht="15.6" x14ac:dyDescent="0.3">
      <c r="G12759" s="1183"/>
      <c r="H12759" s="1184"/>
      <c r="I12759" s="1184"/>
    </row>
    <row r="12760" spans="7:9" ht="15.6" x14ac:dyDescent="0.3">
      <c r="G12760" s="1183"/>
      <c r="H12760" s="1184"/>
      <c r="I12760" s="1184"/>
    </row>
    <row r="12761" spans="7:9" ht="15.6" x14ac:dyDescent="0.3">
      <c r="G12761" s="1183"/>
      <c r="H12761" s="1184"/>
      <c r="I12761" s="1184"/>
    </row>
    <row r="12762" spans="7:9" ht="15.6" x14ac:dyDescent="0.3">
      <c r="G12762" s="1183"/>
      <c r="H12762" s="1184"/>
      <c r="I12762" s="1184"/>
    </row>
    <row r="12763" spans="7:9" ht="15.6" x14ac:dyDescent="0.3">
      <c r="G12763" s="1183"/>
      <c r="H12763" s="1184"/>
      <c r="I12763" s="1184"/>
    </row>
    <row r="12764" spans="7:9" ht="15.6" x14ac:dyDescent="0.3">
      <c r="G12764" s="1183"/>
      <c r="H12764" s="1184"/>
      <c r="I12764" s="1184"/>
    </row>
    <row r="12765" spans="7:9" ht="15.6" x14ac:dyDescent="0.3">
      <c r="G12765" s="1183"/>
      <c r="H12765" s="1184"/>
      <c r="I12765" s="1184"/>
    </row>
    <row r="12766" spans="7:9" ht="15.6" x14ac:dyDescent="0.3">
      <c r="G12766" s="1183"/>
      <c r="H12766" s="1184"/>
      <c r="I12766" s="1184"/>
    </row>
    <row r="12767" spans="7:9" ht="15.6" x14ac:dyDescent="0.3">
      <c r="G12767" s="1183"/>
      <c r="H12767" s="1184"/>
      <c r="I12767" s="1184"/>
    </row>
    <row r="12768" spans="7:9" ht="15.6" x14ac:dyDescent="0.3">
      <c r="G12768" s="1183"/>
      <c r="H12768" s="1184"/>
      <c r="I12768" s="1184"/>
    </row>
    <row r="12769" spans="7:9" ht="15.6" x14ac:dyDescent="0.3">
      <c r="G12769" s="1183"/>
      <c r="H12769" s="1184"/>
      <c r="I12769" s="1184"/>
    </row>
    <row r="12770" spans="7:9" ht="15.6" x14ac:dyDescent="0.3">
      <c r="G12770" s="1183"/>
      <c r="H12770" s="1184"/>
      <c r="I12770" s="1184"/>
    </row>
    <row r="12771" spans="7:9" ht="15.6" x14ac:dyDescent="0.3">
      <c r="G12771" s="1183"/>
      <c r="H12771" s="1184"/>
      <c r="I12771" s="1184"/>
    </row>
    <row r="12772" spans="7:9" ht="15.6" x14ac:dyDescent="0.3">
      <c r="G12772" s="1183"/>
      <c r="H12772" s="1184"/>
      <c r="I12772" s="1184"/>
    </row>
    <row r="12773" spans="7:9" ht="15.6" x14ac:dyDescent="0.3">
      <c r="G12773" s="1183"/>
      <c r="H12773" s="1184"/>
      <c r="I12773" s="1184"/>
    </row>
    <row r="12774" spans="7:9" ht="15.6" x14ac:dyDescent="0.3">
      <c r="G12774" s="1183"/>
      <c r="H12774" s="1184"/>
      <c r="I12774" s="1184"/>
    </row>
    <row r="12775" spans="7:9" ht="15.6" x14ac:dyDescent="0.3">
      <c r="G12775" s="1183"/>
      <c r="H12775" s="1184"/>
      <c r="I12775" s="1184"/>
    </row>
    <row r="12776" spans="7:9" ht="15.6" x14ac:dyDescent="0.3">
      <c r="G12776" s="1183"/>
      <c r="H12776" s="1184"/>
      <c r="I12776" s="1184"/>
    </row>
    <row r="12777" spans="7:9" ht="15.6" x14ac:dyDescent="0.3">
      <c r="G12777" s="1183"/>
      <c r="H12777" s="1184"/>
      <c r="I12777" s="1184"/>
    </row>
    <row r="12778" spans="7:9" ht="15.6" x14ac:dyDescent="0.3">
      <c r="G12778" s="1183"/>
      <c r="H12778" s="1184"/>
      <c r="I12778" s="1184"/>
    </row>
    <row r="12779" spans="7:9" ht="15.6" x14ac:dyDescent="0.3">
      <c r="G12779" s="1183"/>
      <c r="H12779" s="1184"/>
      <c r="I12779" s="1184"/>
    </row>
    <row r="12780" spans="7:9" ht="15.6" x14ac:dyDescent="0.3">
      <c r="G12780" s="1183"/>
      <c r="H12780" s="1184"/>
      <c r="I12780" s="1184"/>
    </row>
    <row r="12781" spans="7:9" ht="15.6" x14ac:dyDescent="0.3">
      <c r="G12781" s="1183"/>
      <c r="H12781" s="1184"/>
      <c r="I12781" s="1184"/>
    </row>
    <row r="12782" spans="7:9" ht="15.6" x14ac:dyDescent="0.3">
      <c r="G12782" s="1183"/>
      <c r="H12782" s="1184"/>
      <c r="I12782" s="1184"/>
    </row>
    <row r="12783" spans="7:9" ht="15.6" x14ac:dyDescent="0.3">
      <c r="G12783" s="1183"/>
      <c r="H12783" s="1184"/>
      <c r="I12783" s="1184"/>
    </row>
    <row r="12784" spans="7:9" ht="15.6" x14ac:dyDescent="0.3">
      <c r="G12784" s="1183"/>
      <c r="H12784" s="1184"/>
      <c r="I12784" s="1184"/>
    </row>
    <row r="12785" spans="7:9" ht="15.6" x14ac:dyDescent="0.3">
      <c r="G12785" s="1183"/>
      <c r="H12785" s="1184"/>
      <c r="I12785" s="1184"/>
    </row>
    <row r="12786" spans="7:9" ht="15.6" x14ac:dyDescent="0.3">
      <c r="G12786" s="1183"/>
      <c r="H12786" s="1184"/>
      <c r="I12786" s="1184"/>
    </row>
    <row r="12787" spans="7:9" ht="15.6" x14ac:dyDescent="0.3">
      <c r="G12787" s="1183"/>
      <c r="H12787" s="1184"/>
      <c r="I12787" s="1184"/>
    </row>
    <row r="12788" spans="7:9" ht="15.6" x14ac:dyDescent="0.3">
      <c r="G12788" s="1183"/>
      <c r="H12788" s="1184"/>
      <c r="I12788" s="1184"/>
    </row>
    <row r="12789" spans="7:9" ht="15.6" x14ac:dyDescent="0.3">
      <c r="G12789" s="1183"/>
      <c r="H12789" s="1184"/>
      <c r="I12789" s="1184"/>
    </row>
    <row r="12790" spans="7:9" ht="15.6" x14ac:dyDescent="0.3">
      <c r="G12790" s="1183"/>
      <c r="H12790" s="1184"/>
      <c r="I12790" s="1184"/>
    </row>
    <row r="12791" spans="7:9" ht="15.6" x14ac:dyDescent="0.3">
      <c r="G12791" s="1183"/>
      <c r="H12791" s="1184"/>
      <c r="I12791" s="1184"/>
    </row>
    <row r="12792" spans="7:9" ht="15.6" x14ac:dyDescent="0.3">
      <c r="G12792" s="1183"/>
      <c r="H12792" s="1184"/>
      <c r="I12792" s="1184"/>
    </row>
    <row r="12793" spans="7:9" ht="15.6" x14ac:dyDescent="0.3">
      <c r="G12793" s="1183"/>
      <c r="H12793" s="1184"/>
      <c r="I12793" s="1184"/>
    </row>
    <row r="12794" spans="7:9" ht="15.6" x14ac:dyDescent="0.3">
      <c r="G12794" s="1183"/>
      <c r="H12794" s="1184"/>
      <c r="I12794" s="1184"/>
    </row>
    <row r="12795" spans="7:9" ht="15.6" x14ac:dyDescent="0.3">
      <c r="G12795" s="1183"/>
      <c r="H12795" s="1184"/>
      <c r="I12795" s="1184"/>
    </row>
    <row r="12796" spans="7:9" ht="15.6" x14ac:dyDescent="0.3">
      <c r="G12796" s="1183"/>
      <c r="H12796" s="1184"/>
      <c r="I12796" s="1184"/>
    </row>
    <row r="12797" spans="7:9" ht="15.6" x14ac:dyDescent="0.3">
      <c r="G12797" s="1183"/>
      <c r="H12797" s="1184"/>
      <c r="I12797" s="1184"/>
    </row>
    <row r="12798" spans="7:9" ht="15.6" x14ac:dyDescent="0.3">
      <c r="G12798" s="1183"/>
      <c r="H12798" s="1184"/>
      <c r="I12798" s="1184"/>
    </row>
    <row r="12799" spans="7:9" ht="15.6" x14ac:dyDescent="0.3">
      <c r="G12799" s="1183"/>
      <c r="H12799" s="1184"/>
      <c r="I12799" s="1184"/>
    </row>
    <row r="12800" spans="7:9" ht="15.6" x14ac:dyDescent="0.3">
      <c r="G12800" s="1183"/>
      <c r="H12800" s="1184"/>
      <c r="I12800" s="1184"/>
    </row>
    <row r="12801" spans="7:9" ht="15.6" x14ac:dyDescent="0.3">
      <c r="G12801" s="1183"/>
      <c r="H12801" s="1184"/>
      <c r="I12801" s="1184"/>
    </row>
    <row r="12802" spans="7:9" ht="15.6" x14ac:dyDescent="0.3">
      <c r="G12802" s="1183"/>
      <c r="H12802" s="1184"/>
      <c r="I12802" s="1184"/>
    </row>
    <row r="12803" spans="7:9" ht="15.6" x14ac:dyDescent="0.3">
      <c r="G12803" s="1183"/>
      <c r="H12803" s="1184"/>
      <c r="I12803" s="1184"/>
    </row>
    <row r="12804" spans="7:9" ht="15.6" x14ac:dyDescent="0.3">
      <c r="G12804" s="1183"/>
      <c r="H12804" s="1184"/>
      <c r="I12804" s="1184"/>
    </row>
    <row r="12805" spans="7:9" ht="15.6" x14ac:dyDescent="0.3">
      <c r="G12805" s="1183"/>
      <c r="H12805" s="1184"/>
      <c r="I12805" s="1184"/>
    </row>
    <row r="12806" spans="7:9" ht="15.6" x14ac:dyDescent="0.3">
      <c r="G12806" s="1183"/>
      <c r="H12806" s="1184"/>
      <c r="I12806" s="1184"/>
    </row>
    <row r="12807" spans="7:9" ht="15.6" x14ac:dyDescent="0.3">
      <c r="G12807" s="1183"/>
      <c r="H12807" s="1184"/>
      <c r="I12807" s="1184"/>
    </row>
    <row r="12808" spans="7:9" ht="15.6" x14ac:dyDescent="0.3">
      <c r="G12808" s="1183"/>
      <c r="H12808" s="1184"/>
      <c r="I12808" s="1184"/>
    </row>
    <row r="12809" spans="7:9" ht="15.6" x14ac:dyDescent="0.3">
      <c r="G12809" s="1183"/>
      <c r="H12809" s="1184"/>
      <c r="I12809" s="1184"/>
    </row>
    <row r="12810" spans="7:9" ht="15.6" x14ac:dyDescent="0.3">
      <c r="G12810" s="1183"/>
      <c r="H12810" s="1184"/>
      <c r="I12810" s="1184"/>
    </row>
    <row r="12811" spans="7:9" ht="15.6" x14ac:dyDescent="0.3">
      <c r="G12811" s="1183"/>
      <c r="H12811" s="1184"/>
      <c r="I12811" s="1184"/>
    </row>
    <row r="12812" spans="7:9" ht="15.6" x14ac:dyDescent="0.3">
      <c r="G12812" s="1183"/>
      <c r="H12812" s="1184"/>
      <c r="I12812" s="1184"/>
    </row>
    <row r="12813" spans="7:9" ht="15.6" x14ac:dyDescent="0.3">
      <c r="G12813" s="1183"/>
      <c r="H12813" s="1184"/>
      <c r="I12813" s="1184"/>
    </row>
    <row r="12814" spans="7:9" ht="15.6" x14ac:dyDescent="0.3">
      <c r="G12814" s="1183"/>
      <c r="H12814" s="1184"/>
      <c r="I12814" s="1184"/>
    </row>
    <row r="12815" spans="7:9" ht="15.6" x14ac:dyDescent="0.3">
      <c r="G12815" s="1183"/>
      <c r="H12815" s="1184"/>
      <c r="I12815" s="1184"/>
    </row>
    <row r="12816" spans="7:9" ht="15.6" x14ac:dyDescent="0.3">
      <c r="G12816" s="1183"/>
      <c r="H12816" s="1184"/>
      <c r="I12816" s="1184"/>
    </row>
    <row r="12817" spans="7:9" ht="15.6" x14ac:dyDescent="0.3">
      <c r="G12817" s="1183"/>
      <c r="H12817" s="1184"/>
      <c r="I12817" s="1184"/>
    </row>
    <row r="12818" spans="7:9" ht="15.6" x14ac:dyDescent="0.3">
      <c r="G12818" s="1183"/>
      <c r="H12818" s="1184"/>
      <c r="I12818" s="1184"/>
    </row>
    <row r="12819" spans="7:9" ht="15.6" x14ac:dyDescent="0.3">
      <c r="G12819" s="1183"/>
      <c r="H12819" s="1184"/>
      <c r="I12819" s="1184"/>
    </row>
    <row r="12820" spans="7:9" ht="15.6" x14ac:dyDescent="0.3">
      <c r="G12820" s="1183"/>
      <c r="H12820" s="1184"/>
      <c r="I12820" s="1184"/>
    </row>
    <row r="12821" spans="7:9" ht="15.6" x14ac:dyDescent="0.3">
      <c r="G12821" s="1183"/>
      <c r="H12821" s="1184"/>
      <c r="I12821" s="1184"/>
    </row>
    <row r="12822" spans="7:9" ht="15.6" x14ac:dyDescent="0.3">
      <c r="G12822" s="1183"/>
      <c r="H12822" s="1184"/>
      <c r="I12822" s="1184"/>
    </row>
    <row r="12823" spans="7:9" ht="15.6" x14ac:dyDescent="0.3">
      <c r="G12823" s="1183"/>
      <c r="H12823" s="1184"/>
      <c r="I12823" s="1184"/>
    </row>
    <row r="12824" spans="7:9" ht="15.6" x14ac:dyDescent="0.3">
      <c r="G12824" s="1183"/>
      <c r="H12824" s="1184"/>
      <c r="I12824" s="1184"/>
    </row>
    <row r="12825" spans="7:9" ht="15.6" x14ac:dyDescent="0.3">
      <c r="G12825" s="1183"/>
      <c r="H12825" s="1184"/>
      <c r="I12825" s="1184"/>
    </row>
    <row r="12826" spans="7:9" ht="15.6" x14ac:dyDescent="0.3">
      <c r="G12826" s="1183"/>
      <c r="H12826" s="1184"/>
      <c r="I12826" s="1184"/>
    </row>
    <row r="12827" spans="7:9" ht="15.6" x14ac:dyDescent="0.3">
      <c r="G12827" s="1183"/>
      <c r="H12827" s="1184"/>
      <c r="I12827" s="1184"/>
    </row>
    <row r="12828" spans="7:9" ht="15.6" x14ac:dyDescent="0.3">
      <c r="G12828" s="1183"/>
      <c r="H12828" s="1184"/>
      <c r="I12828" s="1184"/>
    </row>
    <row r="12829" spans="7:9" ht="15.6" x14ac:dyDescent="0.3">
      <c r="G12829" s="1183"/>
      <c r="H12829" s="1184"/>
      <c r="I12829" s="1184"/>
    </row>
    <row r="12830" spans="7:9" ht="15.6" x14ac:dyDescent="0.3">
      <c r="G12830" s="1183"/>
      <c r="H12830" s="1184"/>
      <c r="I12830" s="1184"/>
    </row>
    <row r="12831" spans="7:9" ht="15.6" x14ac:dyDescent="0.3">
      <c r="G12831" s="1183"/>
      <c r="H12831" s="1184"/>
      <c r="I12831" s="1184"/>
    </row>
    <row r="12832" spans="7:9" ht="15.6" x14ac:dyDescent="0.3">
      <c r="G12832" s="1183"/>
      <c r="H12832" s="1184"/>
      <c r="I12832" s="1184"/>
    </row>
    <row r="12833" spans="7:9" ht="15.6" x14ac:dyDescent="0.3">
      <c r="G12833" s="1183"/>
      <c r="H12833" s="1184"/>
      <c r="I12833" s="1184"/>
    </row>
    <row r="12834" spans="7:9" ht="15.6" x14ac:dyDescent="0.3">
      <c r="G12834" s="1183"/>
      <c r="H12834" s="1184"/>
      <c r="I12834" s="1184"/>
    </row>
    <row r="12835" spans="7:9" ht="15.6" x14ac:dyDescent="0.3">
      <c r="G12835" s="1183"/>
      <c r="H12835" s="1184"/>
      <c r="I12835" s="1184"/>
    </row>
    <row r="12836" spans="7:9" ht="15.6" x14ac:dyDescent="0.3">
      <c r="G12836" s="1183"/>
      <c r="H12836" s="1184"/>
      <c r="I12836" s="1184"/>
    </row>
    <row r="12837" spans="7:9" ht="15.6" x14ac:dyDescent="0.3">
      <c r="G12837" s="1183"/>
      <c r="H12837" s="1184"/>
      <c r="I12837" s="1184"/>
    </row>
    <row r="12838" spans="7:9" ht="15.6" x14ac:dyDescent="0.3">
      <c r="G12838" s="1183"/>
      <c r="H12838" s="1184"/>
      <c r="I12838" s="1184"/>
    </row>
    <row r="12839" spans="7:9" ht="15.6" x14ac:dyDescent="0.3">
      <c r="G12839" s="1183"/>
      <c r="H12839" s="1184"/>
      <c r="I12839" s="1184"/>
    </row>
    <row r="12840" spans="7:9" ht="15.6" x14ac:dyDescent="0.3">
      <c r="G12840" s="1183"/>
      <c r="H12840" s="1184"/>
      <c r="I12840" s="1184"/>
    </row>
    <row r="12841" spans="7:9" ht="15.6" x14ac:dyDescent="0.3">
      <c r="G12841" s="1183"/>
      <c r="H12841" s="1184"/>
      <c r="I12841" s="1184"/>
    </row>
    <row r="12842" spans="7:9" ht="15.6" x14ac:dyDescent="0.3">
      <c r="G12842" s="1183"/>
      <c r="H12842" s="1184"/>
      <c r="I12842" s="1184"/>
    </row>
    <row r="12843" spans="7:9" ht="15.6" x14ac:dyDescent="0.3">
      <c r="G12843" s="1183"/>
      <c r="H12843" s="1184"/>
      <c r="I12843" s="1184"/>
    </row>
    <row r="12844" spans="7:9" ht="15.6" x14ac:dyDescent="0.3">
      <c r="G12844" s="1183"/>
      <c r="H12844" s="1184"/>
      <c r="I12844" s="1184"/>
    </row>
    <row r="12845" spans="7:9" ht="15.6" x14ac:dyDescent="0.3">
      <c r="G12845" s="1183"/>
      <c r="H12845" s="1184"/>
      <c r="I12845" s="1184"/>
    </row>
    <row r="12846" spans="7:9" ht="15.6" x14ac:dyDescent="0.3">
      <c r="G12846" s="1183"/>
      <c r="H12846" s="1184"/>
      <c r="I12846" s="1184"/>
    </row>
    <row r="12847" spans="7:9" ht="15.6" x14ac:dyDescent="0.3">
      <c r="G12847" s="1183"/>
      <c r="H12847" s="1184"/>
      <c r="I12847" s="1184"/>
    </row>
    <row r="12848" spans="7:9" ht="15.6" x14ac:dyDescent="0.3">
      <c r="G12848" s="1183"/>
      <c r="H12848" s="1184"/>
      <c r="I12848" s="1184"/>
    </row>
    <row r="12849" spans="7:9" ht="15.6" x14ac:dyDescent="0.3">
      <c r="G12849" s="1183"/>
      <c r="H12849" s="1184"/>
      <c r="I12849" s="1184"/>
    </row>
    <row r="12850" spans="7:9" ht="15.6" x14ac:dyDescent="0.3">
      <c r="G12850" s="1183"/>
      <c r="H12850" s="1184"/>
      <c r="I12850" s="1184"/>
    </row>
    <row r="12851" spans="7:9" ht="15.6" x14ac:dyDescent="0.3">
      <c r="G12851" s="1183"/>
      <c r="H12851" s="1184"/>
      <c r="I12851" s="1184"/>
    </row>
    <row r="12852" spans="7:9" ht="15.6" x14ac:dyDescent="0.3">
      <c r="G12852" s="1183"/>
      <c r="H12852" s="1184"/>
      <c r="I12852" s="1184"/>
    </row>
    <row r="12853" spans="7:9" ht="15.6" x14ac:dyDescent="0.3">
      <c r="G12853" s="1183"/>
      <c r="H12853" s="1184"/>
      <c r="I12853" s="1184"/>
    </row>
    <row r="12854" spans="7:9" ht="15.6" x14ac:dyDescent="0.3">
      <c r="G12854" s="1183"/>
      <c r="H12854" s="1184"/>
      <c r="I12854" s="1184"/>
    </row>
    <row r="12855" spans="7:9" ht="15.6" x14ac:dyDescent="0.3">
      <c r="G12855" s="1183"/>
      <c r="H12855" s="1184"/>
      <c r="I12855" s="1184"/>
    </row>
    <row r="12856" spans="7:9" ht="15.6" x14ac:dyDescent="0.3">
      <c r="G12856" s="1183"/>
      <c r="H12856" s="1184"/>
      <c r="I12856" s="1184"/>
    </row>
    <row r="12857" spans="7:9" ht="15.6" x14ac:dyDescent="0.3">
      <c r="G12857" s="1183"/>
      <c r="H12857" s="1184"/>
      <c r="I12857" s="1184"/>
    </row>
    <row r="12858" spans="7:9" ht="15.6" x14ac:dyDescent="0.3">
      <c r="G12858" s="1183"/>
      <c r="H12858" s="1184"/>
      <c r="I12858" s="1184"/>
    </row>
    <row r="12859" spans="7:9" ht="15.6" x14ac:dyDescent="0.3">
      <c r="G12859" s="1183"/>
      <c r="H12859" s="1184"/>
      <c r="I12859" s="1184"/>
    </row>
    <row r="12860" spans="7:9" ht="15.6" x14ac:dyDescent="0.3">
      <c r="G12860" s="1183"/>
      <c r="H12860" s="1184"/>
      <c r="I12860" s="1184"/>
    </row>
    <row r="12861" spans="7:9" ht="15.6" x14ac:dyDescent="0.3">
      <c r="G12861" s="1183"/>
      <c r="H12861" s="1184"/>
      <c r="I12861" s="1184"/>
    </row>
    <row r="12862" spans="7:9" ht="15.6" x14ac:dyDescent="0.3">
      <c r="G12862" s="1183"/>
      <c r="H12862" s="1184"/>
      <c r="I12862" s="1184"/>
    </row>
    <row r="12863" spans="7:9" ht="15.6" x14ac:dyDescent="0.3">
      <c r="G12863" s="1183"/>
      <c r="H12863" s="1184"/>
      <c r="I12863" s="1184"/>
    </row>
    <row r="12864" spans="7:9" ht="15.6" x14ac:dyDescent="0.3">
      <c r="G12864" s="1183"/>
      <c r="H12864" s="1184"/>
      <c r="I12864" s="1184"/>
    </row>
    <row r="12865" spans="7:9" ht="15.6" x14ac:dyDescent="0.3">
      <c r="G12865" s="1183"/>
      <c r="H12865" s="1184"/>
      <c r="I12865" s="1184"/>
    </row>
    <row r="12866" spans="7:9" ht="15.6" x14ac:dyDescent="0.3">
      <c r="G12866" s="1183"/>
      <c r="H12866" s="1184"/>
      <c r="I12866" s="1184"/>
    </row>
    <row r="12867" spans="7:9" ht="15.6" x14ac:dyDescent="0.3">
      <c r="G12867" s="1183"/>
      <c r="H12867" s="1184"/>
      <c r="I12867" s="1184"/>
    </row>
    <row r="12868" spans="7:9" ht="15.6" x14ac:dyDescent="0.3">
      <c r="G12868" s="1183"/>
      <c r="H12868" s="1184"/>
      <c r="I12868" s="1184"/>
    </row>
    <row r="12869" spans="7:9" ht="15.6" x14ac:dyDescent="0.3">
      <c r="G12869" s="1183"/>
      <c r="H12869" s="1184"/>
      <c r="I12869" s="1184"/>
    </row>
    <row r="12870" spans="7:9" ht="15.6" x14ac:dyDescent="0.3">
      <c r="G12870" s="1183"/>
      <c r="H12870" s="1184"/>
      <c r="I12870" s="1184"/>
    </row>
    <row r="12871" spans="7:9" ht="15.6" x14ac:dyDescent="0.3">
      <c r="G12871" s="1183"/>
      <c r="H12871" s="1184"/>
      <c r="I12871" s="1184"/>
    </row>
    <row r="12872" spans="7:9" ht="15.6" x14ac:dyDescent="0.3">
      <c r="G12872" s="1183"/>
      <c r="H12872" s="1184"/>
      <c r="I12872" s="1184"/>
    </row>
    <row r="12873" spans="7:9" ht="15.6" x14ac:dyDescent="0.3">
      <c r="G12873" s="1183"/>
      <c r="H12873" s="1184"/>
      <c r="I12873" s="1184"/>
    </row>
    <row r="12874" spans="7:9" ht="15.6" x14ac:dyDescent="0.3">
      <c r="G12874" s="1183"/>
      <c r="H12874" s="1184"/>
      <c r="I12874" s="1184"/>
    </row>
    <row r="12875" spans="7:9" ht="15.6" x14ac:dyDescent="0.3">
      <c r="G12875" s="1183"/>
      <c r="H12875" s="1184"/>
      <c r="I12875" s="1184"/>
    </row>
    <row r="12876" spans="7:9" ht="15.6" x14ac:dyDescent="0.3">
      <c r="G12876" s="1183"/>
      <c r="H12876" s="1184"/>
      <c r="I12876" s="1184"/>
    </row>
    <row r="12877" spans="7:9" ht="15.6" x14ac:dyDescent="0.3">
      <c r="G12877" s="1183"/>
      <c r="H12877" s="1184"/>
      <c r="I12877" s="1184"/>
    </row>
    <row r="12878" spans="7:9" ht="15.6" x14ac:dyDescent="0.3">
      <c r="G12878" s="1183"/>
      <c r="H12878" s="1184"/>
      <c r="I12878" s="1184"/>
    </row>
    <row r="12879" spans="7:9" ht="15.6" x14ac:dyDescent="0.3">
      <c r="G12879" s="1183"/>
      <c r="H12879" s="1184"/>
      <c r="I12879" s="1184"/>
    </row>
    <row r="12880" spans="7:9" ht="15.6" x14ac:dyDescent="0.3">
      <c r="G12880" s="1183"/>
      <c r="H12880" s="1184"/>
      <c r="I12880" s="1184"/>
    </row>
    <row r="12881" spans="7:9" ht="15.6" x14ac:dyDescent="0.3">
      <c r="G12881" s="1183"/>
      <c r="H12881" s="1184"/>
      <c r="I12881" s="1184"/>
    </row>
    <row r="12882" spans="7:9" ht="15.6" x14ac:dyDescent="0.3">
      <c r="G12882" s="1183"/>
      <c r="H12882" s="1184"/>
      <c r="I12882" s="1184"/>
    </row>
    <row r="12883" spans="7:9" ht="15.6" x14ac:dyDescent="0.3">
      <c r="G12883" s="1183"/>
      <c r="H12883" s="1184"/>
      <c r="I12883" s="1184"/>
    </row>
    <row r="12884" spans="7:9" ht="15.6" x14ac:dyDescent="0.3">
      <c r="G12884" s="1183"/>
      <c r="H12884" s="1184"/>
      <c r="I12884" s="1184"/>
    </row>
    <row r="12885" spans="7:9" ht="15.6" x14ac:dyDescent="0.3">
      <c r="G12885" s="1183"/>
      <c r="H12885" s="1184"/>
      <c r="I12885" s="1184"/>
    </row>
    <row r="12886" spans="7:9" ht="15.6" x14ac:dyDescent="0.3">
      <c r="G12886" s="1183"/>
      <c r="H12886" s="1184"/>
      <c r="I12886" s="1184"/>
    </row>
    <row r="12887" spans="7:9" ht="15.6" x14ac:dyDescent="0.3">
      <c r="G12887" s="1183"/>
      <c r="H12887" s="1184"/>
      <c r="I12887" s="1184"/>
    </row>
    <row r="12888" spans="7:9" ht="15.6" x14ac:dyDescent="0.3">
      <c r="G12888" s="1183"/>
      <c r="H12888" s="1184"/>
      <c r="I12888" s="1184"/>
    </row>
    <row r="12889" spans="7:9" ht="15.6" x14ac:dyDescent="0.3">
      <c r="G12889" s="1183"/>
      <c r="H12889" s="1184"/>
      <c r="I12889" s="1184"/>
    </row>
    <row r="12890" spans="7:9" ht="15.6" x14ac:dyDescent="0.3">
      <c r="G12890" s="1183"/>
      <c r="H12890" s="1184"/>
      <c r="I12890" s="1184"/>
    </row>
    <row r="12891" spans="7:9" ht="15.6" x14ac:dyDescent="0.3">
      <c r="G12891" s="1183"/>
      <c r="H12891" s="1184"/>
      <c r="I12891" s="1184"/>
    </row>
    <row r="12892" spans="7:9" ht="15.6" x14ac:dyDescent="0.3">
      <c r="G12892" s="1183"/>
      <c r="H12892" s="1184"/>
      <c r="I12892" s="1184"/>
    </row>
    <row r="12893" spans="7:9" ht="15.6" x14ac:dyDescent="0.3">
      <c r="G12893" s="1183"/>
      <c r="H12893" s="1184"/>
      <c r="I12893" s="1184"/>
    </row>
    <row r="12894" spans="7:9" ht="15.6" x14ac:dyDescent="0.3">
      <c r="G12894" s="1183"/>
      <c r="H12894" s="1184"/>
      <c r="I12894" s="1184"/>
    </row>
    <row r="12895" spans="7:9" ht="15.6" x14ac:dyDescent="0.3">
      <c r="G12895" s="1183"/>
      <c r="H12895" s="1184"/>
      <c r="I12895" s="1184"/>
    </row>
    <row r="12896" spans="7:9" ht="15.6" x14ac:dyDescent="0.3">
      <c r="G12896" s="1183"/>
      <c r="H12896" s="1184"/>
      <c r="I12896" s="1184"/>
    </row>
    <row r="12897" spans="7:9" ht="15.6" x14ac:dyDescent="0.3">
      <c r="G12897" s="1183"/>
      <c r="H12897" s="1184"/>
      <c r="I12897" s="1184"/>
    </row>
    <row r="12898" spans="7:9" ht="15.6" x14ac:dyDescent="0.3">
      <c r="G12898" s="1183"/>
      <c r="H12898" s="1184"/>
      <c r="I12898" s="1184"/>
    </row>
    <row r="12899" spans="7:9" ht="15.6" x14ac:dyDescent="0.3">
      <c r="G12899" s="1183"/>
      <c r="H12899" s="1184"/>
      <c r="I12899" s="1184"/>
    </row>
    <row r="12900" spans="7:9" ht="15.6" x14ac:dyDescent="0.3">
      <c r="G12900" s="1183"/>
      <c r="H12900" s="1184"/>
      <c r="I12900" s="1184"/>
    </row>
    <row r="12901" spans="7:9" ht="15.6" x14ac:dyDescent="0.3">
      <c r="G12901" s="1183"/>
      <c r="H12901" s="1184"/>
      <c r="I12901" s="1184"/>
    </row>
    <row r="12902" spans="7:9" ht="15.6" x14ac:dyDescent="0.3">
      <c r="G12902" s="1183"/>
      <c r="H12902" s="1184"/>
      <c r="I12902" s="1184"/>
    </row>
    <row r="12903" spans="7:9" ht="15.6" x14ac:dyDescent="0.3">
      <c r="G12903" s="1183"/>
      <c r="H12903" s="1184"/>
      <c r="I12903" s="1184"/>
    </row>
    <row r="12904" spans="7:9" ht="15.6" x14ac:dyDescent="0.3">
      <c r="G12904" s="1183"/>
      <c r="H12904" s="1184"/>
      <c r="I12904" s="1184"/>
    </row>
    <row r="12905" spans="7:9" ht="15.6" x14ac:dyDescent="0.3">
      <c r="G12905" s="1183"/>
      <c r="H12905" s="1184"/>
      <c r="I12905" s="1184"/>
    </row>
    <row r="12906" spans="7:9" ht="15.6" x14ac:dyDescent="0.3">
      <c r="G12906" s="1183"/>
      <c r="H12906" s="1184"/>
      <c r="I12906" s="1184"/>
    </row>
    <row r="12907" spans="7:9" ht="15.6" x14ac:dyDescent="0.3">
      <c r="G12907" s="1183"/>
      <c r="H12907" s="1184"/>
      <c r="I12907" s="1184"/>
    </row>
    <row r="12908" spans="7:9" ht="15.6" x14ac:dyDescent="0.3">
      <c r="G12908" s="1183"/>
      <c r="H12908" s="1184"/>
      <c r="I12908" s="1184"/>
    </row>
    <row r="12909" spans="7:9" ht="15.6" x14ac:dyDescent="0.3">
      <c r="G12909" s="1183"/>
      <c r="H12909" s="1184"/>
      <c r="I12909" s="1184"/>
    </row>
    <row r="12910" spans="7:9" ht="15.6" x14ac:dyDescent="0.3">
      <c r="G12910" s="1183"/>
      <c r="H12910" s="1184"/>
      <c r="I12910" s="1184"/>
    </row>
    <row r="12911" spans="7:9" ht="15.6" x14ac:dyDescent="0.3">
      <c r="G12911" s="1183"/>
      <c r="H12911" s="1184"/>
      <c r="I12911" s="1184"/>
    </row>
    <row r="12912" spans="7:9" ht="15.6" x14ac:dyDescent="0.3">
      <c r="G12912" s="1183"/>
      <c r="H12912" s="1184"/>
      <c r="I12912" s="1184"/>
    </row>
    <row r="12913" spans="7:9" ht="15.6" x14ac:dyDescent="0.3">
      <c r="G12913" s="1183"/>
      <c r="H12913" s="1184"/>
      <c r="I12913" s="1184"/>
    </row>
    <row r="12914" spans="7:9" ht="15.6" x14ac:dyDescent="0.3">
      <c r="G12914" s="1183"/>
      <c r="H12914" s="1184"/>
      <c r="I12914" s="1184"/>
    </row>
    <row r="12915" spans="7:9" ht="15.6" x14ac:dyDescent="0.3">
      <c r="G12915" s="1183"/>
      <c r="H12915" s="1184"/>
      <c r="I12915" s="1184"/>
    </row>
    <row r="12916" spans="7:9" ht="15.6" x14ac:dyDescent="0.3">
      <c r="G12916" s="1183"/>
      <c r="H12916" s="1184"/>
      <c r="I12916" s="1184"/>
    </row>
    <row r="12917" spans="7:9" ht="15.6" x14ac:dyDescent="0.3">
      <c r="G12917" s="1183"/>
      <c r="H12917" s="1184"/>
      <c r="I12917" s="1184"/>
    </row>
    <row r="12918" spans="7:9" ht="15.6" x14ac:dyDescent="0.3">
      <c r="G12918" s="1183"/>
      <c r="H12918" s="1184"/>
      <c r="I12918" s="1184"/>
    </row>
    <row r="12919" spans="7:9" ht="15.6" x14ac:dyDescent="0.3">
      <c r="G12919" s="1183"/>
      <c r="H12919" s="1184"/>
      <c r="I12919" s="1184"/>
    </row>
    <row r="12920" spans="7:9" ht="15.6" x14ac:dyDescent="0.3">
      <c r="G12920" s="1183"/>
      <c r="H12920" s="1184"/>
      <c r="I12920" s="1184"/>
    </row>
    <row r="12921" spans="7:9" ht="15.6" x14ac:dyDescent="0.3">
      <c r="G12921" s="1183"/>
      <c r="H12921" s="1184"/>
      <c r="I12921" s="1184"/>
    </row>
    <row r="12922" spans="7:9" ht="15.6" x14ac:dyDescent="0.3">
      <c r="G12922" s="1183"/>
      <c r="H12922" s="1184"/>
      <c r="I12922" s="1184"/>
    </row>
    <row r="12923" spans="7:9" ht="15.6" x14ac:dyDescent="0.3">
      <c r="G12923" s="1183"/>
      <c r="H12923" s="1184"/>
      <c r="I12923" s="1184"/>
    </row>
    <row r="12924" spans="7:9" ht="15.6" x14ac:dyDescent="0.3">
      <c r="G12924" s="1183"/>
      <c r="H12924" s="1184"/>
      <c r="I12924" s="1184"/>
    </row>
    <row r="12925" spans="7:9" ht="15.6" x14ac:dyDescent="0.3">
      <c r="G12925" s="1183"/>
      <c r="H12925" s="1184"/>
      <c r="I12925" s="1184"/>
    </row>
    <row r="12926" spans="7:9" ht="15.6" x14ac:dyDescent="0.3">
      <c r="G12926" s="1183"/>
      <c r="H12926" s="1184"/>
      <c r="I12926" s="1184"/>
    </row>
    <row r="12927" spans="7:9" ht="15.6" x14ac:dyDescent="0.3">
      <c r="G12927" s="1183"/>
      <c r="H12927" s="1184"/>
      <c r="I12927" s="1184"/>
    </row>
    <row r="12928" spans="7:9" ht="15.6" x14ac:dyDescent="0.3">
      <c r="G12928" s="1183"/>
      <c r="H12928" s="1184"/>
      <c r="I12928" s="1184"/>
    </row>
    <row r="12929" spans="7:9" ht="15.6" x14ac:dyDescent="0.3">
      <c r="G12929" s="1183"/>
      <c r="H12929" s="1184"/>
      <c r="I12929" s="1184"/>
    </row>
    <row r="12930" spans="7:9" ht="15.6" x14ac:dyDescent="0.3">
      <c r="G12930" s="1183"/>
      <c r="H12930" s="1184"/>
      <c r="I12930" s="1184"/>
    </row>
    <row r="12931" spans="7:9" ht="15.6" x14ac:dyDescent="0.3">
      <c r="G12931" s="1183"/>
      <c r="H12931" s="1184"/>
      <c r="I12931" s="1184"/>
    </row>
    <row r="12932" spans="7:9" ht="15.6" x14ac:dyDescent="0.3">
      <c r="G12932" s="1183"/>
      <c r="H12932" s="1184"/>
      <c r="I12932" s="1184"/>
    </row>
    <row r="12933" spans="7:9" ht="15.6" x14ac:dyDescent="0.3">
      <c r="G12933" s="1183"/>
      <c r="H12933" s="1184"/>
      <c r="I12933" s="1184"/>
    </row>
    <row r="12934" spans="7:9" ht="15.6" x14ac:dyDescent="0.3">
      <c r="G12934" s="1183"/>
      <c r="H12934" s="1184"/>
      <c r="I12934" s="1184"/>
    </row>
    <row r="12935" spans="7:9" ht="15.6" x14ac:dyDescent="0.3">
      <c r="G12935" s="1183"/>
      <c r="H12935" s="1184"/>
      <c r="I12935" s="1184"/>
    </row>
    <row r="12936" spans="7:9" ht="15.6" x14ac:dyDescent="0.3">
      <c r="G12936" s="1183"/>
      <c r="H12936" s="1184"/>
      <c r="I12936" s="1184"/>
    </row>
    <row r="12937" spans="7:9" ht="15.6" x14ac:dyDescent="0.3">
      <c r="G12937" s="1183"/>
      <c r="H12937" s="1184"/>
      <c r="I12937" s="1184"/>
    </row>
    <row r="12938" spans="7:9" ht="15.6" x14ac:dyDescent="0.3">
      <c r="G12938" s="1183"/>
      <c r="H12938" s="1184"/>
      <c r="I12938" s="1184"/>
    </row>
    <row r="12939" spans="7:9" ht="15.6" x14ac:dyDescent="0.3">
      <c r="G12939" s="1183"/>
      <c r="H12939" s="1184"/>
      <c r="I12939" s="1184"/>
    </row>
    <row r="12940" spans="7:9" ht="15.6" x14ac:dyDescent="0.3">
      <c r="G12940" s="1183"/>
      <c r="H12940" s="1184"/>
      <c r="I12940" s="1184"/>
    </row>
    <row r="12941" spans="7:9" ht="15.6" x14ac:dyDescent="0.3">
      <c r="G12941" s="1183"/>
      <c r="H12941" s="1184"/>
      <c r="I12941" s="1184"/>
    </row>
    <row r="12942" spans="7:9" ht="15.6" x14ac:dyDescent="0.3">
      <c r="G12942" s="1183"/>
      <c r="H12942" s="1184"/>
      <c r="I12942" s="1184"/>
    </row>
    <row r="12943" spans="7:9" ht="15.6" x14ac:dyDescent="0.3">
      <c r="G12943" s="1183"/>
      <c r="H12943" s="1184"/>
      <c r="I12943" s="1184"/>
    </row>
    <row r="12944" spans="7:9" ht="15.6" x14ac:dyDescent="0.3">
      <c r="G12944" s="1183"/>
      <c r="H12944" s="1184"/>
      <c r="I12944" s="1184"/>
    </row>
    <row r="12945" spans="7:9" ht="15.6" x14ac:dyDescent="0.3">
      <c r="G12945" s="1183"/>
      <c r="H12945" s="1184"/>
      <c r="I12945" s="1184"/>
    </row>
    <row r="12946" spans="7:9" ht="15.6" x14ac:dyDescent="0.3">
      <c r="G12946" s="1183"/>
      <c r="H12946" s="1184"/>
      <c r="I12946" s="1184"/>
    </row>
    <row r="12947" spans="7:9" ht="15.6" x14ac:dyDescent="0.3">
      <c r="G12947" s="1183"/>
      <c r="H12947" s="1184"/>
      <c r="I12947" s="1184"/>
    </row>
    <row r="12948" spans="7:9" ht="15.6" x14ac:dyDescent="0.3">
      <c r="G12948" s="1183"/>
      <c r="H12948" s="1184"/>
      <c r="I12948" s="1184"/>
    </row>
    <row r="12949" spans="7:9" ht="15.6" x14ac:dyDescent="0.3">
      <c r="G12949" s="1183"/>
      <c r="H12949" s="1184"/>
      <c r="I12949" s="1184"/>
    </row>
    <row r="12950" spans="7:9" ht="15.6" x14ac:dyDescent="0.3">
      <c r="G12950" s="1183"/>
      <c r="H12950" s="1184"/>
      <c r="I12950" s="1184"/>
    </row>
    <row r="12951" spans="7:9" ht="15.6" x14ac:dyDescent="0.3">
      <c r="G12951" s="1183"/>
      <c r="H12951" s="1184"/>
      <c r="I12951" s="1184"/>
    </row>
    <row r="12952" spans="7:9" ht="15.6" x14ac:dyDescent="0.3">
      <c r="G12952" s="1183"/>
      <c r="H12952" s="1184"/>
      <c r="I12952" s="1184"/>
    </row>
    <row r="12953" spans="7:9" ht="15.6" x14ac:dyDescent="0.3">
      <c r="G12953" s="1183"/>
      <c r="H12953" s="1184"/>
      <c r="I12953" s="1184"/>
    </row>
    <row r="12954" spans="7:9" ht="15.6" x14ac:dyDescent="0.3">
      <c r="G12954" s="1183"/>
      <c r="H12954" s="1184"/>
      <c r="I12954" s="1184"/>
    </row>
    <row r="12955" spans="7:9" ht="15.6" x14ac:dyDescent="0.3">
      <c r="G12955" s="1183"/>
      <c r="H12955" s="1184"/>
      <c r="I12955" s="1184"/>
    </row>
    <row r="12956" spans="7:9" ht="15.6" x14ac:dyDescent="0.3">
      <c r="G12956" s="1183"/>
      <c r="H12956" s="1184"/>
      <c r="I12956" s="1184"/>
    </row>
    <row r="12957" spans="7:9" ht="15.6" x14ac:dyDescent="0.3">
      <c r="G12957" s="1183"/>
      <c r="H12957" s="1184"/>
      <c r="I12957" s="1184"/>
    </row>
    <row r="12958" spans="7:9" ht="15.6" x14ac:dyDescent="0.3">
      <c r="G12958" s="1183"/>
      <c r="H12958" s="1184"/>
      <c r="I12958" s="1184"/>
    </row>
    <row r="12959" spans="7:9" ht="15.6" x14ac:dyDescent="0.3">
      <c r="G12959" s="1183"/>
      <c r="H12959" s="1184"/>
      <c r="I12959" s="1184"/>
    </row>
    <row r="12960" spans="7:9" ht="15.6" x14ac:dyDescent="0.3">
      <c r="G12960" s="1183"/>
      <c r="H12960" s="1184"/>
      <c r="I12960" s="1184"/>
    </row>
    <row r="12961" spans="7:9" ht="15.6" x14ac:dyDescent="0.3">
      <c r="G12961" s="1183"/>
      <c r="H12961" s="1184"/>
      <c r="I12961" s="1184"/>
    </row>
    <row r="12962" spans="7:9" ht="15.6" x14ac:dyDescent="0.3">
      <c r="G12962" s="1183"/>
      <c r="H12962" s="1184"/>
      <c r="I12962" s="1184"/>
    </row>
    <row r="12963" spans="7:9" ht="15.6" x14ac:dyDescent="0.3">
      <c r="G12963" s="1183"/>
      <c r="H12963" s="1184"/>
      <c r="I12963" s="1184"/>
    </row>
    <row r="12964" spans="7:9" ht="15.6" x14ac:dyDescent="0.3">
      <c r="G12964" s="1183"/>
      <c r="H12964" s="1184"/>
      <c r="I12964" s="1184"/>
    </row>
    <row r="12965" spans="7:9" ht="15.6" x14ac:dyDescent="0.3">
      <c r="G12965" s="1183"/>
      <c r="H12965" s="1184"/>
      <c r="I12965" s="1184"/>
    </row>
    <row r="12966" spans="7:9" ht="15.6" x14ac:dyDescent="0.3">
      <c r="G12966" s="1183"/>
      <c r="H12966" s="1184"/>
      <c r="I12966" s="1184"/>
    </row>
    <row r="12967" spans="7:9" ht="15.6" x14ac:dyDescent="0.3">
      <c r="G12967" s="1183"/>
      <c r="H12967" s="1184"/>
      <c r="I12967" s="1184"/>
    </row>
    <row r="12968" spans="7:9" ht="15.6" x14ac:dyDescent="0.3">
      <c r="G12968" s="1183"/>
      <c r="H12968" s="1184"/>
      <c r="I12968" s="1184"/>
    </row>
    <row r="12969" spans="7:9" ht="15.6" x14ac:dyDescent="0.3">
      <c r="G12969" s="1183"/>
      <c r="H12969" s="1184"/>
      <c r="I12969" s="1184"/>
    </row>
    <row r="12970" spans="7:9" ht="15.6" x14ac:dyDescent="0.3">
      <c r="G12970" s="1183"/>
      <c r="H12970" s="1184"/>
      <c r="I12970" s="1184"/>
    </row>
    <row r="12971" spans="7:9" ht="15.6" x14ac:dyDescent="0.3">
      <c r="G12971" s="1183"/>
      <c r="H12971" s="1184"/>
      <c r="I12971" s="1184"/>
    </row>
    <row r="12972" spans="7:9" ht="15.6" x14ac:dyDescent="0.3">
      <c r="G12972" s="1183"/>
      <c r="H12972" s="1184"/>
      <c r="I12972" s="1184"/>
    </row>
    <row r="12973" spans="7:9" ht="15.6" x14ac:dyDescent="0.3">
      <c r="G12973" s="1183"/>
      <c r="H12973" s="1184"/>
      <c r="I12973" s="1184"/>
    </row>
    <row r="12974" spans="7:9" ht="15.6" x14ac:dyDescent="0.3">
      <c r="G12974" s="1183"/>
      <c r="H12974" s="1184"/>
      <c r="I12974" s="1184"/>
    </row>
    <row r="12975" spans="7:9" ht="15.6" x14ac:dyDescent="0.3">
      <c r="G12975" s="1183"/>
      <c r="H12975" s="1184"/>
      <c r="I12975" s="1184"/>
    </row>
    <row r="12976" spans="7:9" ht="15.6" x14ac:dyDescent="0.3">
      <c r="G12976" s="1183"/>
      <c r="H12976" s="1184"/>
      <c r="I12976" s="1184"/>
    </row>
    <row r="12977" spans="7:9" ht="15.6" x14ac:dyDescent="0.3">
      <c r="G12977" s="1183"/>
      <c r="H12977" s="1184"/>
      <c r="I12977" s="1184"/>
    </row>
    <row r="12978" spans="7:9" ht="15.6" x14ac:dyDescent="0.3">
      <c r="G12978" s="1183"/>
      <c r="H12978" s="1184"/>
      <c r="I12978" s="1184"/>
    </row>
    <row r="12979" spans="7:9" ht="15.6" x14ac:dyDescent="0.3">
      <c r="G12979" s="1183"/>
      <c r="H12979" s="1184"/>
      <c r="I12979" s="1184"/>
    </row>
    <row r="12980" spans="7:9" ht="15.6" x14ac:dyDescent="0.3">
      <c r="G12980" s="1183"/>
      <c r="H12980" s="1184"/>
      <c r="I12980" s="1184"/>
    </row>
    <row r="12981" spans="7:9" ht="15.6" x14ac:dyDescent="0.3">
      <c r="G12981" s="1183"/>
      <c r="H12981" s="1184"/>
      <c r="I12981" s="1184"/>
    </row>
    <row r="12982" spans="7:9" ht="15.6" x14ac:dyDescent="0.3">
      <c r="G12982" s="1183"/>
      <c r="H12982" s="1184"/>
      <c r="I12982" s="1184"/>
    </row>
    <row r="12983" spans="7:9" ht="15.6" x14ac:dyDescent="0.3">
      <c r="G12983" s="1183"/>
      <c r="H12983" s="1184"/>
      <c r="I12983" s="1184"/>
    </row>
    <row r="12984" spans="7:9" ht="15.6" x14ac:dyDescent="0.3">
      <c r="G12984" s="1183"/>
      <c r="H12984" s="1184"/>
      <c r="I12984" s="1184"/>
    </row>
    <row r="12985" spans="7:9" ht="15.6" x14ac:dyDescent="0.3">
      <c r="G12985" s="1183"/>
      <c r="H12985" s="1184"/>
      <c r="I12985" s="1184"/>
    </row>
    <row r="12986" spans="7:9" ht="15.6" x14ac:dyDescent="0.3">
      <c r="G12986" s="1183"/>
      <c r="H12986" s="1184"/>
      <c r="I12986" s="1184"/>
    </row>
    <row r="12987" spans="7:9" ht="15.6" x14ac:dyDescent="0.3">
      <c r="G12987" s="1183"/>
      <c r="H12987" s="1184"/>
      <c r="I12987" s="1184"/>
    </row>
    <row r="12988" spans="7:9" ht="15.6" x14ac:dyDescent="0.3">
      <c r="G12988" s="1183"/>
      <c r="H12988" s="1184"/>
      <c r="I12988" s="1184"/>
    </row>
    <row r="12989" spans="7:9" ht="15.6" x14ac:dyDescent="0.3">
      <c r="G12989" s="1183"/>
      <c r="H12989" s="1184"/>
      <c r="I12989" s="1184"/>
    </row>
    <row r="12990" spans="7:9" ht="15.6" x14ac:dyDescent="0.3">
      <c r="G12990" s="1183"/>
      <c r="H12990" s="1184"/>
      <c r="I12990" s="1184"/>
    </row>
    <row r="12991" spans="7:9" ht="15.6" x14ac:dyDescent="0.3">
      <c r="G12991" s="1183"/>
      <c r="H12991" s="1184"/>
      <c r="I12991" s="1184"/>
    </row>
    <row r="12992" spans="7:9" ht="15.6" x14ac:dyDescent="0.3">
      <c r="G12992" s="1183"/>
      <c r="H12992" s="1184"/>
      <c r="I12992" s="1184"/>
    </row>
    <row r="12993" spans="7:9" ht="15.6" x14ac:dyDescent="0.3">
      <c r="G12993" s="1183"/>
      <c r="H12993" s="1184"/>
      <c r="I12993" s="1184"/>
    </row>
    <row r="12994" spans="7:9" ht="15.6" x14ac:dyDescent="0.3">
      <c r="G12994" s="1183"/>
      <c r="H12994" s="1184"/>
      <c r="I12994" s="1184"/>
    </row>
    <row r="12995" spans="7:9" ht="15.6" x14ac:dyDescent="0.3">
      <c r="G12995" s="1183"/>
      <c r="H12995" s="1184"/>
      <c r="I12995" s="1184"/>
    </row>
    <row r="12996" spans="7:9" ht="15.6" x14ac:dyDescent="0.3">
      <c r="G12996" s="1183"/>
      <c r="H12996" s="1184"/>
      <c r="I12996" s="1184"/>
    </row>
    <row r="12997" spans="7:9" ht="15.6" x14ac:dyDescent="0.3">
      <c r="G12997" s="1183"/>
      <c r="H12997" s="1184"/>
      <c r="I12997" s="1184"/>
    </row>
    <row r="12998" spans="7:9" ht="15.6" x14ac:dyDescent="0.3">
      <c r="G12998" s="1183"/>
      <c r="H12998" s="1184"/>
      <c r="I12998" s="1184"/>
    </row>
    <row r="12999" spans="7:9" ht="15.6" x14ac:dyDescent="0.3">
      <c r="G12999" s="1183"/>
      <c r="H12999" s="1184"/>
      <c r="I12999" s="1184"/>
    </row>
    <row r="13000" spans="7:9" ht="15.6" x14ac:dyDescent="0.3">
      <c r="G13000" s="1183"/>
      <c r="H13000" s="1184"/>
      <c r="I13000" s="1184"/>
    </row>
    <row r="13001" spans="7:9" ht="15.6" x14ac:dyDescent="0.3">
      <c r="G13001" s="1183"/>
      <c r="H13001" s="1184"/>
      <c r="I13001" s="1184"/>
    </row>
    <row r="13002" spans="7:9" ht="15.6" x14ac:dyDescent="0.3">
      <c r="G13002" s="1183"/>
      <c r="H13002" s="1184"/>
      <c r="I13002" s="1184"/>
    </row>
    <row r="13003" spans="7:9" ht="15.6" x14ac:dyDescent="0.3">
      <c r="G13003" s="1183"/>
      <c r="H13003" s="1184"/>
      <c r="I13003" s="1184"/>
    </row>
    <row r="13004" spans="7:9" ht="15.6" x14ac:dyDescent="0.3">
      <c r="G13004" s="1183"/>
      <c r="H13004" s="1184"/>
      <c r="I13004" s="1184"/>
    </row>
    <row r="13005" spans="7:9" ht="15.6" x14ac:dyDescent="0.3">
      <c r="G13005" s="1183"/>
      <c r="H13005" s="1184"/>
      <c r="I13005" s="1184"/>
    </row>
    <row r="13006" spans="7:9" ht="15.6" x14ac:dyDescent="0.3">
      <c r="G13006" s="1183"/>
      <c r="H13006" s="1184"/>
      <c r="I13006" s="1184"/>
    </row>
    <row r="13007" spans="7:9" ht="15.6" x14ac:dyDescent="0.3">
      <c r="G13007" s="1183"/>
      <c r="H13007" s="1184"/>
      <c r="I13007" s="1184"/>
    </row>
    <row r="13008" spans="7:9" ht="15.6" x14ac:dyDescent="0.3">
      <c r="G13008" s="1183"/>
      <c r="H13008" s="1184"/>
      <c r="I13008" s="1184"/>
    </row>
    <row r="13009" spans="7:9" ht="15.6" x14ac:dyDescent="0.3">
      <c r="G13009" s="1183"/>
      <c r="H13009" s="1184"/>
      <c r="I13009" s="1184"/>
    </row>
    <row r="13010" spans="7:9" ht="15.6" x14ac:dyDescent="0.3">
      <c r="G13010" s="1183"/>
      <c r="H13010" s="1184"/>
      <c r="I13010" s="1184"/>
    </row>
    <row r="13011" spans="7:9" ht="15.6" x14ac:dyDescent="0.3">
      <c r="G13011" s="1183"/>
      <c r="H13011" s="1184"/>
      <c r="I13011" s="1184"/>
    </row>
    <row r="13012" spans="7:9" ht="15.6" x14ac:dyDescent="0.3">
      <c r="G13012" s="1183"/>
      <c r="H13012" s="1184"/>
      <c r="I13012" s="1184"/>
    </row>
    <row r="13013" spans="7:9" ht="15.6" x14ac:dyDescent="0.3">
      <c r="G13013" s="1183"/>
      <c r="H13013" s="1184"/>
      <c r="I13013" s="1184"/>
    </row>
    <row r="13014" spans="7:9" ht="15.6" x14ac:dyDescent="0.3">
      <c r="G13014" s="1183"/>
      <c r="H13014" s="1184"/>
      <c r="I13014" s="1184"/>
    </row>
    <row r="13015" spans="7:9" ht="15.6" x14ac:dyDescent="0.3">
      <c r="G13015" s="1183"/>
      <c r="H13015" s="1184"/>
      <c r="I13015" s="1184"/>
    </row>
    <row r="13016" spans="7:9" ht="15.6" x14ac:dyDescent="0.3">
      <c r="G13016" s="1183"/>
      <c r="H13016" s="1184"/>
      <c r="I13016" s="1184"/>
    </row>
    <row r="13017" spans="7:9" ht="15.6" x14ac:dyDescent="0.3">
      <c r="G13017" s="1183"/>
      <c r="H13017" s="1184"/>
      <c r="I13017" s="1184"/>
    </row>
    <row r="13018" spans="7:9" ht="15.6" x14ac:dyDescent="0.3">
      <c r="G13018" s="1183"/>
      <c r="H13018" s="1184"/>
      <c r="I13018" s="1184"/>
    </row>
    <row r="13019" spans="7:9" ht="15.6" x14ac:dyDescent="0.3">
      <c r="G13019" s="1183"/>
      <c r="H13019" s="1184"/>
      <c r="I13019" s="1184"/>
    </row>
    <row r="13020" spans="7:9" ht="15.6" x14ac:dyDescent="0.3">
      <c r="G13020" s="1183"/>
      <c r="H13020" s="1184"/>
      <c r="I13020" s="1184"/>
    </row>
    <row r="13021" spans="7:9" ht="15.6" x14ac:dyDescent="0.3">
      <c r="G13021" s="1183"/>
      <c r="H13021" s="1184"/>
      <c r="I13021" s="1184"/>
    </row>
    <row r="13022" spans="7:9" ht="15.6" x14ac:dyDescent="0.3">
      <c r="G13022" s="1183"/>
      <c r="H13022" s="1184"/>
      <c r="I13022" s="1184"/>
    </row>
    <row r="13023" spans="7:9" ht="15.6" x14ac:dyDescent="0.3">
      <c r="G13023" s="1183"/>
      <c r="H13023" s="1184"/>
      <c r="I13023" s="1184"/>
    </row>
    <row r="13024" spans="7:9" ht="15.6" x14ac:dyDescent="0.3">
      <c r="G13024" s="1183"/>
      <c r="H13024" s="1184"/>
      <c r="I13024" s="1184"/>
    </row>
    <row r="13025" spans="7:9" ht="15.6" x14ac:dyDescent="0.3">
      <c r="G13025" s="1183"/>
      <c r="H13025" s="1184"/>
      <c r="I13025" s="1184"/>
    </row>
    <row r="13026" spans="7:9" ht="15.6" x14ac:dyDescent="0.3">
      <c r="G13026" s="1183"/>
      <c r="H13026" s="1184"/>
      <c r="I13026" s="1184"/>
    </row>
    <row r="13027" spans="7:9" ht="15.6" x14ac:dyDescent="0.3">
      <c r="G13027" s="1183"/>
      <c r="H13027" s="1184"/>
      <c r="I13027" s="1184"/>
    </row>
    <row r="13028" spans="7:9" ht="15.6" x14ac:dyDescent="0.3">
      <c r="G13028" s="1183"/>
      <c r="H13028" s="1184"/>
      <c r="I13028" s="1184"/>
    </row>
    <row r="13029" spans="7:9" ht="15.6" x14ac:dyDescent="0.3">
      <c r="G13029" s="1183"/>
      <c r="H13029" s="1184"/>
      <c r="I13029" s="1184"/>
    </row>
    <row r="13030" spans="7:9" ht="15.6" x14ac:dyDescent="0.3">
      <c r="G13030" s="1183"/>
      <c r="H13030" s="1184"/>
      <c r="I13030" s="1184"/>
    </row>
    <row r="13031" spans="7:9" ht="15.6" x14ac:dyDescent="0.3">
      <c r="G13031" s="1183"/>
      <c r="H13031" s="1184"/>
      <c r="I13031" s="1184"/>
    </row>
    <row r="13032" spans="7:9" ht="15.6" x14ac:dyDescent="0.3">
      <c r="G13032" s="1183"/>
      <c r="H13032" s="1184"/>
      <c r="I13032" s="1184"/>
    </row>
    <row r="13033" spans="7:9" ht="15.6" x14ac:dyDescent="0.3">
      <c r="G13033" s="1183"/>
      <c r="H13033" s="1184"/>
      <c r="I13033" s="1184"/>
    </row>
    <row r="13034" spans="7:9" ht="15.6" x14ac:dyDescent="0.3">
      <c r="G13034" s="1183"/>
      <c r="H13034" s="1184"/>
      <c r="I13034" s="1184"/>
    </row>
    <row r="13035" spans="7:9" ht="15.6" x14ac:dyDescent="0.3">
      <c r="G13035" s="1183"/>
      <c r="H13035" s="1184"/>
      <c r="I13035" s="1184"/>
    </row>
    <row r="13036" spans="7:9" ht="15.6" x14ac:dyDescent="0.3">
      <c r="G13036" s="1183"/>
      <c r="H13036" s="1184"/>
      <c r="I13036" s="1184"/>
    </row>
    <row r="13037" spans="7:9" ht="15.6" x14ac:dyDescent="0.3">
      <c r="G13037" s="1183"/>
      <c r="H13037" s="1184"/>
      <c r="I13037" s="1184"/>
    </row>
    <row r="13038" spans="7:9" ht="15.6" x14ac:dyDescent="0.3">
      <c r="G13038" s="1183"/>
      <c r="H13038" s="1184"/>
      <c r="I13038" s="1184"/>
    </row>
    <row r="13039" spans="7:9" ht="15.6" x14ac:dyDescent="0.3">
      <c r="G13039" s="1183"/>
      <c r="H13039" s="1184"/>
      <c r="I13039" s="1184"/>
    </row>
    <row r="13040" spans="7:9" ht="15.6" x14ac:dyDescent="0.3">
      <c r="G13040" s="1183"/>
      <c r="H13040" s="1184"/>
      <c r="I13040" s="1184"/>
    </row>
    <row r="13041" spans="7:9" ht="15.6" x14ac:dyDescent="0.3">
      <c r="G13041" s="1183"/>
      <c r="H13041" s="1184"/>
      <c r="I13041" s="1184"/>
    </row>
    <row r="13042" spans="7:9" ht="15.6" x14ac:dyDescent="0.3">
      <c r="G13042" s="1183"/>
      <c r="H13042" s="1184"/>
      <c r="I13042" s="1184"/>
    </row>
    <row r="13043" spans="7:9" ht="15.6" x14ac:dyDescent="0.3">
      <c r="G13043" s="1183"/>
      <c r="H13043" s="1184"/>
      <c r="I13043" s="1184"/>
    </row>
    <row r="13044" spans="7:9" ht="15.6" x14ac:dyDescent="0.3">
      <c r="G13044" s="1183"/>
      <c r="H13044" s="1184"/>
      <c r="I13044" s="1184"/>
    </row>
    <row r="13045" spans="7:9" ht="15.6" x14ac:dyDescent="0.3">
      <c r="G13045" s="1183"/>
      <c r="H13045" s="1184"/>
      <c r="I13045" s="1184"/>
    </row>
    <row r="13046" spans="7:9" ht="15.6" x14ac:dyDescent="0.3">
      <c r="G13046" s="1183"/>
      <c r="H13046" s="1184"/>
      <c r="I13046" s="1184"/>
    </row>
    <row r="13047" spans="7:9" ht="15.6" x14ac:dyDescent="0.3">
      <c r="G13047" s="1183"/>
      <c r="H13047" s="1184"/>
      <c r="I13047" s="1184"/>
    </row>
    <row r="13048" spans="7:9" ht="15.6" x14ac:dyDescent="0.3">
      <c r="G13048" s="1183"/>
      <c r="H13048" s="1184"/>
      <c r="I13048" s="1184"/>
    </row>
    <row r="13049" spans="7:9" ht="15.6" x14ac:dyDescent="0.3">
      <c r="G13049" s="1183"/>
      <c r="H13049" s="1184"/>
      <c r="I13049" s="1184"/>
    </row>
    <row r="13050" spans="7:9" ht="15.6" x14ac:dyDescent="0.3">
      <c r="G13050" s="1183"/>
      <c r="H13050" s="1184"/>
      <c r="I13050" s="1184"/>
    </row>
    <row r="13051" spans="7:9" ht="15.6" x14ac:dyDescent="0.3">
      <c r="G13051" s="1183"/>
      <c r="H13051" s="1184"/>
      <c r="I13051" s="1184"/>
    </row>
    <row r="13052" spans="7:9" ht="15.6" x14ac:dyDescent="0.3">
      <c r="G13052" s="1183"/>
      <c r="H13052" s="1184"/>
      <c r="I13052" s="1184"/>
    </row>
    <row r="13053" spans="7:9" ht="15.6" x14ac:dyDescent="0.3">
      <c r="G13053" s="1183"/>
      <c r="H13053" s="1184"/>
      <c r="I13053" s="1184"/>
    </row>
    <row r="13054" spans="7:9" ht="15.6" x14ac:dyDescent="0.3">
      <c r="G13054" s="1183"/>
      <c r="H13054" s="1184"/>
      <c r="I13054" s="1184"/>
    </row>
    <row r="13055" spans="7:9" ht="15.6" x14ac:dyDescent="0.3">
      <c r="G13055" s="1183"/>
      <c r="H13055" s="1184"/>
      <c r="I13055" s="1184"/>
    </row>
    <row r="13056" spans="7:9" ht="15.6" x14ac:dyDescent="0.3">
      <c r="G13056" s="1183"/>
      <c r="H13056" s="1184"/>
      <c r="I13056" s="1184"/>
    </row>
    <row r="13057" spans="7:9" ht="15.6" x14ac:dyDescent="0.3">
      <c r="G13057" s="1183"/>
      <c r="H13057" s="1184"/>
      <c r="I13057" s="1184"/>
    </row>
    <row r="13058" spans="7:9" ht="15.6" x14ac:dyDescent="0.3">
      <c r="G13058" s="1183"/>
      <c r="H13058" s="1184"/>
      <c r="I13058" s="1184"/>
    </row>
    <row r="13059" spans="7:9" ht="15.6" x14ac:dyDescent="0.3">
      <c r="G13059" s="1183"/>
      <c r="H13059" s="1184"/>
      <c r="I13059" s="1184"/>
    </row>
    <row r="13060" spans="7:9" ht="15.6" x14ac:dyDescent="0.3">
      <c r="G13060" s="1183"/>
      <c r="H13060" s="1184"/>
      <c r="I13060" s="1184"/>
    </row>
    <row r="13061" spans="7:9" ht="15.6" x14ac:dyDescent="0.3">
      <c r="G13061" s="1183"/>
      <c r="H13061" s="1184"/>
      <c r="I13061" s="1184"/>
    </row>
    <row r="13062" spans="7:9" ht="15.6" x14ac:dyDescent="0.3">
      <c r="G13062" s="1183"/>
      <c r="H13062" s="1184"/>
      <c r="I13062" s="1184"/>
    </row>
    <row r="13063" spans="7:9" ht="15.6" x14ac:dyDescent="0.3">
      <c r="G13063" s="1183"/>
      <c r="H13063" s="1184"/>
      <c r="I13063" s="1184"/>
    </row>
    <row r="13064" spans="7:9" ht="15.6" x14ac:dyDescent="0.3">
      <c r="G13064" s="1183"/>
      <c r="H13064" s="1184"/>
      <c r="I13064" s="1184"/>
    </row>
    <row r="13065" spans="7:9" ht="15.6" x14ac:dyDescent="0.3">
      <c r="G13065" s="1183"/>
      <c r="H13065" s="1184"/>
      <c r="I13065" s="1184"/>
    </row>
    <row r="13066" spans="7:9" ht="15.6" x14ac:dyDescent="0.3">
      <c r="G13066" s="1183"/>
      <c r="H13066" s="1184"/>
      <c r="I13066" s="1184"/>
    </row>
    <row r="13067" spans="7:9" ht="15.6" x14ac:dyDescent="0.3">
      <c r="G13067" s="1183"/>
      <c r="H13067" s="1184"/>
      <c r="I13067" s="1184"/>
    </row>
    <row r="13068" spans="7:9" ht="15.6" x14ac:dyDescent="0.3">
      <c r="G13068" s="1183"/>
      <c r="H13068" s="1184"/>
      <c r="I13068" s="1184"/>
    </row>
    <row r="13069" spans="7:9" ht="15.6" x14ac:dyDescent="0.3">
      <c r="G13069" s="1183"/>
      <c r="H13069" s="1184"/>
      <c r="I13069" s="1184"/>
    </row>
    <row r="13070" spans="7:9" ht="15.6" x14ac:dyDescent="0.3">
      <c r="G13070" s="1183"/>
      <c r="H13070" s="1184"/>
      <c r="I13070" s="1184"/>
    </row>
    <row r="13071" spans="7:9" ht="15.6" x14ac:dyDescent="0.3">
      <c r="G13071" s="1183"/>
      <c r="H13071" s="1184"/>
      <c r="I13071" s="1184"/>
    </row>
    <row r="13072" spans="7:9" ht="15.6" x14ac:dyDescent="0.3">
      <c r="G13072" s="1183"/>
      <c r="H13072" s="1184"/>
      <c r="I13072" s="1184"/>
    </row>
    <row r="13073" spans="7:9" ht="15.6" x14ac:dyDescent="0.3">
      <c r="G13073" s="1183"/>
      <c r="H13073" s="1184"/>
      <c r="I13073" s="1184"/>
    </row>
    <row r="13074" spans="7:9" ht="15.6" x14ac:dyDescent="0.3">
      <c r="G13074" s="1183"/>
      <c r="H13074" s="1184"/>
      <c r="I13074" s="1184"/>
    </row>
    <row r="13075" spans="7:9" ht="15.6" x14ac:dyDescent="0.3">
      <c r="G13075" s="1183"/>
      <c r="H13075" s="1184"/>
      <c r="I13075" s="1184"/>
    </row>
    <row r="13076" spans="7:9" ht="15.6" x14ac:dyDescent="0.3">
      <c r="G13076" s="1183"/>
      <c r="H13076" s="1184"/>
      <c r="I13076" s="1184"/>
    </row>
    <row r="13077" spans="7:9" ht="15.6" x14ac:dyDescent="0.3">
      <c r="G13077" s="1183"/>
      <c r="H13077" s="1184"/>
      <c r="I13077" s="1184"/>
    </row>
    <row r="13078" spans="7:9" ht="15.6" x14ac:dyDescent="0.3">
      <c r="G13078" s="1183"/>
      <c r="H13078" s="1184"/>
      <c r="I13078" s="1184"/>
    </row>
    <row r="13079" spans="7:9" ht="15.6" x14ac:dyDescent="0.3">
      <c r="G13079" s="1183"/>
      <c r="H13079" s="1184"/>
      <c r="I13079" s="1184"/>
    </row>
    <row r="13080" spans="7:9" ht="15.6" x14ac:dyDescent="0.3">
      <c r="G13080" s="1183"/>
      <c r="H13080" s="1184"/>
      <c r="I13080" s="1184"/>
    </row>
    <row r="13081" spans="7:9" ht="15.6" x14ac:dyDescent="0.3">
      <c r="G13081" s="1183"/>
      <c r="H13081" s="1184"/>
      <c r="I13081" s="1184"/>
    </row>
    <row r="13082" spans="7:9" ht="15.6" x14ac:dyDescent="0.3">
      <c r="G13082" s="1183"/>
      <c r="H13082" s="1184"/>
      <c r="I13082" s="1184"/>
    </row>
    <row r="13083" spans="7:9" ht="15.6" x14ac:dyDescent="0.3">
      <c r="G13083" s="1183"/>
      <c r="H13083" s="1184"/>
      <c r="I13083" s="1184"/>
    </row>
    <row r="13084" spans="7:9" ht="15.6" x14ac:dyDescent="0.3">
      <c r="G13084" s="1183"/>
      <c r="H13084" s="1184"/>
      <c r="I13084" s="1184"/>
    </row>
    <row r="13085" spans="7:9" ht="15.6" x14ac:dyDescent="0.3">
      <c r="G13085" s="1183"/>
      <c r="H13085" s="1184"/>
      <c r="I13085" s="1184"/>
    </row>
    <row r="13086" spans="7:9" ht="15.6" x14ac:dyDescent="0.3">
      <c r="G13086" s="1183"/>
      <c r="H13086" s="1184"/>
      <c r="I13086" s="1184"/>
    </row>
    <row r="13087" spans="7:9" ht="15.6" x14ac:dyDescent="0.3">
      <c r="G13087" s="1183"/>
      <c r="H13087" s="1184"/>
      <c r="I13087" s="1184"/>
    </row>
    <row r="13088" spans="7:9" ht="15.6" x14ac:dyDescent="0.3">
      <c r="G13088" s="1183"/>
      <c r="H13088" s="1184"/>
      <c r="I13088" s="1184"/>
    </row>
    <row r="13089" spans="7:9" ht="15.6" x14ac:dyDescent="0.3">
      <c r="G13089" s="1183"/>
      <c r="H13089" s="1184"/>
      <c r="I13089" s="1184"/>
    </row>
    <row r="13090" spans="7:9" ht="15.6" x14ac:dyDescent="0.3">
      <c r="G13090" s="1183"/>
      <c r="H13090" s="1184"/>
      <c r="I13090" s="1184"/>
    </row>
    <row r="13091" spans="7:9" ht="15.6" x14ac:dyDescent="0.3">
      <c r="G13091" s="1183"/>
      <c r="H13091" s="1184"/>
      <c r="I13091" s="1184"/>
    </row>
    <row r="13092" spans="7:9" ht="15.6" x14ac:dyDescent="0.3">
      <c r="G13092" s="1183"/>
      <c r="H13092" s="1184"/>
      <c r="I13092" s="1184"/>
    </row>
    <row r="13093" spans="7:9" ht="15.6" x14ac:dyDescent="0.3">
      <c r="G13093" s="1183"/>
      <c r="H13093" s="1184"/>
      <c r="I13093" s="1184"/>
    </row>
    <row r="13094" spans="7:9" ht="15.6" x14ac:dyDescent="0.3">
      <c r="G13094" s="1183"/>
      <c r="H13094" s="1184"/>
      <c r="I13094" s="1184"/>
    </row>
    <row r="13095" spans="7:9" ht="15.6" x14ac:dyDescent="0.3">
      <c r="G13095" s="1183"/>
      <c r="H13095" s="1184"/>
      <c r="I13095" s="1184"/>
    </row>
    <row r="13096" spans="7:9" ht="15.6" x14ac:dyDescent="0.3">
      <c r="G13096" s="1183"/>
      <c r="H13096" s="1184"/>
      <c r="I13096" s="1184"/>
    </row>
    <row r="13097" spans="7:9" ht="15.6" x14ac:dyDescent="0.3">
      <c r="G13097" s="1183"/>
      <c r="H13097" s="1184"/>
      <c r="I13097" s="1184"/>
    </row>
    <row r="13098" spans="7:9" ht="15.6" x14ac:dyDescent="0.3">
      <c r="G13098" s="1183"/>
      <c r="H13098" s="1184"/>
      <c r="I13098" s="1184"/>
    </row>
    <row r="13099" spans="7:9" ht="15.6" x14ac:dyDescent="0.3">
      <c r="G13099" s="1183"/>
      <c r="H13099" s="1184"/>
      <c r="I13099" s="1184"/>
    </row>
    <row r="13100" spans="7:9" ht="15.6" x14ac:dyDescent="0.3">
      <c r="G13100" s="1183"/>
      <c r="H13100" s="1184"/>
      <c r="I13100" s="1184"/>
    </row>
    <row r="13101" spans="7:9" ht="15.6" x14ac:dyDescent="0.3">
      <c r="G13101" s="1183"/>
      <c r="H13101" s="1184"/>
      <c r="I13101" s="1184"/>
    </row>
    <row r="13102" spans="7:9" ht="15.6" x14ac:dyDescent="0.3">
      <c r="G13102" s="1183"/>
      <c r="H13102" s="1184"/>
      <c r="I13102" s="1184"/>
    </row>
    <row r="13103" spans="7:9" ht="15.6" x14ac:dyDescent="0.3">
      <c r="G13103" s="1183"/>
      <c r="H13103" s="1184"/>
      <c r="I13103" s="1184"/>
    </row>
    <row r="13104" spans="7:9" ht="15.6" x14ac:dyDescent="0.3">
      <c r="G13104" s="1183"/>
      <c r="H13104" s="1184"/>
      <c r="I13104" s="1184"/>
    </row>
    <row r="13105" spans="7:9" ht="15.6" x14ac:dyDescent="0.3">
      <c r="G13105" s="1183"/>
      <c r="H13105" s="1184"/>
      <c r="I13105" s="1184"/>
    </row>
    <row r="13106" spans="7:9" ht="15.6" x14ac:dyDescent="0.3">
      <c r="G13106" s="1183"/>
      <c r="H13106" s="1184"/>
      <c r="I13106" s="1184"/>
    </row>
    <row r="13107" spans="7:9" ht="15.6" x14ac:dyDescent="0.3">
      <c r="G13107" s="1183"/>
      <c r="H13107" s="1184"/>
      <c r="I13107" s="1184"/>
    </row>
    <row r="13108" spans="7:9" ht="15.6" x14ac:dyDescent="0.3">
      <c r="G13108" s="1183"/>
      <c r="H13108" s="1184"/>
      <c r="I13108" s="1184"/>
    </row>
    <row r="13109" spans="7:9" ht="15.6" x14ac:dyDescent="0.3">
      <c r="G13109" s="1183"/>
      <c r="H13109" s="1184"/>
      <c r="I13109" s="1184"/>
    </row>
    <row r="13110" spans="7:9" ht="15.6" x14ac:dyDescent="0.3">
      <c r="G13110" s="1183"/>
      <c r="H13110" s="1184"/>
      <c r="I13110" s="1184"/>
    </row>
    <row r="13111" spans="7:9" ht="15.6" x14ac:dyDescent="0.3">
      <c r="G13111" s="1183"/>
      <c r="H13111" s="1184"/>
      <c r="I13111" s="1184"/>
    </row>
    <row r="13112" spans="7:9" ht="15.6" x14ac:dyDescent="0.3">
      <c r="G13112" s="1183"/>
      <c r="H13112" s="1184"/>
      <c r="I13112" s="1184"/>
    </row>
    <row r="13113" spans="7:9" ht="15.6" x14ac:dyDescent="0.3">
      <c r="G13113" s="1183"/>
      <c r="H13113" s="1184"/>
      <c r="I13113" s="1184"/>
    </row>
    <row r="13114" spans="7:9" ht="15.6" x14ac:dyDescent="0.3">
      <c r="G13114" s="1183"/>
      <c r="H13114" s="1184"/>
      <c r="I13114" s="1184"/>
    </row>
    <row r="13115" spans="7:9" ht="15.6" x14ac:dyDescent="0.3">
      <c r="G13115" s="1183"/>
      <c r="H13115" s="1184"/>
      <c r="I13115" s="1184"/>
    </row>
    <row r="13116" spans="7:9" ht="15.6" x14ac:dyDescent="0.3">
      <c r="G13116" s="1183"/>
      <c r="H13116" s="1184"/>
      <c r="I13116" s="1184"/>
    </row>
    <row r="13117" spans="7:9" ht="15.6" x14ac:dyDescent="0.3">
      <c r="G13117" s="1183"/>
      <c r="H13117" s="1184"/>
      <c r="I13117" s="1184"/>
    </row>
    <row r="13118" spans="7:9" ht="15.6" x14ac:dyDescent="0.3">
      <c r="G13118" s="1183"/>
      <c r="H13118" s="1184"/>
      <c r="I13118" s="1184"/>
    </row>
    <row r="13119" spans="7:9" ht="15.6" x14ac:dyDescent="0.3">
      <c r="G13119" s="1183"/>
      <c r="H13119" s="1184"/>
      <c r="I13119" s="1184"/>
    </row>
    <row r="13120" spans="7:9" ht="15.6" x14ac:dyDescent="0.3">
      <c r="G13120" s="1183"/>
      <c r="H13120" s="1184"/>
      <c r="I13120" s="1184"/>
    </row>
    <row r="13121" spans="7:9" ht="15.6" x14ac:dyDescent="0.3">
      <c r="G13121" s="1183"/>
      <c r="H13121" s="1184"/>
      <c r="I13121" s="1184"/>
    </row>
    <row r="13122" spans="7:9" ht="15.6" x14ac:dyDescent="0.3">
      <c r="G13122" s="1183"/>
      <c r="H13122" s="1184"/>
      <c r="I13122" s="1184"/>
    </row>
    <row r="13123" spans="7:9" ht="15.6" x14ac:dyDescent="0.3">
      <c r="G13123" s="1183"/>
      <c r="H13123" s="1184"/>
      <c r="I13123" s="1184"/>
    </row>
    <row r="13124" spans="7:9" ht="15.6" x14ac:dyDescent="0.3">
      <c r="G13124" s="1183"/>
      <c r="H13124" s="1184"/>
      <c r="I13124" s="1184"/>
    </row>
    <row r="13125" spans="7:9" ht="15.6" x14ac:dyDescent="0.3">
      <c r="G13125" s="1183"/>
      <c r="H13125" s="1184"/>
      <c r="I13125" s="1184"/>
    </row>
    <row r="13126" spans="7:9" ht="15.6" x14ac:dyDescent="0.3">
      <c r="G13126" s="1183"/>
      <c r="H13126" s="1184"/>
      <c r="I13126" s="1184"/>
    </row>
    <row r="13127" spans="7:9" ht="15.6" x14ac:dyDescent="0.3">
      <c r="G13127" s="1183"/>
      <c r="H13127" s="1184"/>
      <c r="I13127" s="1184"/>
    </row>
    <row r="13128" spans="7:9" ht="15.6" x14ac:dyDescent="0.3">
      <c r="G13128" s="1183"/>
      <c r="H13128" s="1184"/>
      <c r="I13128" s="1184"/>
    </row>
    <row r="13129" spans="7:9" ht="15.6" x14ac:dyDescent="0.3">
      <c r="G13129" s="1183"/>
      <c r="H13129" s="1184"/>
      <c r="I13129" s="1184"/>
    </row>
    <row r="13130" spans="7:9" ht="15.6" x14ac:dyDescent="0.3">
      <c r="G13130" s="1183"/>
      <c r="H13130" s="1184"/>
      <c r="I13130" s="1184"/>
    </row>
    <row r="13131" spans="7:9" ht="15.6" x14ac:dyDescent="0.3">
      <c r="G13131" s="1183"/>
      <c r="H13131" s="1184"/>
      <c r="I13131" s="1184"/>
    </row>
    <row r="13132" spans="7:9" ht="15.6" x14ac:dyDescent="0.3">
      <c r="G13132" s="1183"/>
      <c r="H13132" s="1184"/>
      <c r="I13132" s="1184"/>
    </row>
    <row r="13133" spans="7:9" ht="15.6" x14ac:dyDescent="0.3">
      <c r="G13133" s="1183"/>
      <c r="H13133" s="1184"/>
      <c r="I13133" s="1184"/>
    </row>
    <row r="13134" spans="7:9" ht="15.6" x14ac:dyDescent="0.3">
      <c r="G13134" s="1183"/>
      <c r="H13134" s="1184"/>
      <c r="I13134" s="1184"/>
    </row>
    <row r="13135" spans="7:9" ht="15.6" x14ac:dyDescent="0.3">
      <c r="G13135" s="1183"/>
      <c r="H13135" s="1184"/>
      <c r="I13135" s="1184"/>
    </row>
    <row r="13136" spans="7:9" ht="15.6" x14ac:dyDescent="0.3">
      <c r="G13136" s="1183"/>
      <c r="H13136" s="1184"/>
      <c r="I13136" s="1184"/>
    </row>
    <row r="13137" spans="7:9" ht="15.6" x14ac:dyDescent="0.3">
      <c r="G13137" s="1183"/>
      <c r="H13137" s="1184"/>
      <c r="I13137" s="1184"/>
    </row>
    <row r="13138" spans="7:9" ht="15.6" x14ac:dyDescent="0.3">
      <c r="G13138" s="1183"/>
      <c r="H13138" s="1184"/>
      <c r="I13138" s="1184"/>
    </row>
    <row r="13139" spans="7:9" ht="15.6" x14ac:dyDescent="0.3">
      <c r="G13139" s="1183"/>
      <c r="H13139" s="1184"/>
      <c r="I13139" s="1184"/>
    </row>
    <row r="13140" spans="7:9" ht="15.6" x14ac:dyDescent="0.3">
      <c r="G13140" s="1183"/>
      <c r="H13140" s="1184"/>
      <c r="I13140" s="1184"/>
    </row>
    <row r="13141" spans="7:9" ht="15.6" x14ac:dyDescent="0.3">
      <c r="G13141" s="1183"/>
      <c r="H13141" s="1184"/>
      <c r="I13141" s="1184"/>
    </row>
    <row r="13142" spans="7:9" ht="15.6" x14ac:dyDescent="0.3">
      <c r="G13142" s="1183"/>
      <c r="H13142" s="1184"/>
      <c r="I13142" s="1184"/>
    </row>
    <row r="13143" spans="7:9" ht="15.6" x14ac:dyDescent="0.3">
      <c r="G13143" s="1183"/>
      <c r="H13143" s="1184"/>
      <c r="I13143" s="1184"/>
    </row>
    <row r="13144" spans="7:9" ht="15.6" x14ac:dyDescent="0.3">
      <c r="G13144" s="1183"/>
      <c r="H13144" s="1184"/>
      <c r="I13144" s="1184"/>
    </row>
    <row r="13145" spans="7:9" ht="15.6" x14ac:dyDescent="0.3">
      <c r="G13145" s="1183"/>
      <c r="H13145" s="1184"/>
      <c r="I13145" s="1184"/>
    </row>
    <row r="13146" spans="7:9" ht="15.6" x14ac:dyDescent="0.3">
      <c r="G13146" s="1183"/>
      <c r="H13146" s="1184"/>
      <c r="I13146" s="1184"/>
    </row>
    <row r="13147" spans="7:9" ht="15.6" x14ac:dyDescent="0.3">
      <c r="G13147" s="1183"/>
      <c r="H13147" s="1184"/>
      <c r="I13147" s="1184"/>
    </row>
    <row r="13148" spans="7:9" ht="15.6" x14ac:dyDescent="0.3">
      <c r="G13148" s="1183"/>
      <c r="H13148" s="1184"/>
      <c r="I13148" s="1184"/>
    </row>
    <row r="13149" spans="7:9" ht="15.6" x14ac:dyDescent="0.3">
      <c r="G13149" s="1183"/>
      <c r="H13149" s="1184"/>
      <c r="I13149" s="1184"/>
    </row>
    <row r="13150" spans="7:9" ht="15.6" x14ac:dyDescent="0.3">
      <c r="G13150" s="1183"/>
      <c r="H13150" s="1184"/>
      <c r="I13150" s="1184"/>
    </row>
    <row r="13151" spans="7:9" ht="15.6" x14ac:dyDescent="0.3">
      <c r="G13151" s="1183"/>
      <c r="H13151" s="1184"/>
      <c r="I13151" s="1184"/>
    </row>
    <row r="13152" spans="7:9" ht="15.6" x14ac:dyDescent="0.3">
      <c r="G13152" s="1183"/>
      <c r="H13152" s="1184"/>
      <c r="I13152" s="1184"/>
    </row>
    <row r="13153" spans="7:9" ht="15.6" x14ac:dyDescent="0.3">
      <c r="G13153" s="1183"/>
      <c r="H13153" s="1184"/>
      <c r="I13153" s="1184"/>
    </row>
    <row r="13154" spans="7:9" ht="15.6" x14ac:dyDescent="0.3">
      <c r="G13154" s="1183"/>
      <c r="H13154" s="1184"/>
      <c r="I13154" s="1184"/>
    </row>
    <row r="13155" spans="7:9" ht="15.6" x14ac:dyDescent="0.3">
      <c r="G13155" s="1183"/>
      <c r="H13155" s="1184"/>
      <c r="I13155" s="1184"/>
    </row>
    <row r="13156" spans="7:9" ht="15.6" x14ac:dyDescent="0.3">
      <c r="G13156" s="1183"/>
      <c r="H13156" s="1184"/>
      <c r="I13156" s="1184"/>
    </row>
    <row r="13157" spans="7:9" ht="15.6" x14ac:dyDescent="0.3">
      <c r="G13157" s="1183"/>
      <c r="H13157" s="1184"/>
      <c r="I13157" s="1184"/>
    </row>
    <row r="13158" spans="7:9" ht="15.6" x14ac:dyDescent="0.3">
      <c r="G13158" s="1183"/>
      <c r="H13158" s="1184"/>
      <c r="I13158" s="1184"/>
    </row>
    <row r="13159" spans="7:9" ht="15.6" x14ac:dyDescent="0.3">
      <c r="G13159" s="1183"/>
      <c r="H13159" s="1184"/>
      <c r="I13159" s="1184"/>
    </row>
    <row r="13160" spans="7:9" ht="15.6" x14ac:dyDescent="0.3">
      <c r="G13160" s="1183"/>
      <c r="H13160" s="1184"/>
      <c r="I13160" s="1184"/>
    </row>
    <row r="13161" spans="7:9" ht="15.6" x14ac:dyDescent="0.3">
      <c r="G13161" s="1183"/>
      <c r="H13161" s="1184"/>
      <c r="I13161" s="1184"/>
    </row>
    <row r="13162" spans="7:9" ht="15.6" x14ac:dyDescent="0.3">
      <c r="G13162" s="1183"/>
      <c r="H13162" s="1184"/>
      <c r="I13162" s="1184"/>
    </row>
    <row r="13163" spans="7:9" ht="15.6" x14ac:dyDescent="0.3">
      <c r="G13163" s="1183"/>
      <c r="H13163" s="1184"/>
      <c r="I13163" s="1184"/>
    </row>
    <row r="13164" spans="7:9" ht="15.6" x14ac:dyDescent="0.3">
      <c r="G13164" s="1183"/>
      <c r="H13164" s="1184"/>
      <c r="I13164" s="1184"/>
    </row>
    <row r="13165" spans="7:9" ht="15.6" x14ac:dyDescent="0.3">
      <c r="G13165" s="1183"/>
      <c r="H13165" s="1184"/>
      <c r="I13165" s="1184"/>
    </row>
    <row r="13166" spans="7:9" ht="15.6" x14ac:dyDescent="0.3">
      <c r="G13166" s="1183"/>
      <c r="H13166" s="1184"/>
      <c r="I13166" s="1184"/>
    </row>
    <row r="13167" spans="7:9" ht="15.6" x14ac:dyDescent="0.3">
      <c r="G13167" s="1183"/>
      <c r="H13167" s="1184"/>
      <c r="I13167" s="1184"/>
    </row>
    <row r="13168" spans="7:9" ht="15.6" x14ac:dyDescent="0.3">
      <c r="G13168" s="1183"/>
      <c r="H13168" s="1184"/>
      <c r="I13168" s="1184"/>
    </row>
    <row r="13169" spans="7:9" ht="15.6" x14ac:dyDescent="0.3">
      <c r="G13169" s="1183"/>
      <c r="H13169" s="1184"/>
      <c r="I13169" s="1184"/>
    </row>
    <row r="13170" spans="7:9" ht="15.6" x14ac:dyDescent="0.3">
      <c r="G13170" s="1183"/>
      <c r="H13170" s="1184"/>
      <c r="I13170" s="1184"/>
    </row>
    <row r="13171" spans="7:9" ht="15.6" x14ac:dyDescent="0.3">
      <c r="G13171" s="1183"/>
      <c r="H13171" s="1184"/>
      <c r="I13171" s="1184"/>
    </row>
    <row r="13172" spans="7:9" ht="15.6" x14ac:dyDescent="0.3">
      <c r="G13172" s="1183"/>
      <c r="H13172" s="1184"/>
      <c r="I13172" s="1184"/>
    </row>
    <row r="13173" spans="7:9" ht="15.6" x14ac:dyDescent="0.3">
      <c r="G13173" s="1183"/>
      <c r="H13173" s="1184"/>
      <c r="I13173" s="1184"/>
    </row>
    <row r="13174" spans="7:9" ht="15.6" x14ac:dyDescent="0.3">
      <c r="G13174" s="1183"/>
      <c r="H13174" s="1184"/>
      <c r="I13174" s="1184"/>
    </row>
    <row r="13175" spans="7:9" ht="15.6" x14ac:dyDescent="0.3">
      <c r="G13175" s="1183"/>
      <c r="H13175" s="1184"/>
      <c r="I13175" s="1184"/>
    </row>
    <row r="13176" spans="7:9" ht="15.6" x14ac:dyDescent="0.3">
      <c r="G13176" s="1183"/>
      <c r="H13176" s="1184"/>
      <c r="I13176" s="1184"/>
    </row>
    <row r="13177" spans="7:9" ht="15.6" x14ac:dyDescent="0.3">
      <c r="G13177" s="1183"/>
      <c r="H13177" s="1184"/>
      <c r="I13177" s="1184"/>
    </row>
    <row r="13178" spans="7:9" ht="15.6" x14ac:dyDescent="0.3">
      <c r="G13178" s="1183"/>
      <c r="H13178" s="1184"/>
      <c r="I13178" s="1184"/>
    </row>
    <row r="13179" spans="7:9" ht="15.6" x14ac:dyDescent="0.3">
      <c r="G13179" s="1183"/>
      <c r="H13179" s="1184"/>
      <c r="I13179" s="1184"/>
    </row>
    <row r="13180" spans="7:9" ht="15.6" x14ac:dyDescent="0.3">
      <c r="G13180" s="1183"/>
      <c r="H13180" s="1184"/>
      <c r="I13180" s="1184"/>
    </row>
    <row r="13181" spans="7:9" ht="15.6" x14ac:dyDescent="0.3">
      <c r="G13181" s="1183"/>
      <c r="H13181" s="1184"/>
      <c r="I13181" s="1184"/>
    </row>
    <row r="13182" spans="7:9" ht="15.6" x14ac:dyDescent="0.3">
      <c r="G13182" s="1183"/>
      <c r="H13182" s="1184"/>
      <c r="I13182" s="1184"/>
    </row>
    <row r="13183" spans="7:9" ht="15.6" x14ac:dyDescent="0.3">
      <c r="G13183" s="1183"/>
      <c r="H13183" s="1184"/>
      <c r="I13183" s="1184"/>
    </row>
    <row r="13184" spans="7:9" ht="15.6" x14ac:dyDescent="0.3">
      <c r="G13184" s="1183"/>
      <c r="H13184" s="1184"/>
      <c r="I13184" s="1184"/>
    </row>
    <row r="13185" spans="7:9" ht="15.6" x14ac:dyDescent="0.3">
      <c r="G13185" s="1183"/>
      <c r="H13185" s="1184"/>
      <c r="I13185" s="1184"/>
    </row>
    <row r="13186" spans="7:9" ht="15.6" x14ac:dyDescent="0.3">
      <c r="G13186" s="1183"/>
      <c r="H13186" s="1184"/>
      <c r="I13186" s="1184"/>
    </row>
    <row r="13187" spans="7:9" ht="15.6" x14ac:dyDescent="0.3">
      <c r="G13187" s="1183"/>
      <c r="H13187" s="1184"/>
      <c r="I13187" s="1184"/>
    </row>
    <row r="13188" spans="7:9" ht="15.6" x14ac:dyDescent="0.3">
      <c r="G13188" s="1183"/>
      <c r="H13188" s="1184"/>
      <c r="I13188" s="1184"/>
    </row>
    <row r="13189" spans="7:9" ht="15.6" x14ac:dyDescent="0.3">
      <c r="G13189" s="1183"/>
      <c r="H13189" s="1184"/>
      <c r="I13189" s="1184"/>
    </row>
    <row r="13190" spans="7:9" ht="15.6" x14ac:dyDescent="0.3">
      <c r="G13190" s="1183"/>
      <c r="H13190" s="1184"/>
      <c r="I13190" s="1184"/>
    </row>
    <row r="13191" spans="7:9" ht="15.6" x14ac:dyDescent="0.3">
      <c r="G13191" s="1183"/>
      <c r="H13191" s="1184"/>
      <c r="I13191" s="1184"/>
    </row>
    <row r="13192" spans="7:9" ht="15.6" x14ac:dyDescent="0.3">
      <c r="G13192" s="1183"/>
      <c r="H13192" s="1184"/>
      <c r="I13192" s="1184"/>
    </row>
    <row r="13193" spans="7:9" ht="15.6" x14ac:dyDescent="0.3">
      <c r="G13193" s="1183"/>
      <c r="H13193" s="1184"/>
      <c r="I13193" s="1184"/>
    </row>
    <row r="13194" spans="7:9" ht="15.6" x14ac:dyDescent="0.3">
      <c r="G13194" s="1183"/>
      <c r="H13194" s="1184"/>
      <c r="I13194" s="1184"/>
    </row>
    <row r="13195" spans="7:9" ht="15.6" x14ac:dyDescent="0.3">
      <c r="G13195" s="1183"/>
      <c r="H13195" s="1184"/>
      <c r="I13195" s="1184"/>
    </row>
    <row r="13196" spans="7:9" ht="15.6" x14ac:dyDescent="0.3">
      <c r="G13196" s="1183"/>
      <c r="H13196" s="1184"/>
      <c r="I13196" s="1184"/>
    </row>
    <row r="13197" spans="7:9" ht="15.6" x14ac:dyDescent="0.3">
      <c r="G13197" s="1183"/>
      <c r="H13197" s="1184"/>
      <c r="I13197" s="1184"/>
    </row>
    <row r="13198" spans="7:9" ht="15.6" x14ac:dyDescent="0.3">
      <c r="G13198" s="1183"/>
      <c r="H13198" s="1184"/>
      <c r="I13198" s="1184"/>
    </row>
    <row r="13199" spans="7:9" ht="15.6" x14ac:dyDescent="0.3">
      <c r="G13199" s="1183"/>
      <c r="H13199" s="1184"/>
      <c r="I13199" s="1184"/>
    </row>
    <row r="13200" spans="7:9" ht="15.6" x14ac:dyDescent="0.3">
      <c r="G13200" s="1183"/>
      <c r="H13200" s="1184"/>
      <c r="I13200" s="1184"/>
    </row>
    <row r="13201" spans="7:9" ht="15.6" x14ac:dyDescent="0.3">
      <c r="G13201" s="1183"/>
      <c r="H13201" s="1184"/>
      <c r="I13201" s="1184"/>
    </row>
    <row r="13202" spans="7:9" ht="15.6" x14ac:dyDescent="0.3">
      <c r="G13202" s="1183"/>
      <c r="H13202" s="1184"/>
      <c r="I13202" s="1184"/>
    </row>
    <row r="13203" spans="7:9" ht="15.6" x14ac:dyDescent="0.3">
      <c r="G13203" s="1183"/>
      <c r="H13203" s="1184"/>
      <c r="I13203" s="1184"/>
    </row>
    <row r="13204" spans="7:9" ht="15.6" x14ac:dyDescent="0.3">
      <c r="G13204" s="1183"/>
      <c r="H13204" s="1184"/>
      <c r="I13204" s="1184"/>
    </row>
    <row r="13205" spans="7:9" ht="15.6" x14ac:dyDescent="0.3">
      <c r="G13205" s="1183"/>
      <c r="H13205" s="1184"/>
      <c r="I13205" s="1184"/>
    </row>
    <row r="13206" spans="7:9" ht="15.6" x14ac:dyDescent="0.3">
      <c r="G13206" s="1183"/>
      <c r="H13206" s="1184"/>
      <c r="I13206" s="1184"/>
    </row>
    <row r="13207" spans="7:9" ht="15.6" x14ac:dyDescent="0.3">
      <c r="G13207" s="1183"/>
      <c r="H13207" s="1184"/>
      <c r="I13207" s="1184"/>
    </row>
    <row r="13208" spans="7:9" ht="15.6" x14ac:dyDescent="0.3">
      <c r="G13208" s="1183"/>
      <c r="H13208" s="1184"/>
      <c r="I13208" s="1184"/>
    </row>
    <row r="13209" spans="7:9" ht="15.6" x14ac:dyDescent="0.3">
      <c r="G13209" s="1183"/>
      <c r="H13209" s="1184"/>
      <c r="I13209" s="1184"/>
    </row>
    <row r="13210" spans="7:9" ht="15.6" x14ac:dyDescent="0.3">
      <c r="G13210" s="1183"/>
      <c r="H13210" s="1184"/>
      <c r="I13210" s="1184"/>
    </row>
    <row r="13211" spans="7:9" ht="15.6" x14ac:dyDescent="0.3">
      <c r="G13211" s="1183"/>
      <c r="H13211" s="1184"/>
      <c r="I13211" s="1184"/>
    </row>
    <row r="13212" spans="7:9" ht="15.6" x14ac:dyDescent="0.3">
      <c r="G13212" s="1183"/>
      <c r="H13212" s="1184"/>
      <c r="I13212" s="1184"/>
    </row>
    <row r="13213" spans="7:9" ht="15.6" x14ac:dyDescent="0.3">
      <c r="G13213" s="1183"/>
      <c r="H13213" s="1184"/>
      <c r="I13213" s="1184"/>
    </row>
    <row r="13214" spans="7:9" ht="15.6" x14ac:dyDescent="0.3">
      <c r="G13214" s="1183"/>
      <c r="H13214" s="1184"/>
      <c r="I13214" s="1184"/>
    </row>
    <row r="13215" spans="7:9" ht="15.6" x14ac:dyDescent="0.3">
      <c r="G13215" s="1183"/>
      <c r="H13215" s="1184"/>
      <c r="I13215" s="1184"/>
    </row>
    <row r="13216" spans="7:9" ht="15.6" x14ac:dyDescent="0.3">
      <c r="G13216" s="1183"/>
      <c r="H13216" s="1184"/>
      <c r="I13216" s="1184"/>
    </row>
    <row r="13217" spans="7:9" ht="15.6" x14ac:dyDescent="0.3">
      <c r="G13217" s="1183"/>
      <c r="H13217" s="1184"/>
      <c r="I13217" s="1184"/>
    </row>
    <row r="13218" spans="7:9" ht="15.6" x14ac:dyDescent="0.3">
      <c r="G13218" s="1183"/>
      <c r="H13218" s="1184"/>
      <c r="I13218" s="1184"/>
    </row>
    <row r="13219" spans="7:9" ht="15.6" x14ac:dyDescent="0.3">
      <c r="G13219" s="1183"/>
      <c r="H13219" s="1184"/>
      <c r="I13219" s="1184"/>
    </row>
    <row r="13220" spans="7:9" ht="15.6" x14ac:dyDescent="0.3">
      <c r="G13220" s="1183"/>
      <c r="H13220" s="1184"/>
      <c r="I13220" s="1184"/>
    </row>
    <row r="13221" spans="7:9" ht="15.6" x14ac:dyDescent="0.3">
      <c r="G13221" s="1183"/>
      <c r="H13221" s="1184"/>
      <c r="I13221" s="1184"/>
    </row>
    <row r="13222" spans="7:9" ht="15.6" x14ac:dyDescent="0.3">
      <c r="G13222" s="1183"/>
      <c r="H13222" s="1184"/>
      <c r="I13222" s="1184"/>
    </row>
    <row r="13223" spans="7:9" ht="15.6" x14ac:dyDescent="0.3">
      <c r="G13223" s="1183"/>
      <c r="H13223" s="1184"/>
      <c r="I13223" s="1184"/>
    </row>
    <row r="13224" spans="7:9" ht="15.6" x14ac:dyDescent="0.3">
      <c r="G13224" s="1183"/>
      <c r="H13224" s="1184"/>
      <c r="I13224" s="1184"/>
    </row>
    <row r="13225" spans="7:9" ht="15.6" x14ac:dyDescent="0.3">
      <c r="G13225" s="1183"/>
      <c r="H13225" s="1184"/>
      <c r="I13225" s="1184"/>
    </row>
    <row r="13226" spans="7:9" ht="15.6" x14ac:dyDescent="0.3">
      <c r="G13226" s="1183"/>
      <c r="H13226" s="1184"/>
      <c r="I13226" s="1184"/>
    </row>
    <row r="13227" spans="7:9" ht="15.6" x14ac:dyDescent="0.3">
      <c r="G13227" s="1183"/>
      <c r="H13227" s="1184"/>
      <c r="I13227" s="1184"/>
    </row>
    <row r="13228" spans="7:9" ht="15.6" x14ac:dyDescent="0.3">
      <c r="G13228" s="1183"/>
      <c r="H13228" s="1184"/>
      <c r="I13228" s="1184"/>
    </row>
    <row r="13229" spans="7:9" ht="15.6" x14ac:dyDescent="0.3">
      <c r="G13229" s="1183"/>
      <c r="H13229" s="1184"/>
      <c r="I13229" s="1184"/>
    </row>
    <row r="13230" spans="7:9" ht="15.6" x14ac:dyDescent="0.3">
      <c r="G13230" s="1183"/>
      <c r="H13230" s="1184"/>
      <c r="I13230" s="1184"/>
    </row>
    <row r="13231" spans="7:9" ht="15.6" x14ac:dyDescent="0.3">
      <c r="G13231" s="1183"/>
      <c r="H13231" s="1184"/>
      <c r="I13231" s="1184"/>
    </row>
    <row r="13232" spans="7:9" ht="15.6" x14ac:dyDescent="0.3">
      <c r="G13232" s="1183"/>
      <c r="H13232" s="1184"/>
      <c r="I13232" s="1184"/>
    </row>
    <row r="13233" spans="7:9" ht="15.6" x14ac:dyDescent="0.3">
      <c r="G13233" s="1183"/>
      <c r="H13233" s="1184"/>
      <c r="I13233" s="1184"/>
    </row>
    <row r="13234" spans="7:9" ht="15.6" x14ac:dyDescent="0.3">
      <c r="G13234" s="1183"/>
      <c r="H13234" s="1184"/>
      <c r="I13234" s="1184"/>
    </row>
    <row r="13235" spans="7:9" ht="15.6" x14ac:dyDescent="0.3">
      <c r="G13235" s="1183"/>
      <c r="H13235" s="1184"/>
      <c r="I13235" s="1184"/>
    </row>
    <row r="13236" spans="7:9" ht="15.6" x14ac:dyDescent="0.3">
      <c r="G13236" s="1183"/>
      <c r="H13236" s="1184"/>
      <c r="I13236" s="1184"/>
    </row>
    <row r="13237" spans="7:9" ht="15.6" x14ac:dyDescent="0.3">
      <c r="G13237" s="1183"/>
      <c r="H13237" s="1184"/>
      <c r="I13237" s="1184"/>
    </row>
    <row r="13238" spans="7:9" ht="15.6" x14ac:dyDescent="0.3">
      <c r="G13238" s="1183"/>
      <c r="H13238" s="1184"/>
      <c r="I13238" s="1184"/>
    </row>
    <row r="13239" spans="7:9" ht="15.6" x14ac:dyDescent="0.3">
      <c r="G13239" s="1183"/>
      <c r="H13239" s="1184"/>
      <c r="I13239" s="1184"/>
    </row>
    <row r="13240" spans="7:9" ht="15.6" x14ac:dyDescent="0.3">
      <c r="G13240" s="1183"/>
      <c r="H13240" s="1184"/>
      <c r="I13240" s="1184"/>
    </row>
    <row r="13241" spans="7:9" ht="15.6" x14ac:dyDescent="0.3">
      <c r="G13241" s="1183"/>
      <c r="H13241" s="1184"/>
      <c r="I13241" s="1184"/>
    </row>
    <row r="13242" spans="7:9" ht="15.6" x14ac:dyDescent="0.3">
      <c r="G13242" s="1183"/>
      <c r="H13242" s="1184"/>
      <c r="I13242" s="1184"/>
    </row>
    <row r="13243" spans="7:9" ht="15.6" x14ac:dyDescent="0.3">
      <c r="G13243" s="1183"/>
      <c r="H13243" s="1184"/>
      <c r="I13243" s="1184"/>
    </row>
    <row r="13244" spans="7:9" ht="15.6" x14ac:dyDescent="0.3">
      <c r="G13244" s="1183"/>
      <c r="H13244" s="1184"/>
      <c r="I13244" s="1184"/>
    </row>
    <row r="13245" spans="7:9" ht="15.6" x14ac:dyDescent="0.3">
      <c r="G13245" s="1183"/>
      <c r="H13245" s="1184"/>
      <c r="I13245" s="1184"/>
    </row>
    <row r="13246" spans="7:9" ht="15.6" x14ac:dyDescent="0.3">
      <c r="G13246" s="1183"/>
      <c r="H13246" s="1184"/>
      <c r="I13246" s="1184"/>
    </row>
    <row r="13247" spans="7:9" ht="15.6" x14ac:dyDescent="0.3">
      <c r="G13247" s="1183"/>
      <c r="H13247" s="1184"/>
      <c r="I13247" s="1184"/>
    </row>
    <row r="13248" spans="7:9" ht="15.6" x14ac:dyDescent="0.3">
      <c r="G13248" s="1183"/>
      <c r="H13248" s="1184"/>
      <c r="I13248" s="1184"/>
    </row>
    <row r="13249" spans="7:9" ht="15.6" x14ac:dyDescent="0.3">
      <c r="G13249" s="1183"/>
      <c r="H13249" s="1184"/>
      <c r="I13249" s="1184"/>
    </row>
    <row r="13250" spans="7:9" ht="15.6" x14ac:dyDescent="0.3">
      <c r="G13250" s="1183"/>
      <c r="H13250" s="1184"/>
      <c r="I13250" s="1184"/>
    </row>
    <row r="13251" spans="7:9" ht="15.6" x14ac:dyDescent="0.3">
      <c r="G13251" s="1183"/>
      <c r="H13251" s="1184"/>
      <c r="I13251" s="1184"/>
    </row>
    <row r="13252" spans="7:9" ht="15.6" x14ac:dyDescent="0.3">
      <c r="G13252" s="1183"/>
      <c r="H13252" s="1184"/>
      <c r="I13252" s="1184"/>
    </row>
    <row r="13253" spans="7:9" ht="15.6" x14ac:dyDescent="0.3">
      <c r="G13253" s="1183"/>
      <c r="H13253" s="1184"/>
      <c r="I13253" s="1184"/>
    </row>
    <row r="13254" spans="7:9" ht="15.6" x14ac:dyDescent="0.3">
      <c r="G13254" s="1183"/>
      <c r="H13254" s="1184"/>
      <c r="I13254" s="1184"/>
    </row>
    <row r="13255" spans="7:9" ht="15.6" x14ac:dyDescent="0.3">
      <c r="G13255" s="1183"/>
      <c r="H13255" s="1184"/>
      <c r="I13255" s="1184"/>
    </row>
    <row r="13256" spans="7:9" ht="15.6" x14ac:dyDescent="0.3">
      <c r="G13256" s="1183"/>
      <c r="H13256" s="1184"/>
      <c r="I13256" s="1184"/>
    </row>
    <row r="13257" spans="7:9" ht="15.6" x14ac:dyDescent="0.3">
      <c r="G13257" s="1183"/>
      <c r="H13257" s="1184"/>
      <c r="I13257" s="1184"/>
    </row>
    <row r="13258" spans="7:9" ht="15.6" x14ac:dyDescent="0.3">
      <c r="G13258" s="1183"/>
      <c r="H13258" s="1184"/>
      <c r="I13258" s="1184"/>
    </row>
    <row r="13259" spans="7:9" ht="15.6" x14ac:dyDescent="0.3">
      <c r="G13259" s="1183"/>
      <c r="H13259" s="1184"/>
      <c r="I13259" s="1184"/>
    </row>
    <row r="13260" spans="7:9" ht="15.6" x14ac:dyDescent="0.3">
      <c r="G13260" s="1183"/>
      <c r="H13260" s="1184"/>
      <c r="I13260" s="1184"/>
    </row>
    <row r="13261" spans="7:9" ht="15.6" x14ac:dyDescent="0.3">
      <c r="G13261" s="1183"/>
      <c r="H13261" s="1184"/>
      <c r="I13261" s="1184"/>
    </row>
    <row r="13262" spans="7:9" ht="15.6" x14ac:dyDescent="0.3">
      <c r="G13262" s="1183"/>
      <c r="H13262" s="1184"/>
      <c r="I13262" s="1184"/>
    </row>
    <row r="13263" spans="7:9" ht="15.6" x14ac:dyDescent="0.3">
      <c r="G13263" s="1183"/>
      <c r="H13263" s="1184"/>
      <c r="I13263" s="1184"/>
    </row>
    <row r="13264" spans="7:9" ht="15.6" x14ac:dyDescent="0.3">
      <c r="G13264" s="1183"/>
      <c r="H13264" s="1184"/>
      <c r="I13264" s="1184"/>
    </row>
    <row r="13265" spans="7:9" ht="15.6" x14ac:dyDescent="0.3">
      <c r="G13265" s="1183"/>
      <c r="H13265" s="1184"/>
      <c r="I13265" s="1184"/>
    </row>
    <row r="13266" spans="7:9" ht="15.6" x14ac:dyDescent="0.3">
      <c r="G13266" s="1183"/>
      <c r="H13266" s="1184"/>
      <c r="I13266" s="1184"/>
    </row>
    <row r="13267" spans="7:9" ht="15.6" x14ac:dyDescent="0.3">
      <c r="G13267" s="1183"/>
      <c r="H13267" s="1184"/>
      <c r="I13267" s="1184"/>
    </row>
    <row r="13268" spans="7:9" ht="15.6" x14ac:dyDescent="0.3">
      <c r="G13268" s="1183"/>
      <c r="H13268" s="1184"/>
      <c r="I13268" s="1184"/>
    </row>
    <row r="13269" spans="7:9" ht="15.6" x14ac:dyDescent="0.3">
      <c r="G13269" s="1183"/>
      <c r="H13269" s="1184"/>
      <c r="I13269" s="1184"/>
    </row>
    <row r="13270" spans="7:9" ht="15.6" x14ac:dyDescent="0.3">
      <c r="G13270" s="1183"/>
      <c r="H13270" s="1184"/>
      <c r="I13270" s="1184"/>
    </row>
    <row r="13271" spans="7:9" ht="15.6" x14ac:dyDescent="0.3">
      <c r="G13271" s="1183"/>
      <c r="H13271" s="1184"/>
      <c r="I13271" s="1184"/>
    </row>
    <row r="13272" spans="7:9" ht="15.6" x14ac:dyDescent="0.3">
      <c r="G13272" s="1183"/>
      <c r="H13272" s="1184"/>
      <c r="I13272" s="1184"/>
    </row>
    <row r="13273" spans="7:9" ht="15.6" x14ac:dyDescent="0.3">
      <c r="G13273" s="1183"/>
      <c r="H13273" s="1184"/>
      <c r="I13273" s="1184"/>
    </row>
    <row r="13274" spans="7:9" ht="15.6" x14ac:dyDescent="0.3">
      <c r="G13274" s="1183"/>
      <c r="H13274" s="1184"/>
      <c r="I13274" s="1184"/>
    </row>
    <row r="13275" spans="7:9" ht="15.6" x14ac:dyDescent="0.3">
      <c r="G13275" s="1183"/>
      <c r="H13275" s="1184"/>
      <c r="I13275" s="1184"/>
    </row>
    <row r="13276" spans="7:9" ht="15.6" x14ac:dyDescent="0.3">
      <c r="G13276" s="1183"/>
      <c r="H13276" s="1184"/>
      <c r="I13276" s="1184"/>
    </row>
    <row r="13277" spans="7:9" ht="15.6" x14ac:dyDescent="0.3">
      <c r="G13277" s="1183"/>
      <c r="H13277" s="1184"/>
      <c r="I13277" s="1184"/>
    </row>
    <row r="13278" spans="7:9" ht="15.6" x14ac:dyDescent="0.3">
      <c r="G13278" s="1183"/>
      <c r="H13278" s="1184"/>
      <c r="I13278" s="1184"/>
    </row>
    <row r="13279" spans="7:9" ht="15.6" x14ac:dyDescent="0.3">
      <c r="G13279" s="1183"/>
      <c r="H13279" s="1184"/>
      <c r="I13279" s="1184"/>
    </row>
    <row r="13280" spans="7:9" ht="15.6" x14ac:dyDescent="0.3">
      <c r="G13280" s="1183"/>
      <c r="H13280" s="1184"/>
      <c r="I13280" s="1184"/>
    </row>
    <row r="13281" spans="7:9" ht="15.6" x14ac:dyDescent="0.3">
      <c r="G13281" s="1183"/>
      <c r="H13281" s="1184"/>
      <c r="I13281" s="1184"/>
    </row>
    <row r="13282" spans="7:9" ht="15.6" x14ac:dyDescent="0.3">
      <c r="G13282" s="1183"/>
      <c r="H13282" s="1184"/>
      <c r="I13282" s="1184"/>
    </row>
    <row r="13283" spans="7:9" ht="15.6" x14ac:dyDescent="0.3">
      <c r="G13283" s="1183"/>
      <c r="H13283" s="1184"/>
      <c r="I13283" s="1184"/>
    </row>
    <row r="13284" spans="7:9" ht="15.6" x14ac:dyDescent="0.3">
      <c r="G13284" s="1183"/>
      <c r="H13284" s="1184"/>
      <c r="I13284" s="1184"/>
    </row>
    <row r="13285" spans="7:9" ht="15.6" x14ac:dyDescent="0.3">
      <c r="G13285" s="1183"/>
      <c r="H13285" s="1184"/>
      <c r="I13285" s="1184"/>
    </row>
    <row r="13286" spans="7:9" ht="15.6" x14ac:dyDescent="0.3">
      <c r="G13286" s="1183"/>
      <c r="H13286" s="1184"/>
      <c r="I13286" s="1184"/>
    </row>
    <row r="13287" spans="7:9" ht="15.6" x14ac:dyDescent="0.3">
      <c r="G13287" s="1183"/>
      <c r="H13287" s="1184"/>
      <c r="I13287" s="1184"/>
    </row>
    <row r="13288" spans="7:9" ht="15.6" x14ac:dyDescent="0.3">
      <c r="G13288" s="1183"/>
      <c r="H13288" s="1184"/>
      <c r="I13288" s="1184"/>
    </row>
    <row r="13289" spans="7:9" ht="15.6" x14ac:dyDescent="0.3">
      <c r="G13289" s="1183"/>
      <c r="H13289" s="1184"/>
      <c r="I13289" s="1184"/>
    </row>
    <row r="13290" spans="7:9" ht="15.6" x14ac:dyDescent="0.3">
      <c r="G13290" s="1183"/>
      <c r="H13290" s="1184"/>
      <c r="I13290" s="1184"/>
    </row>
    <row r="13291" spans="7:9" ht="15.6" x14ac:dyDescent="0.3">
      <c r="G13291" s="1183"/>
      <c r="H13291" s="1184"/>
      <c r="I13291" s="1184"/>
    </row>
    <row r="13292" spans="7:9" ht="15.6" x14ac:dyDescent="0.3">
      <c r="G13292" s="1183"/>
      <c r="H13292" s="1184"/>
      <c r="I13292" s="1184"/>
    </row>
    <row r="13293" spans="7:9" ht="15.6" x14ac:dyDescent="0.3">
      <c r="G13293" s="1183"/>
      <c r="H13293" s="1184"/>
      <c r="I13293" s="1184"/>
    </row>
    <row r="13294" spans="7:9" ht="15.6" x14ac:dyDescent="0.3">
      <c r="G13294" s="1183"/>
      <c r="H13294" s="1184"/>
      <c r="I13294" s="1184"/>
    </row>
    <row r="13295" spans="7:9" ht="15.6" x14ac:dyDescent="0.3">
      <c r="G13295" s="1183"/>
      <c r="H13295" s="1184"/>
      <c r="I13295" s="1184"/>
    </row>
    <row r="13296" spans="7:9" ht="15.6" x14ac:dyDescent="0.3">
      <c r="G13296" s="1183"/>
      <c r="H13296" s="1184"/>
      <c r="I13296" s="1184"/>
    </row>
    <row r="13297" spans="7:9" ht="15.6" x14ac:dyDescent="0.3">
      <c r="G13297" s="1183"/>
      <c r="H13297" s="1184"/>
      <c r="I13297" s="1184"/>
    </row>
    <row r="13298" spans="7:9" ht="15.6" x14ac:dyDescent="0.3">
      <c r="G13298" s="1183"/>
      <c r="H13298" s="1184"/>
      <c r="I13298" s="1184"/>
    </row>
    <row r="13299" spans="7:9" ht="15.6" x14ac:dyDescent="0.3">
      <c r="G13299" s="1183"/>
      <c r="H13299" s="1184"/>
      <c r="I13299" s="1184"/>
    </row>
    <row r="13300" spans="7:9" ht="15.6" x14ac:dyDescent="0.3">
      <c r="G13300" s="1183"/>
      <c r="H13300" s="1184"/>
      <c r="I13300" s="1184"/>
    </row>
    <row r="13301" spans="7:9" ht="15.6" x14ac:dyDescent="0.3">
      <c r="G13301" s="1183"/>
      <c r="H13301" s="1184"/>
      <c r="I13301" s="1184"/>
    </row>
    <row r="13302" spans="7:9" ht="15.6" x14ac:dyDescent="0.3">
      <c r="G13302" s="1183"/>
      <c r="H13302" s="1184"/>
      <c r="I13302" s="1184"/>
    </row>
    <row r="13303" spans="7:9" ht="15.6" x14ac:dyDescent="0.3">
      <c r="G13303" s="1183"/>
      <c r="H13303" s="1184"/>
      <c r="I13303" s="1184"/>
    </row>
    <row r="13304" spans="7:9" ht="15.6" x14ac:dyDescent="0.3">
      <c r="G13304" s="1183"/>
      <c r="H13304" s="1184"/>
      <c r="I13304" s="1184"/>
    </row>
    <row r="13305" spans="7:9" ht="15.6" x14ac:dyDescent="0.3">
      <c r="G13305" s="1183"/>
      <c r="H13305" s="1184"/>
      <c r="I13305" s="1184"/>
    </row>
    <row r="13306" spans="7:9" ht="15.6" x14ac:dyDescent="0.3">
      <c r="G13306" s="1183"/>
      <c r="H13306" s="1184"/>
      <c r="I13306" s="1184"/>
    </row>
    <row r="13307" spans="7:9" ht="15.6" x14ac:dyDescent="0.3">
      <c r="G13307" s="1183"/>
      <c r="H13307" s="1184"/>
      <c r="I13307" s="1184"/>
    </row>
    <row r="13308" spans="7:9" ht="15.6" x14ac:dyDescent="0.3">
      <c r="G13308" s="1183"/>
      <c r="H13308" s="1184"/>
      <c r="I13308" s="1184"/>
    </row>
    <row r="13309" spans="7:9" ht="15.6" x14ac:dyDescent="0.3">
      <c r="G13309" s="1183"/>
      <c r="H13309" s="1184"/>
      <c r="I13309" s="1184"/>
    </row>
    <row r="13310" spans="7:9" ht="15.6" x14ac:dyDescent="0.3">
      <c r="G13310" s="1183"/>
      <c r="H13310" s="1184"/>
      <c r="I13310" s="1184"/>
    </row>
    <row r="13311" spans="7:9" ht="15.6" x14ac:dyDescent="0.3">
      <c r="G13311" s="1183"/>
      <c r="H13311" s="1184"/>
      <c r="I13311" s="1184"/>
    </row>
    <row r="13312" spans="7:9" ht="15.6" x14ac:dyDescent="0.3">
      <c r="G13312" s="1183"/>
      <c r="H13312" s="1184"/>
      <c r="I13312" s="1184"/>
    </row>
    <row r="13313" spans="7:9" ht="15.6" x14ac:dyDescent="0.3">
      <c r="G13313" s="1183"/>
      <c r="H13313" s="1184"/>
      <c r="I13313" s="1184"/>
    </row>
    <row r="13314" spans="7:9" ht="15.6" x14ac:dyDescent="0.3">
      <c r="G13314" s="1183"/>
      <c r="H13314" s="1184"/>
      <c r="I13314" s="1184"/>
    </row>
    <row r="13315" spans="7:9" ht="15.6" x14ac:dyDescent="0.3">
      <c r="G13315" s="1183"/>
      <c r="H13315" s="1184"/>
      <c r="I13315" s="1184"/>
    </row>
    <row r="13316" spans="7:9" ht="15.6" x14ac:dyDescent="0.3">
      <c r="G13316" s="1183"/>
      <c r="H13316" s="1184"/>
      <c r="I13316" s="1184"/>
    </row>
    <row r="13317" spans="7:9" ht="15.6" x14ac:dyDescent="0.3">
      <c r="G13317" s="1183"/>
      <c r="H13317" s="1184"/>
      <c r="I13317" s="1184"/>
    </row>
    <row r="13318" spans="7:9" ht="15.6" x14ac:dyDescent="0.3">
      <c r="G13318" s="1183"/>
      <c r="H13318" s="1184"/>
      <c r="I13318" s="1184"/>
    </row>
    <row r="13319" spans="7:9" ht="15.6" x14ac:dyDescent="0.3">
      <c r="G13319" s="1183"/>
      <c r="H13319" s="1184"/>
      <c r="I13319" s="1184"/>
    </row>
    <row r="13320" spans="7:9" ht="15.6" x14ac:dyDescent="0.3">
      <c r="G13320" s="1183"/>
      <c r="H13320" s="1184"/>
      <c r="I13320" s="1184"/>
    </row>
    <row r="13321" spans="7:9" ht="15.6" x14ac:dyDescent="0.3">
      <c r="G13321" s="1183"/>
      <c r="H13321" s="1184"/>
      <c r="I13321" s="1184"/>
    </row>
    <row r="13322" spans="7:9" ht="15.6" x14ac:dyDescent="0.3">
      <c r="G13322" s="1183"/>
      <c r="H13322" s="1184"/>
      <c r="I13322" s="1184"/>
    </row>
    <row r="13323" spans="7:9" ht="15.6" x14ac:dyDescent="0.3">
      <c r="G13323" s="1183"/>
      <c r="H13323" s="1184"/>
      <c r="I13323" s="1184"/>
    </row>
    <row r="13324" spans="7:9" ht="15.6" x14ac:dyDescent="0.3">
      <c r="G13324" s="1183"/>
      <c r="H13324" s="1184"/>
      <c r="I13324" s="1184"/>
    </row>
    <row r="13325" spans="7:9" ht="15.6" x14ac:dyDescent="0.3">
      <c r="G13325" s="1183"/>
      <c r="H13325" s="1184"/>
      <c r="I13325" s="1184"/>
    </row>
    <row r="13326" spans="7:9" ht="15.6" x14ac:dyDescent="0.3">
      <c r="G13326" s="1183"/>
      <c r="H13326" s="1184"/>
      <c r="I13326" s="1184"/>
    </row>
    <row r="13327" spans="7:9" ht="15.6" x14ac:dyDescent="0.3">
      <c r="G13327" s="1183"/>
      <c r="H13327" s="1184"/>
      <c r="I13327" s="1184"/>
    </row>
    <row r="13328" spans="7:9" ht="15.6" x14ac:dyDescent="0.3">
      <c r="G13328" s="1183"/>
      <c r="H13328" s="1184"/>
      <c r="I13328" s="1184"/>
    </row>
    <row r="13329" spans="7:9" ht="15.6" x14ac:dyDescent="0.3">
      <c r="G13329" s="1183"/>
      <c r="H13329" s="1184"/>
      <c r="I13329" s="1184"/>
    </row>
    <row r="13330" spans="7:9" ht="15.6" x14ac:dyDescent="0.3">
      <c r="G13330" s="1183"/>
      <c r="H13330" s="1184"/>
      <c r="I13330" s="1184"/>
    </row>
    <row r="13331" spans="7:9" ht="15.6" x14ac:dyDescent="0.3">
      <c r="G13331" s="1183"/>
      <c r="H13331" s="1184"/>
      <c r="I13331" s="1184"/>
    </row>
    <row r="13332" spans="7:9" ht="15.6" x14ac:dyDescent="0.3">
      <c r="G13332" s="1183"/>
      <c r="H13332" s="1184"/>
      <c r="I13332" s="1184"/>
    </row>
    <row r="13333" spans="7:9" ht="15.6" x14ac:dyDescent="0.3">
      <c r="G13333" s="1183"/>
      <c r="H13333" s="1184"/>
      <c r="I13333" s="1184"/>
    </row>
    <row r="13334" spans="7:9" ht="15.6" x14ac:dyDescent="0.3">
      <c r="G13334" s="1183"/>
      <c r="H13334" s="1184"/>
      <c r="I13334" s="1184"/>
    </row>
    <row r="13335" spans="7:9" ht="15.6" x14ac:dyDescent="0.3">
      <c r="G13335" s="1183"/>
      <c r="H13335" s="1184"/>
      <c r="I13335" s="1184"/>
    </row>
    <row r="13336" spans="7:9" ht="15.6" x14ac:dyDescent="0.3">
      <c r="G13336" s="1183"/>
      <c r="H13336" s="1184"/>
      <c r="I13336" s="1184"/>
    </row>
    <row r="13337" spans="7:9" ht="15.6" x14ac:dyDescent="0.3">
      <c r="G13337" s="1183"/>
      <c r="H13337" s="1184"/>
      <c r="I13337" s="1184"/>
    </row>
    <row r="13338" spans="7:9" ht="15.6" x14ac:dyDescent="0.3">
      <c r="G13338" s="1183"/>
      <c r="H13338" s="1184"/>
      <c r="I13338" s="1184"/>
    </row>
    <row r="13339" spans="7:9" ht="15.6" x14ac:dyDescent="0.3">
      <c r="G13339" s="1183"/>
      <c r="H13339" s="1184"/>
      <c r="I13339" s="1184"/>
    </row>
    <row r="13340" spans="7:9" ht="15.6" x14ac:dyDescent="0.3">
      <c r="G13340" s="1183"/>
      <c r="H13340" s="1184"/>
      <c r="I13340" s="1184"/>
    </row>
    <row r="13341" spans="7:9" ht="15.6" x14ac:dyDescent="0.3">
      <c r="G13341" s="1183"/>
      <c r="H13341" s="1184"/>
      <c r="I13341" s="1184"/>
    </row>
    <row r="13342" spans="7:9" ht="15.6" x14ac:dyDescent="0.3">
      <c r="G13342" s="1183"/>
      <c r="H13342" s="1184"/>
      <c r="I13342" s="1184"/>
    </row>
    <row r="13343" spans="7:9" ht="15.6" x14ac:dyDescent="0.3">
      <c r="G13343" s="1183"/>
      <c r="H13343" s="1184"/>
      <c r="I13343" s="1184"/>
    </row>
    <row r="13344" spans="7:9" ht="15.6" x14ac:dyDescent="0.3">
      <c r="G13344" s="1183"/>
      <c r="H13344" s="1184"/>
      <c r="I13344" s="1184"/>
    </row>
    <row r="13345" spans="7:9" ht="15.6" x14ac:dyDescent="0.3">
      <c r="G13345" s="1183"/>
      <c r="H13345" s="1184"/>
      <c r="I13345" s="1184"/>
    </row>
    <row r="13346" spans="7:9" ht="15.6" x14ac:dyDescent="0.3">
      <c r="G13346" s="1183"/>
      <c r="H13346" s="1184"/>
      <c r="I13346" s="1184"/>
    </row>
    <row r="13347" spans="7:9" ht="15.6" x14ac:dyDescent="0.3">
      <c r="G13347" s="1183"/>
      <c r="H13347" s="1184"/>
      <c r="I13347" s="1184"/>
    </row>
    <row r="13348" spans="7:9" ht="15.6" x14ac:dyDescent="0.3">
      <c r="G13348" s="1183"/>
      <c r="H13348" s="1184"/>
      <c r="I13348" s="1184"/>
    </row>
    <row r="13349" spans="7:9" ht="15.6" x14ac:dyDescent="0.3">
      <c r="G13349" s="1183"/>
      <c r="H13349" s="1184"/>
      <c r="I13349" s="1184"/>
    </row>
    <row r="13350" spans="7:9" ht="15.6" x14ac:dyDescent="0.3">
      <c r="G13350" s="1183"/>
      <c r="H13350" s="1184"/>
      <c r="I13350" s="1184"/>
    </row>
    <row r="13351" spans="7:9" ht="15.6" x14ac:dyDescent="0.3">
      <c r="G13351" s="1183"/>
      <c r="H13351" s="1184"/>
      <c r="I13351" s="1184"/>
    </row>
    <row r="13352" spans="7:9" ht="15.6" x14ac:dyDescent="0.3">
      <c r="G13352" s="1183"/>
      <c r="H13352" s="1184"/>
      <c r="I13352" s="1184"/>
    </row>
    <row r="13353" spans="7:9" ht="15.6" x14ac:dyDescent="0.3">
      <c r="G13353" s="1183"/>
      <c r="H13353" s="1184"/>
      <c r="I13353" s="1184"/>
    </row>
    <row r="13354" spans="7:9" ht="15.6" x14ac:dyDescent="0.3">
      <c r="G13354" s="1183"/>
      <c r="H13354" s="1184"/>
      <c r="I13354" s="1184"/>
    </row>
    <row r="13355" spans="7:9" ht="15.6" x14ac:dyDescent="0.3">
      <c r="G13355" s="1183"/>
      <c r="H13355" s="1184"/>
      <c r="I13355" s="1184"/>
    </row>
    <row r="13356" spans="7:9" ht="15.6" x14ac:dyDescent="0.3">
      <c r="G13356" s="1183"/>
      <c r="H13356" s="1184"/>
      <c r="I13356" s="1184"/>
    </row>
    <row r="13357" spans="7:9" ht="15.6" x14ac:dyDescent="0.3">
      <c r="G13357" s="1183"/>
      <c r="H13357" s="1184"/>
      <c r="I13357" s="1184"/>
    </row>
    <row r="13358" spans="7:9" ht="15.6" x14ac:dyDescent="0.3">
      <c r="G13358" s="1183"/>
      <c r="H13358" s="1184"/>
      <c r="I13358" s="1184"/>
    </row>
    <row r="13359" spans="7:9" ht="15.6" x14ac:dyDescent="0.3">
      <c r="G13359" s="1183"/>
      <c r="H13359" s="1184"/>
      <c r="I13359" s="1184"/>
    </row>
    <row r="13360" spans="7:9" ht="15.6" x14ac:dyDescent="0.3">
      <c r="G13360" s="1183"/>
      <c r="H13360" s="1184"/>
      <c r="I13360" s="1184"/>
    </row>
    <row r="13361" spans="7:9" ht="15.6" x14ac:dyDescent="0.3">
      <c r="G13361" s="1183"/>
      <c r="H13361" s="1184"/>
      <c r="I13361" s="1184"/>
    </row>
    <row r="13362" spans="7:9" ht="15.6" x14ac:dyDescent="0.3">
      <c r="G13362" s="1183"/>
      <c r="H13362" s="1184"/>
      <c r="I13362" s="1184"/>
    </row>
    <row r="13363" spans="7:9" ht="15.6" x14ac:dyDescent="0.3">
      <c r="G13363" s="1183"/>
      <c r="H13363" s="1184"/>
      <c r="I13363" s="1184"/>
    </row>
    <row r="13364" spans="7:9" ht="15.6" x14ac:dyDescent="0.3">
      <c r="G13364" s="1183"/>
      <c r="H13364" s="1184"/>
      <c r="I13364" s="1184"/>
    </row>
    <row r="13365" spans="7:9" ht="15.6" x14ac:dyDescent="0.3">
      <c r="G13365" s="1183"/>
      <c r="H13365" s="1184"/>
      <c r="I13365" s="1184"/>
    </row>
    <row r="13366" spans="7:9" ht="15.6" x14ac:dyDescent="0.3">
      <c r="G13366" s="1183"/>
      <c r="H13366" s="1184"/>
      <c r="I13366" s="1184"/>
    </row>
    <row r="13367" spans="7:9" ht="15.6" x14ac:dyDescent="0.3">
      <c r="G13367" s="1183"/>
      <c r="H13367" s="1184"/>
      <c r="I13367" s="1184"/>
    </row>
    <row r="13368" spans="7:9" ht="15.6" x14ac:dyDescent="0.3">
      <c r="G13368" s="1183"/>
      <c r="H13368" s="1184"/>
      <c r="I13368" s="1184"/>
    </row>
    <row r="13369" spans="7:9" ht="15.6" x14ac:dyDescent="0.3">
      <c r="G13369" s="1183"/>
      <c r="H13369" s="1184"/>
      <c r="I13369" s="1184"/>
    </row>
    <row r="13370" spans="7:9" ht="15.6" x14ac:dyDescent="0.3">
      <c r="G13370" s="1183"/>
      <c r="H13370" s="1184"/>
      <c r="I13370" s="1184"/>
    </row>
    <row r="13371" spans="7:9" ht="15.6" x14ac:dyDescent="0.3">
      <c r="G13371" s="1183"/>
      <c r="H13371" s="1184"/>
      <c r="I13371" s="1184"/>
    </row>
    <row r="13372" spans="7:9" ht="15.6" x14ac:dyDescent="0.3">
      <c r="G13372" s="1183"/>
      <c r="H13372" s="1184"/>
      <c r="I13372" s="1184"/>
    </row>
    <row r="13373" spans="7:9" ht="15.6" x14ac:dyDescent="0.3">
      <c r="G13373" s="1183"/>
      <c r="H13373" s="1184"/>
      <c r="I13373" s="1184"/>
    </row>
    <row r="13374" spans="7:9" ht="15.6" x14ac:dyDescent="0.3">
      <c r="G13374" s="1183"/>
      <c r="H13374" s="1184"/>
      <c r="I13374" s="1184"/>
    </row>
    <row r="13375" spans="7:9" ht="15.6" x14ac:dyDescent="0.3">
      <c r="G13375" s="1183"/>
      <c r="H13375" s="1184"/>
      <c r="I13375" s="1184"/>
    </row>
    <row r="13376" spans="7:9" ht="15.6" x14ac:dyDescent="0.3">
      <c r="G13376" s="1183"/>
      <c r="H13376" s="1184"/>
      <c r="I13376" s="1184"/>
    </row>
    <row r="13377" spans="7:9" ht="15.6" x14ac:dyDescent="0.3">
      <c r="G13377" s="1183"/>
      <c r="H13377" s="1184"/>
      <c r="I13377" s="1184"/>
    </row>
    <row r="13378" spans="7:9" ht="15.6" x14ac:dyDescent="0.3">
      <c r="G13378" s="1183"/>
      <c r="H13378" s="1184"/>
      <c r="I13378" s="1184"/>
    </row>
    <row r="13379" spans="7:9" ht="15.6" x14ac:dyDescent="0.3">
      <c r="G13379" s="1183"/>
      <c r="H13379" s="1184"/>
      <c r="I13379" s="1184"/>
    </row>
    <row r="13380" spans="7:9" ht="15.6" x14ac:dyDescent="0.3">
      <c r="G13380" s="1183"/>
      <c r="H13380" s="1184"/>
      <c r="I13380" s="1184"/>
    </row>
    <row r="13381" spans="7:9" ht="15.6" x14ac:dyDescent="0.3">
      <c r="G13381" s="1183"/>
      <c r="H13381" s="1184"/>
      <c r="I13381" s="1184"/>
    </row>
    <row r="13382" spans="7:9" ht="15.6" x14ac:dyDescent="0.3">
      <c r="G13382" s="1183"/>
      <c r="H13382" s="1184"/>
      <c r="I13382" s="1184"/>
    </row>
    <row r="13383" spans="7:9" ht="15.6" x14ac:dyDescent="0.3">
      <c r="G13383" s="1183"/>
      <c r="H13383" s="1184"/>
      <c r="I13383" s="1184"/>
    </row>
    <row r="13384" spans="7:9" ht="15.6" x14ac:dyDescent="0.3">
      <c r="G13384" s="1183"/>
      <c r="H13384" s="1184"/>
      <c r="I13384" s="1184"/>
    </row>
    <row r="13385" spans="7:9" ht="15.6" x14ac:dyDescent="0.3">
      <c r="G13385" s="1183"/>
      <c r="H13385" s="1184"/>
      <c r="I13385" s="1184"/>
    </row>
    <row r="13386" spans="7:9" ht="15.6" x14ac:dyDescent="0.3">
      <c r="G13386" s="1183"/>
      <c r="H13386" s="1184"/>
      <c r="I13386" s="1184"/>
    </row>
    <row r="13387" spans="7:9" ht="15.6" x14ac:dyDescent="0.3">
      <c r="G13387" s="1183"/>
      <c r="H13387" s="1184"/>
      <c r="I13387" s="1184"/>
    </row>
    <row r="13388" spans="7:9" ht="15.6" x14ac:dyDescent="0.3">
      <c r="G13388" s="1183"/>
      <c r="H13388" s="1184"/>
      <c r="I13388" s="1184"/>
    </row>
    <row r="13389" spans="7:9" ht="15.6" x14ac:dyDescent="0.3">
      <c r="G13389" s="1183"/>
      <c r="H13389" s="1184"/>
      <c r="I13389" s="1184"/>
    </row>
    <row r="13390" spans="7:9" ht="15.6" x14ac:dyDescent="0.3">
      <c r="G13390" s="1183"/>
      <c r="H13390" s="1184"/>
      <c r="I13390" s="1184"/>
    </row>
    <row r="13391" spans="7:9" ht="15.6" x14ac:dyDescent="0.3">
      <c r="G13391" s="1183"/>
      <c r="H13391" s="1184"/>
      <c r="I13391" s="1184"/>
    </row>
    <row r="13392" spans="7:9" ht="15.6" x14ac:dyDescent="0.3">
      <c r="G13392" s="1183"/>
      <c r="H13392" s="1184"/>
      <c r="I13392" s="1184"/>
    </row>
    <row r="13393" spans="7:9" ht="15.6" x14ac:dyDescent="0.3">
      <c r="G13393" s="1183"/>
      <c r="H13393" s="1184"/>
      <c r="I13393" s="1184"/>
    </row>
    <row r="13394" spans="7:9" ht="15.6" x14ac:dyDescent="0.3">
      <c r="G13394" s="1183"/>
      <c r="H13394" s="1184"/>
      <c r="I13394" s="1184"/>
    </row>
    <row r="13395" spans="7:9" ht="15.6" x14ac:dyDescent="0.3">
      <c r="G13395" s="1183"/>
      <c r="H13395" s="1184"/>
      <c r="I13395" s="1184"/>
    </row>
    <row r="13396" spans="7:9" ht="15.6" x14ac:dyDescent="0.3">
      <c r="G13396" s="1183"/>
      <c r="H13396" s="1184"/>
      <c r="I13396" s="1184"/>
    </row>
    <row r="13397" spans="7:9" ht="15.6" x14ac:dyDescent="0.3">
      <c r="G13397" s="1183"/>
      <c r="H13397" s="1184"/>
      <c r="I13397" s="1184"/>
    </row>
    <row r="13398" spans="7:9" ht="15.6" x14ac:dyDescent="0.3">
      <c r="G13398" s="1183"/>
      <c r="H13398" s="1184"/>
      <c r="I13398" s="1184"/>
    </row>
    <row r="13399" spans="7:9" ht="15.6" x14ac:dyDescent="0.3">
      <c r="G13399" s="1183"/>
      <c r="H13399" s="1184"/>
      <c r="I13399" s="1184"/>
    </row>
    <row r="13400" spans="7:9" ht="15.6" x14ac:dyDescent="0.3">
      <c r="G13400" s="1183"/>
      <c r="H13400" s="1184"/>
      <c r="I13400" s="1184"/>
    </row>
    <row r="13401" spans="7:9" ht="15.6" x14ac:dyDescent="0.3">
      <c r="G13401" s="1183"/>
      <c r="H13401" s="1184"/>
      <c r="I13401" s="1184"/>
    </row>
    <row r="13402" spans="7:9" ht="15.6" x14ac:dyDescent="0.3">
      <c r="G13402" s="1183"/>
      <c r="H13402" s="1184"/>
      <c r="I13402" s="1184"/>
    </row>
    <row r="13403" spans="7:9" ht="15.6" x14ac:dyDescent="0.3">
      <c r="G13403" s="1183"/>
      <c r="H13403" s="1184"/>
      <c r="I13403" s="1184"/>
    </row>
    <row r="13404" spans="7:9" ht="15.6" x14ac:dyDescent="0.3">
      <c r="G13404" s="1183"/>
      <c r="H13404" s="1184"/>
      <c r="I13404" s="1184"/>
    </row>
    <row r="13405" spans="7:9" ht="15.6" x14ac:dyDescent="0.3">
      <c r="G13405" s="1183"/>
      <c r="H13405" s="1184"/>
      <c r="I13405" s="1184"/>
    </row>
    <row r="13406" spans="7:9" ht="15.6" x14ac:dyDescent="0.3">
      <c r="G13406" s="1183"/>
      <c r="H13406" s="1184"/>
      <c r="I13406" s="1184"/>
    </row>
    <row r="13407" spans="7:9" ht="15.6" x14ac:dyDescent="0.3">
      <c r="G13407" s="1183"/>
      <c r="H13407" s="1184"/>
      <c r="I13407" s="1184"/>
    </row>
    <row r="13408" spans="7:9" ht="15.6" x14ac:dyDescent="0.3">
      <c r="G13408" s="1183"/>
      <c r="H13408" s="1184"/>
      <c r="I13408" s="1184"/>
    </row>
    <row r="13409" spans="7:9" ht="15.6" x14ac:dyDescent="0.3">
      <c r="G13409" s="1183"/>
      <c r="H13409" s="1184"/>
      <c r="I13409" s="1184"/>
    </row>
    <row r="13410" spans="7:9" ht="15.6" x14ac:dyDescent="0.3">
      <c r="G13410" s="1183"/>
      <c r="H13410" s="1184"/>
      <c r="I13410" s="1184"/>
    </row>
    <row r="13411" spans="7:9" ht="15.6" x14ac:dyDescent="0.3">
      <c r="G13411" s="1183"/>
      <c r="H13411" s="1184"/>
      <c r="I13411" s="1184"/>
    </row>
    <row r="13412" spans="7:9" ht="15.6" x14ac:dyDescent="0.3">
      <c r="G13412" s="1183"/>
      <c r="H13412" s="1184"/>
      <c r="I13412" s="1184"/>
    </row>
    <row r="13413" spans="7:9" ht="15.6" x14ac:dyDescent="0.3">
      <c r="G13413" s="1183"/>
      <c r="H13413" s="1184"/>
      <c r="I13413" s="1184"/>
    </row>
    <row r="13414" spans="7:9" ht="15.6" x14ac:dyDescent="0.3">
      <c r="G13414" s="1183"/>
      <c r="H13414" s="1184"/>
      <c r="I13414" s="1184"/>
    </row>
    <row r="13415" spans="7:9" ht="15.6" x14ac:dyDescent="0.3">
      <c r="G13415" s="1183"/>
      <c r="H13415" s="1184"/>
      <c r="I13415" s="1184"/>
    </row>
    <row r="13416" spans="7:9" ht="15.6" x14ac:dyDescent="0.3">
      <c r="G13416" s="1183"/>
      <c r="H13416" s="1184"/>
      <c r="I13416" s="1184"/>
    </row>
    <row r="13417" spans="7:9" ht="15.6" x14ac:dyDescent="0.3">
      <c r="G13417" s="1183"/>
      <c r="H13417" s="1184"/>
      <c r="I13417" s="1184"/>
    </row>
    <row r="13418" spans="7:9" ht="15.6" x14ac:dyDescent="0.3">
      <c r="G13418" s="1183"/>
      <c r="H13418" s="1184"/>
      <c r="I13418" s="1184"/>
    </row>
    <row r="13419" spans="7:9" ht="15.6" x14ac:dyDescent="0.3">
      <c r="G13419" s="1183"/>
      <c r="H13419" s="1184"/>
      <c r="I13419" s="1184"/>
    </row>
    <row r="13420" spans="7:9" ht="15.6" x14ac:dyDescent="0.3">
      <c r="G13420" s="1183"/>
      <c r="H13420" s="1184"/>
      <c r="I13420" s="1184"/>
    </row>
    <row r="13421" spans="7:9" ht="15.6" x14ac:dyDescent="0.3">
      <c r="G13421" s="1183"/>
      <c r="H13421" s="1184"/>
      <c r="I13421" s="1184"/>
    </row>
    <row r="13422" spans="7:9" ht="15.6" x14ac:dyDescent="0.3">
      <c r="G13422" s="1183"/>
      <c r="H13422" s="1184"/>
      <c r="I13422" s="1184"/>
    </row>
    <row r="13423" spans="7:9" ht="15.6" x14ac:dyDescent="0.3">
      <c r="G13423" s="1183"/>
      <c r="H13423" s="1184"/>
      <c r="I13423" s="1184"/>
    </row>
    <row r="13424" spans="7:9" ht="15.6" x14ac:dyDescent="0.3">
      <c r="G13424" s="1183"/>
      <c r="H13424" s="1184"/>
      <c r="I13424" s="1184"/>
    </row>
    <row r="13425" spans="7:9" ht="15.6" x14ac:dyDescent="0.3">
      <c r="G13425" s="1183"/>
      <c r="H13425" s="1184"/>
      <c r="I13425" s="1184"/>
    </row>
    <row r="13426" spans="7:9" ht="15.6" x14ac:dyDescent="0.3">
      <c r="G13426" s="1183"/>
      <c r="H13426" s="1184"/>
      <c r="I13426" s="1184"/>
    </row>
    <row r="13427" spans="7:9" ht="15.6" x14ac:dyDescent="0.3">
      <c r="G13427" s="1183"/>
      <c r="H13427" s="1184"/>
      <c r="I13427" s="1184"/>
    </row>
    <row r="13428" spans="7:9" ht="15.6" x14ac:dyDescent="0.3">
      <c r="G13428" s="1183"/>
      <c r="H13428" s="1184"/>
      <c r="I13428" s="1184"/>
    </row>
    <row r="13429" spans="7:9" ht="15.6" x14ac:dyDescent="0.3">
      <c r="G13429" s="1183"/>
      <c r="H13429" s="1184"/>
      <c r="I13429" s="1184"/>
    </row>
    <row r="13430" spans="7:9" ht="15.6" x14ac:dyDescent="0.3">
      <c r="G13430" s="1183"/>
      <c r="H13430" s="1184"/>
      <c r="I13430" s="1184"/>
    </row>
    <row r="13431" spans="7:9" ht="15.6" x14ac:dyDescent="0.3">
      <c r="G13431" s="1183"/>
      <c r="H13431" s="1184"/>
      <c r="I13431" s="1184"/>
    </row>
    <row r="13432" spans="7:9" ht="15.6" x14ac:dyDescent="0.3">
      <c r="G13432" s="1183"/>
      <c r="H13432" s="1184"/>
      <c r="I13432" s="1184"/>
    </row>
    <row r="13433" spans="7:9" ht="15.6" x14ac:dyDescent="0.3">
      <c r="G13433" s="1183"/>
      <c r="H13433" s="1184"/>
      <c r="I13433" s="1184"/>
    </row>
    <row r="13434" spans="7:9" ht="15.6" x14ac:dyDescent="0.3">
      <c r="G13434" s="1183"/>
      <c r="H13434" s="1184"/>
      <c r="I13434" s="1184"/>
    </row>
    <row r="13435" spans="7:9" ht="15.6" x14ac:dyDescent="0.3">
      <c r="G13435" s="1183"/>
      <c r="H13435" s="1184"/>
      <c r="I13435" s="1184"/>
    </row>
    <row r="13436" spans="7:9" ht="15.6" x14ac:dyDescent="0.3">
      <c r="G13436" s="1183"/>
      <c r="H13436" s="1184"/>
      <c r="I13436" s="1184"/>
    </row>
    <row r="13437" spans="7:9" ht="15.6" x14ac:dyDescent="0.3">
      <c r="G13437" s="1183"/>
      <c r="H13437" s="1184"/>
      <c r="I13437" s="1184"/>
    </row>
    <row r="13438" spans="7:9" ht="15.6" x14ac:dyDescent="0.3">
      <c r="G13438" s="1183"/>
      <c r="H13438" s="1184"/>
      <c r="I13438" s="1184"/>
    </row>
    <row r="13439" spans="7:9" ht="15.6" x14ac:dyDescent="0.3">
      <c r="G13439" s="1183"/>
      <c r="H13439" s="1184"/>
      <c r="I13439" s="1184"/>
    </row>
    <row r="13440" spans="7:9" ht="15.6" x14ac:dyDescent="0.3">
      <c r="G13440" s="1183"/>
      <c r="H13440" s="1184"/>
      <c r="I13440" s="1184"/>
    </row>
    <row r="13441" spans="7:9" ht="15.6" x14ac:dyDescent="0.3">
      <c r="G13441" s="1183"/>
      <c r="H13441" s="1184"/>
      <c r="I13441" s="1184"/>
    </row>
    <row r="13442" spans="7:9" ht="15.6" x14ac:dyDescent="0.3">
      <c r="G13442" s="1183"/>
      <c r="H13442" s="1184"/>
      <c r="I13442" s="1184"/>
    </row>
    <row r="13443" spans="7:9" ht="15.6" x14ac:dyDescent="0.3">
      <c r="G13443" s="1183"/>
      <c r="H13443" s="1184"/>
      <c r="I13443" s="1184"/>
    </row>
    <row r="13444" spans="7:9" ht="15.6" x14ac:dyDescent="0.3">
      <c r="G13444" s="1183"/>
      <c r="H13444" s="1184"/>
      <c r="I13444" s="1184"/>
    </row>
    <row r="13445" spans="7:9" ht="15.6" x14ac:dyDescent="0.3">
      <c r="G13445" s="1183"/>
      <c r="H13445" s="1184"/>
      <c r="I13445" s="1184"/>
    </row>
    <row r="13446" spans="7:9" ht="15.6" x14ac:dyDescent="0.3">
      <c r="G13446" s="1183"/>
      <c r="H13446" s="1184"/>
      <c r="I13446" s="1184"/>
    </row>
    <row r="13447" spans="7:9" ht="15.6" x14ac:dyDescent="0.3">
      <c r="G13447" s="1183"/>
      <c r="H13447" s="1184"/>
      <c r="I13447" s="1184"/>
    </row>
    <row r="13448" spans="7:9" ht="15.6" x14ac:dyDescent="0.3">
      <c r="G13448" s="1183"/>
      <c r="H13448" s="1184"/>
      <c r="I13448" s="1184"/>
    </row>
    <row r="13449" spans="7:9" ht="15.6" x14ac:dyDescent="0.3">
      <c r="G13449" s="1183"/>
      <c r="H13449" s="1184"/>
      <c r="I13449" s="1184"/>
    </row>
    <row r="13450" spans="7:9" ht="15.6" x14ac:dyDescent="0.3">
      <c r="G13450" s="1183"/>
      <c r="H13450" s="1184"/>
      <c r="I13450" s="1184"/>
    </row>
    <row r="13451" spans="7:9" ht="15.6" x14ac:dyDescent="0.3">
      <c r="G13451" s="1183"/>
      <c r="H13451" s="1184"/>
      <c r="I13451" s="1184"/>
    </row>
    <row r="13452" spans="7:9" ht="15.6" x14ac:dyDescent="0.3">
      <c r="G13452" s="1183"/>
      <c r="H13452" s="1184"/>
      <c r="I13452" s="1184"/>
    </row>
    <row r="13453" spans="7:9" ht="15.6" x14ac:dyDescent="0.3">
      <c r="G13453" s="1183"/>
      <c r="H13453" s="1184"/>
      <c r="I13453" s="1184"/>
    </row>
    <row r="13454" spans="7:9" ht="15.6" x14ac:dyDescent="0.3">
      <c r="G13454" s="1183"/>
      <c r="H13454" s="1184"/>
      <c r="I13454" s="1184"/>
    </row>
    <row r="13455" spans="7:9" ht="15.6" x14ac:dyDescent="0.3">
      <c r="G13455" s="1183"/>
      <c r="H13455" s="1184"/>
      <c r="I13455" s="1184"/>
    </row>
    <row r="13456" spans="7:9" ht="15.6" x14ac:dyDescent="0.3">
      <c r="G13456" s="1183"/>
      <c r="H13456" s="1184"/>
      <c r="I13456" s="1184"/>
    </row>
    <row r="13457" spans="7:9" ht="15.6" x14ac:dyDescent="0.3">
      <c r="G13457" s="1183"/>
      <c r="H13457" s="1184"/>
      <c r="I13457" s="1184"/>
    </row>
    <row r="13458" spans="7:9" ht="15.6" x14ac:dyDescent="0.3">
      <c r="G13458" s="1183"/>
      <c r="H13458" s="1184"/>
      <c r="I13458" s="1184"/>
    </row>
    <row r="13459" spans="7:9" ht="15.6" x14ac:dyDescent="0.3">
      <c r="G13459" s="1183"/>
      <c r="H13459" s="1184"/>
      <c r="I13459" s="1184"/>
    </row>
    <row r="13460" spans="7:9" ht="15.6" x14ac:dyDescent="0.3">
      <c r="G13460" s="1183"/>
      <c r="H13460" s="1184"/>
      <c r="I13460" s="1184"/>
    </row>
    <row r="13461" spans="7:9" ht="15.6" x14ac:dyDescent="0.3">
      <c r="G13461" s="1183"/>
      <c r="H13461" s="1184"/>
      <c r="I13461" s="1184"/>
    </row>
    <row r="13462" spans="7:9" ht="15.6" x14ac:dyDescent="0.3">
      <c r="G13462" s="1183"/>
      <c r="H13462" s="1184"/>
      <c r="I13462" s="1184"/>
    </row>
    <row r="13463" spans="7:9" ht="15.6" x14ac:dyDescent="0.3">
      <c r="G13463" s="1183"/>
      <c r="H13463" s="1184"/>
      <c r="I13463" s="1184"/>
    </row>
    <row r="13464" spans="7:9" ht="15.6" x14ac:dyDescent="0.3">
      <c r="G13464" s="1183"/>
      <c r="H13464" s="1184"/>
      <c r="I13464" s="1184"/>
    </row>
    <row r="13465" spans="7:9" ht="15.6" x14ac:dyDescent="0.3">
      <c r="G13465" s="1183"/>
      <c r="H13465" s="1184"/>
      <c r="I13465" s="1184"/>
    </row>
    <row r="13466" spans="7:9" ht="15.6" x14ac:dyDescent="0.3">
      <c r="G13466" s="1183"/>
      <c r="H13466" s="1184"/>
      <c r="I13466" s="1184"/>
    </row>
    <row r="13467" spans="7:9" ht="15.6" x14ac:dyDescent="0.3">
      <c r="G13467" s="1183"/>
      <c r="H13467" s="1184"/>
      <c r="I13467" s="1184"/>
    </row>
    <row r="13468" spans="7:9" ht="15.6" x14ac:dyDescent="0.3">
      <c r="G13468" s="1183"/>
      <c r="H13468" s="1184"/>
      <c r="I13468" s="1184"/>
    </row>
    <row r="13469" spans="7:9" ht="15.6" x14ac:dyDescent="0.3">
      <c r="G13469" s="1183"/>
      <c r="H13469" s="1184"/>
      <c r="I13469" s="1184"/>
    </row>
    <row r="13470" spans="7:9" ht="15.6" x14ac:dyDescent="0.3">
      <c r="G13470" s="1183"/>
      <c r="H13470" s="1184"/>
      <c r="I13470" s="1184"/>
    </row>
    <row r="13471" spans="7:9" ht="15.6" x14ac:dyDescent="0.3">
      <c r="G13471" s="1183"/>
      <c r="H13471" s="1184"/>
      <c r="I13471" s="1184"/>
    </row>
    <row r="13472" spans="7:9" ht="15.6" x14ac:dyDescent="0.3">
      <c r="G13472" s="1183"/>
      <c r="H13472" s="1184"/>
      <c r="I13472" s="1184"/>
    </row>
    <row r="13473" spans="7:9" ht="15.6" x14ac:dyDescent="0.3">
      <c r="G13473" s="1183"/>
      <c r="H13473" s="1184"/>
      <c r="I13473" s="1184"/>
    </row>
    <row r="13474" spans="7:9" ht="15.6" x14ac:dyDescent="0.3">
      <c r="G13474" s="1183"/>
      <c r="H13474" s="1184"/>
      <c r="I13474" s="1184"/>
    </row>
    <row r="13475" spans="7:9" ht="15.6" x14ac:dyDescent="0.3">
      <c r="G13475" s="1183"/>
      <c r="H13475" s="1184"/>
      <c r="I13475" s="1184"/>
    </row>
    <row r="13476" spans="7:9" ht="15.6" x14ac:dyDescent="0.3">
      <c r="G13476" s="1183"/>
      <c r="H13476" s="1184"/>
      <c r="I13476" s="1184"/>
    </row>
    <row r="13477" spans="7:9" ht="15.6" x14ac:dyDescent="0.3">
      <c r="G13477" s="1183"/>
      <c r="H13477" s="1184"/>
      <c r="I13477" s="1184"/>
    </row>
    <row r="13478" spans="7:9" ht="15.6" x14ac:dyDescent="0.3">
      <c r="G13478" s="1183"/>
      <c r="H13478" s="1184"/>
      <c r="I13478" s="1184"/>
    </row>
    <row r="13479" spans="7:9" ht="15.6" x14ac:dyDescent="0.3">
      <c r="G13479" s="1183"/>
      <c r="H13479" s="1184"/>
      <c r="I13479" s="1184"/>
    </row>
    <row r="13480" spans="7:9" ht="15.6" x14ac:dyDescent="0.3">
      <c r="G13480" s="1183"/>
      <c r="H13480" s="1184"/>
      <c r="I13480" s="1184"/>
    </row>
    <row r="13481" spans="7:9" ht="15.6" x14ac:dyDescent="0.3">
      <c r="G13481" s="1183"/>
      <c r="H13481" s="1184"/>
      <c r="I13481" s="1184"/>
    </row>
    <row r="13482" spans="7:9" ht="15.6" x14ac:dyDescent="0.3">
      <c r="G13482" s="1183"/>
      <c r="H13482" s="1184"/>
      <c r="I13482" s="1184"/>
    </row>
    <row r="13483" spans="7:9" ht="15.6" x14ac:dyDescent="0.3">
      <c r="G13483" s="1183"/>
      <c r="H13483" s="1184"/>
      <c r="I13483" s="1184"/>
    </row>
    <row r="13484" spans="7:9" ht="15.6" x14ac:dyDescent="0.3">
      <c r="G13484" s="1183"/>
      <c r="H13484" s="1184"/>
      <c r="I13484" s="1184"/>
    </row>
    <row r="13485" spans="7:9" ht="15.6" x14ac:dyDescent="0.3">
      <c r="G13485" s="1183"/>
      <c r="H13485" s="1184"/>
      <c r="I13485" s="1184"/>
    </row>
    <row r="13486" spans="7:9" ht="15.6" x14ac:dyDescent="0.3">
      <c r="G13486" s="1183"/>
      <c r="H13486" s="1184"/>
      <c r="I13486" s="1184"/>
    </row>
    <row r="13487" spans="7:9" ht="15.6" x14ac:dyDescent="0.3">
      <c r="G13487" s="1183"/>
      <c r="H13487" s="1184"/>
      <c r="I13487" s="1184"/>
    </row>
    <row r="13488" spans="7:9" ht="15.6" x14ac:dyDescent="0.3">
      <c r="G13488" s="1183"/>
      <c r="H13488" s="1184"/>
      <c r="I13488" s="1184"/>
    </row>
    <row r="13489" spans="7:9" ht="15.6" x14ac:dyDescent="0.3">
      <c r="G13489" s="1183"/>
      <c r="H13489" s="1184"/>
      <c r="I13489" s="1184"/>
    </row>
    <row r="13490" spans="7:9" ht="15.6" x14ac:dyDescent="0.3">
      <c r="G13490" s="1183"/>
      <c r="H13490" s="1184"/>
      <c r="I13490" s="1184"/>
    </row>
    <row r="13491" spans="7:9" ht="15.6" x14ac:dyDescent="0.3">
      <c r="G13491" s="1183"/>
      <c r="H13491" s="1184"/>
      <c r="I13491" s="1184"/>
    </row>
    <row r="13492" spans="7:9" ht="15.6" x14ac:dyDescent="0.3">
      <c r="G13492" s="1183"/>
      <c r="H13492" s="1184"/>
      <c r="I13492" s="1184"/>
    </row>
    <row r="13493" spans="7:9" ht="15.6" x14ac:dyDescent="0.3">
      <c r="G13493" s="1183"/>
      <c r="H13493" s="1184"/>
      <c r="I13493" s="1184"/>
    </row>
    <row r="13494" spans="7:9" ht="15.6" x14ac:dyDescent="0.3">
      <c r="G13494" s="1183"/>
      <c r="H13494" s="1184"/>
      <c r="I13494" s="1184"/>
    </row>
    <row r="13495" spans="7:9" ht="15.6" x14ac:dyDescent="0.3">
      <c r="G13495" s="1183"/>
      <c r="H13495" s="1184"/>
      <c r="I13495" s="1184"/>
    </row>
    <row r="13496" spans="7:9" ht="15.6" x14ac:dyDescent="0.3">
      <c r="G13496" s="1183"/>
      <c r="H13496" s="1184"/>
      <c r="I13496" s="1184"/>
    </row>
    <row r="13497" spans="7:9" ht="15.6" x14ac:dyDescent="0.3">
      <c r="G13497" s="1183"/>
      <c r="H13497" s="1184"/>
      <c r="I13497" s="1184"/>
    </row>
    <row r="13498" spans="7:9" ht="15.6" x14ac:dyDescent="0.3">
      <c r="G13498" s="1183"/>
      <c r="H13498" s="1184"/>
      <c r="I13498" s="1184"/>
    </row>
    <row r="13499" spans="7:9" ht="15.6" x14ac:dyDescent="0.3">
      <c r="G13499" s="1183"/>
      <c r="H13499" s="1184"/>
      <c r="I13499" s="1184"/>
    </row>
    <row r="13500" spans="7:9" ht="15.6" x14ac:dyDescent="0.3">
      <c r="G13500" s="1183"/>
      <c r="H13500" s="1184"/>
      <c r="I13500" s="1184"/>
    </row>
    <row r="13501" spans="7:9" ht="15.6" x14ac:dyDescent="0.3">
      <c r="G13501" s="1183"/>
      <c r="H13501" s="1184"/>
      <c r="I13501" s="1184"/>
    </row>
    <row r="13502" spans="7:9" ht="15.6" x14ac:dyDescent="0.3">
      <c r="G13502" s="1183"/>
      <c r="H13502" s="1184"/>
      <c r="I13502" s="1184"/>
    </row>
    <row r="13503" spans="7:9" ht="15.6" x14ac:dyDescent="0.3">
      <c r="G13503" s="1183"/>
      <c r="H13503" s="1184"/>
      <c r="I13503" s="1184"/>
    </row>
    <row r="13504" spans="7:9" ht="15.6" x14ac:dyDescent="0.3">
      <c r="G13504" s="1183"/>
      <c r="H13504" s="1184"/>
      <c r="I13504" s="1184"/>
    </row>
    <row r="13505" spans="7:9" ht="15.6" x14ac:dyDescent="0.3">
      <c r="G13505" s="1183"/>
      <c r="H13505" s="1184"/>
      <c r="I13505" s="1184"/>
    </row>
    <row r="13506" spans="7:9" ht="15.6" x14ac:dyDescent="0.3">
      <c r="G13506" s="1183"/>
      <c r="H13506" s="1184"/>
      <c r="I13506" s="1184"/>
    </row>
    <row r="13507" spans="7:9" ht="15.6" x14ac:dyDescent="0.3">
      <c r="G13507" s="1183"/>
      <c r="H13507" s="1184"/>
      <c r="I13507" s="1184"/>
    </row>
    <row r="13508" spans="7:9" ht="15.6" x14ac:dyDescent="0.3">
      <c r="G13508" s="1183"/>
      <c r="H13508" s="1184"/>
      <c r="I13508" s="1184"/>
    </row>
    <row r="13509" spans="7:9" ht="15.6" x14ac:dyDescent="0.3">
      <c r="G13509" s="1183"/>
      <c r="H13509" s="1184"/>
      <c r="I13509" s="1184"/>
    </row>
    <row r="13510" spans="7:9" ht="15.6" x14ac:dyDescent="0.3">
      <c r="G13510" s="1183"/>
      <c r="H13510" s="1184"/>
      <c r="I13510" s="1184"/>
    </row>
    <row r="13511" spans="7:9" ht="15.6" x14ac:dyDescent="0.3">
      <c r="G13511" s="1183"/>
      <c r="H13511" s="1184"/>
      <c r="I13511" s="1184"/>
    </row>
    <row r="13512" spans="7:9" ht="15.6" x14ac:dyDescent="0.3">
      <c r="G13512" s="1183"/>
      <c r="H13512" s="1184"/>
      <c r="I13512" s="1184"/>
    </row>
    <row r="13513" spans="7:9" ht="15.6" x14ac:dyDescent="0.3">
      <c r="G13513" s="1183"/>
      <c r="H13513" s="1184"/>
      <c r="I13513" s="1184"/>
    </row>
    <row r="13514" spans="7:9" ht="15.6" x14ac:dyDescent="0.3">
      <c r="G13514" s="1183"/>
      <c r="H13514" s="1184"/>
      <c r="I13514" s="1184"/>
    </row>
    <row r="13515" spans="7:9" ht="15.6" x14ac:dyDescent="0.3">
      <c r="G13515" s="1183"/>
      <c r="H13515" s="1184"/>
      <c r="I13515" s="1184"/>
    </row>
    <row r="13516" spans="7:9" ht="15.6" x14ac:dyDescent="0.3">
      <c r="G13516" s="1183"/>
      <c r="H13516" s="1184"/>
      <c r="I13516" s="1184"/>
    </row>
    <row r="13517" spans="7:9" ht="15.6" x14ac:dyDescent="0.3">
      <c r="G13517" s="1183"/>
      <c r="H13517" s="1184"/>
      <c r="I13517" s="1184"/>
    </row>
    <row r="13518" spans="7:9" ht="15.6" x14ac:dyDescent="0.3">
      <c r="G13518" s="1183"/>
      <c r="H13518" s="1184"/>
      <c r="I13518" s="1184"/>
    </row>
    <row r="13519" spans="7:9" ht="15.6" x14ac:dyDescent="0.3">
      <c r="G13519" s="1183"/>
      <c r="H13519" s="1184"/>
      <c r="I13519" s="1184"/>
    </row>
    <row r="13520" spans="7:9" ht="15.6" x14ac:dyDescent="0.3">
      <c r="G13520" s="1183"/>
      <c r="H13520" s="1184"/>
      <c r="I13520" s="1184"/>
    </row>
    <row r="13521" spans="7:9" ht="15.6" x14ac:dyDescent="0.3">
      <c r="G13521" s="1183"/>
      <c r="H13521" s="1184"/>
      <c r="I13521" s="1184"/>
    </row>
    <row r="13522" spans="7:9" ht="15.6" x14ac:dyDescent="0.3">
      <c r="G13522" s="1183"/>
      <c r="H13522" s="1184"/>
      <c r="I13522" s="1184"/>
    </row>
    <row r="13523" spans="7:9" ht="15.6" x14ac:dyDescent="0.3">
      <c r="G13523" s="1183"/>
      <c r="H13523" s="1184"/>
      <c r="I13523" s="1184"/>
    </row>
    <row r="13524" spans="7:9" ht="15.6" x14ac:dyDescent="0.3">
      <c r="G13524" s="1183"/>
      <c r="H13524" s="1184"/>
      <c r="I13524" s="1184"/>
    </row>
    <row r="13525" spans="7:9" ht="15.6" x14ac:dyDescent="0.3">
      <c r="G13525" s="1183"/>
      <c r="H13525" s="1184"/>
      <c r="I13525" s="1184"/>
    </row>
    <row r="13526" spans="7:9" ht="15.6" x14ac:dyDescent="0.3">
      <c r="G13526" s="1183"/>
      <c r="H13526" s="1184"/>
      <c r="I13526" s="1184"/>
    </row>
    <row r="13527" spans="7:9" ht="15.6" x14ac:dyDescent="0.3">
      <c r="G13527" s="1183"/>
      <c r="H13527" s="1184"/>
      <c r="I13527" s="1184"/>
    </row>
    <row r="13528" spans="7:9" ht="15.6" x14ac:dyDescent="0.3">
      <c r="G13528" s="1183"/>
      <c r="H13528" s="1184"/>
      <c r="I13528" s="1184"/>
    </row>
    <row r="13529" spans="7:9" ht="15.6" x14ac:dyDescent="0.3">
      <c r="G13529" s="1183"/>
      <c r="H13529" s="1184"/>
      <c r="I13529" s="1184"/>
    </row>
    <row r="13530" spans="7:9" ht="15.6" x14ac:dyDescent="0.3">
      <c r="G13530" s="1183"/>
      <c r="H13530" s="1184"/>
      <c r="I13530" s="1184"/>
    </row>
    <row r="13531" spans="7:9" ht="15.6" x14ac:dyDescent="0.3">
      <c r="G13531" s="1183"/>
      <c r="H13531" s="1184"/>
      <c r="I13531" s="1184"/>
    </row>
    <row r="13532" spans="7:9" ht="15.6" x14ac:dyDescent="0.3">
      <c r="G13532" s="1183"/>
      <c r="H13532" s="1184"/>
      <c r="I13532" s="1184"/>
    </row>
    <row r="13533" spans="7:9" ht="15.6" x14ac:dyDescent="0.3">
      <c r="G13533" s="1183"/>
      <c r="H13533" s="1184"/>
      <c r="I13533" s="1184"/>
    </row>
    <row r="13534" spans="7:9" ht="15.6" x14ac:dyDescent="0.3">
      <c r="G13534" s="1183"/>
      <c r="H13534" s="1184"/>
      <c r="I13534" s="1184"/>
    </row>
    <row r="13535" spans="7:9" ht="15.6" x14ac:dyDescent="0.3">
      <c r="G13535" s="1183"/>
      <c r="H13535" s="1184"/>
      <c r="I13535" s="1184"/>
    </row>
    <row r="13536" spans="7:9" ht="15.6" x14ac:dyDescent="0.3">
      <c r="G13536" s="1183"/>
      <c r="H13536" s="1184"/>
      <c r="I13536" s="1184"/>
    </row>
    <row r="13537" spans="7:9" ht="15.6" x14ac:dyDescent="0.3">
      <c r="G13537" s="1183"/>
      <c r="H13537" s="1184"/>
      <c r="I13537" s="1184"/>
    </row>
    <row r="13538" spans="7:9" ht="15.6" x14ac:dyDescent="0.3">
      <c r="G13538" s="1183"/>
      <c r="H13538" s="1184"/>
      <c r="I13538" s="1184"/>
    </row>
    <row r="13539" spans="7:9" ht="15.6" x14ac:dyDescent="0.3">
      <c r="G13539" s="1183"/>
      <c r="H13539" s="1184"/>
      <c r="I13539" s="1184"/>
    </row>
    <row r="13540" spans="7:9" ht="15.6" x14ac:dyDescent="0.3">
      <c r="G13540" s="1183"/>
      <c r="H13540" s="1184"/>
      <c r="I13540" s="1184"/>
    </row>
    <row r="13541" spans="7:9" ht="15.6" x14ac:dyDescent="0.3">
      <c r="G13541" s="1183"/>
      <c r="H13541" s="1184"/>
      <c r="I13541" s="1184"/>
    </row>
    <row r="13542" spans="7:9" ht="15.6" x14ac:dyDescent="0.3">
      <c r="G13542" s="1183"/>
      <c r="H13542" s="1184"/>
      <c r="I13542" s="1184"/>
    </row>
    <row r="13543" spans="7:9" ht="15.6" x14ac:dyDescent="0.3">
      <c r="G13543" s="1183"/>
      <c r="H13543" s="1184"/>
      <c r="I13543" s="1184"/>
    </row>
    <row r="13544" spans="7:9" ht="15.6" x14ac:dyDescent="0.3">
      <c r="G13544" s="1183"/>
      <c r="H13544" s="1184"/>
      <c r="I13544" s="1184"/>
    </row>
    <row r="13545" spans="7:9" ht="15.6" x14ac:dyDescent="0.3">
      <c r="G13545" s="1183"/>
      <c r="H13545" s="1184"/>
      <c r="I13545" s="1184"/>
    </row>
    <row r="13546" spans="7:9" ht="15.6" x14ac:dyDescent="0.3">
      <c r="G13546" s="1183"/>
      <c r="H13546" s="1184"/>
      <c r="I13546" s="1184"/>
    </row>
    <row r="13547" spans="7:9" ht="15.6" x14ac:dyDescent="0.3">
      <c r="G13547" s="1183"/>
      <c r="H13547" s="1184"/>
      <c r="I13547" s="1184"/>
    </row>
    <row r="13548" spans="7:9" ht="15.6" x14ac:dyDescent="0.3">
      <c r="G13548" s="1183"/>
      <c r="H13548" s="1184"/>
      <c r="I13548" s="1184"/>
    </row>
    <row r="13549" spans="7:9" ht="15.6" x14ac:dyDescent="0.3">
      <c r="G13549" s="1183"/>
      <c r="H13549" s="1184"/>
      <c r="I13549" s="1184"/>
    </row>
    <row r="13550" spans="7:9" ht="15.6" x14ac:dyDescent="0.3">
      <c r="G13550" s="1183"/>
      <c r="H13550" s="1184"/>
      <c r="I13550" s="1184"/>
    </row>
    <row r="13551" spans="7:9" ht="15.6" x14ac:dyDescent="0.3">
      <c r="G13551" s="1183"/>
      <c r="H13551" s="1184"/>
      <c r="I13551" s="1184"/>
    </row>
    <row r="13552" spans="7:9" ht="15.6" x14ac:dyDescent="0.3">
      <c r="G13552" s="1183"/>
      <c r="H13552" s="1184"/>
      <c r="I13552" s="1184"/>
    </row>
    <row r="13553" spans="7:9" ht="15.6" x14ac:dyDescent="0.3">
      <c r="G13553" s="1183"/>
      <c r="H13553" s="1184"/>
      <c r="I13553" s="1184"/>
    </row>
    <row r="13554" spans="7:9" ht="15.6" x14ac:dyDescent="0.3">
      <c r="G13554" s="1183"/>
      <c r="H13554" s="1184"/>
      <c r="I13554" s="1184"/>
    </row>
    <row r="13555" spans="7:9" ht="15.6" x14ac:dyDescent="0.3">
      <c r="G13555" s="1183"/>
      <c r="H13555" s="1184"/>
      <c r="I13555" s="1184"/>
    </row>
    <row r="13556" spans="7:9" ht="15.6" x14ac:dyDescent="0.3">
      <c r="G13556" s="1183"/>
      <c r="H13556" s="1184"/>
      <c r="I13556" s="1184"/>
    </row>
    <row r="13557" spans="7:9" ht="15.6" x14ac:dyDescent="0.3">
      <c r="G13557" s="1183"/>
      <c r="H13557" s="1184"/>
      <c r="I13557" s="1184"/>
    </row>
    <row r="13558" spans="7:9" ht="15.6" x14ac:dyDescent="0.3">
      <c r="G13558" s="1183"/>
      <c r="H13558" s="1184"/>
      <c r="I13558" s="1184"/>
    </row>
    <row r="13559" spans="7:9" ht="15.6" x14ac:dyDescent="0.3">
      <c r="G13559" s="1183"/>
      <c r="H13559" s="1184"/>
      <c r="I13559" s="1184"/>
    </row>
    <row r="13560" spans="7:9" ht="15.6" x14ac:dyDescent="0.3">
      <c r="G13560" s="1183"/>
      <c r="H13560" s="1184"/>
      <c r="I13560" s="1184"/>
    </row>
    <row r="13561" spans="7:9" ht="15.6" x14ac:dyDescent="0.3">
      <c r="G13561" s="1183"/>
      <c r="H13561" s="1184"/>
      <c r="I13561" s="1184"/>
    </row>
    <row r="13562" spans="7:9" ht="15.6" x14ac:dyDescent="0.3">
      <c r="G13562" s="1183"/>
      <c r="H13562" s="1184"/>
      <c r="I13562" s="1184"/>
    </row>
    <row r="13563" spans="7:9" ht="15.6" x14ac:dyDescent="0.3">
      <c r="G13563" s="1183"/>
      <c r="H13563" s="1184"/>
      <c r="I13563" s="1184"/>
    </row>
    <row r="13564" spans="7:9" ht="15.6" x14ac:dyDescent="0.3">
      <c r="G13564" s="1183"/>
      <c r="H13564" s="1184"/>
      <c r="I13564" s="1184"/>
    </row>
    <row r="13565" spans="7:9" ht="15.6" x14ac:dyDescent="0.3">
      <c r="G13565" s="1183"/>
      <c r="H13565" s="1184"/>
      <c r="I13565" s="1184"/>
    </row>
    <row r="13566" spans="7:9" ht="15.6" x14ac:dyDescent="0.3">
      <c r="G13566" s="1183"/>
      <c r="H13566" s="1184"/>
      <c r="I13566" s="1184"/>
    </row>
    <row r="13567" spans="7:9" ht="15.6" x14ac:dyDescent="0.3">
      <c r="G13567" s="1183"/>
      <c r="H13567" s="1184"/>
      <c r="I13567" s="1184"/>
    </row>
    <row r="13568" spans="7:9" ht="15.6" x14ac:dyDescent="0.3">
      <c r="G13568" s="1183"/>
      <c r="H13568" s="1184"/>
      <c r="I13568" s="1184"/>
    </row>
    <row r="13569" spans="7:9" ht="15.6" x14ac:dyDescent="0.3">
      <c r="G13569" s="1183"/>
      <c r="H13569" s="1184"/>
      <c r="I13569" s="1184"/>
    </row>
    <row r="13570" spans="7:9" ht="15.6" x14ac:dyDescent="0.3">
      <c r="G13570" s="1183"/>
      <c r="H13570" s="1184"/>
      <c r="I13570" s="1184"/>
    </row>
    <row r="13571" spans="7:9" ht="15.6" x14ac:dyDescent="0.3">
      <c r="G13571" s="1183"/>
      <c r="H13571" s="1184"/>
      <c r="I13571" s="1184"/>
    </row>
    <row r="13572" spans="7:9" ht="15.6" x14ac:dyDescent="0.3">
      <c r="G13572" s="1183"/>
      <c r="H13572" s="1184"/>
      <c r="I13572" s="1184"/>
    </row>
    <row r="13573" spans="7:9" ht="15.6" x14ac:dyDescent="0.3">
      <c r="G13573" s="1183"/>
      <c r="H13573" s="1184"/>
      <c r="I13573" s="1184"/>
    </row>
    <row r="13574" spans="7:9" ht="15.6" x14ac:dyDescent="0.3">
      <c r="G13574" s="1183"/>
      <c r="H13574" s="1184"/>
      <c r="I13574" s="1184"/>
    </row>
    <row r="13575" spans="7:9" ht="15.6" x14ac:dyDescent="0.3">
      <c r="G13575" s="1183"/>
      <c r="H13575" s="1184"/>
      <c r="I13575" s="1184"/>
    </row>
    <row r="13576" spans="7:9" ht="15.6" x14ac:dyDescent="0.3">
      <c r="G13576" s="1183"/>
      <c r="H13576" s="1184"/>
      <c r="I13576" s="1184"/>
    </row>
    <row r="13577" spans="7:9" ht="15.6" x14ac:dyDescent="0.3">
      <c r="G13577" s="1183"/>
      <c r="H13577" s="1184"/>
      <c r="I13577" s="1184"/>
    </row>
    <row r="13578" spans="7:9" ht="15.6" x14ac:dyDescent="0.3">
      <c r="G13578" s="1183"/>
      <c r="H13578" s="1184"/>
      <c r="I13578" s="1184"/>
    </row>
    <row r="13579" spans="7:9" ht="15.6" x14ac:dyDescent="0.3">
      <c r="G13579" s="1183"/>
      <c r="H13579" s="1184"/>
      <c r="I13579" s="1184"/>
    </row>
    <row r="13580" spans="7:9" ht="15.6" x14ac:dyDescent="0.3">
      <c r="G13580" s="1183"/>
      <c r="H13580" s="1184"/>
      <c r="I13580" s="1184"/>
    </row>
    <row r="13581" spans="7:9" ht="15.6" x14ac:dyDescent="0.3">
      <c r="G13581" s="1183"/>
      <c r="H13581" s="1184"/>
      <c r="I13581" s="1184"/>
    </row>
    <row r="13582" spans="7:9" ht="15.6" x14ac:dyDescent="0.3">
      <c r="G13582" s="1183"/>
      <c r="H13582" s="1184"/>
      <c r="I13582" s="1184"/>
    </row>
    <row r="13583" spans="7:9" ht="15.6" x14ac:dyDescent="0.3">
      <c r="G13583" s="1183"/>
      <c r="H13583" s="1184"/>
      <c r="I13583" s="1184"/>
    </row>
    <row r="13584" spans="7:9" ht="15.6" x14ac:dyDescent="0.3">
      <c r="G13584" s="1183"/>
      <c r="H13584" s="1184"/>
      <c r="I13584" s="1184"/>
    </row>
    <row r="13585" spans="7:9" ht="15.6" x14ac:dyDescent="0.3">
      <c r="G13585" s="1183"/>
      <c r="H13585" s="1184"/>
      <c r="I13585" s="1184"/>
    </row>
    <row r="13586" spans="7:9" ht="15.6" x14ac:dyDescent="0.3">
      <c r="G13586" s="1183"/>
      <c r="H13586" s="1184"/>
      <c r="I13586" s="1184"/>
    </row>
    <row r="13587" spans="7:9" ht="15.6" x14ac:dyDescent="0.3">
      <c r="G13587" s="1183"/>
      <c r="H13587" s="1184"/>
      <c r="I13587" s="1184"/>
    </row>
    <row r="13588" spans="7:9" ht="15.6" x14ac:dyDescent="0.3">
      <c r="G13588" s="1183"/>
      <c r="H13588" s="1184"/>
      <c r="I13588" s="1184"/>
    </row>
    <row r="13589" spans="7:9" ht="15.6" x14ac:dyDescent="0.3">
      <c r="G13589" s="1183"/>
      <c r="H13589" s="1184"/>
      <c r="I13589" s="1184"/>
    </row>
    <row r="13590" spans="7:9" ht="15.6" x14ac:dyDescent="0.3">
      <c r="G13590" s="1183"/>
      <c r="H13590" s="1184"/>
      <c r="I13590" s="1184"/>
    </row>
    <row r="13591" spans="7:9" ht="15.6" x14ac:dyDescent="0.3">
      <c r="G13591" s="1183"/>
      <c r="H13591" s="1184"/>
      <c r="I13591" s="1184"/>
    </row>
    <row r="13592" spans="7:9" ht="15.6" x14ac:dyDescent="0.3">
      <c r="G13592" s="1183"/>
      <c r="H13592" s="1184"/>
      <c r="I13592" s="1184"/>
    </row>
    <row r="13593" spans="7:9" ht="15.6" x14ac:dyDescent="0.3">
      <c r="G13593" s="1183"/>
      <c r="H13593" s="1184"/>
      <c r="I13593" s="1184"/>
    </row>
    <row r="13594" spans="7:9" ht="15.6" x14ac:dyDescent="0.3">
      <c r="G13594" s="1183"/>
      <c r="H13594" s="1184"/>
      <c r="I13594" s="1184"/>
    </row>
    <row r="13595" spans="7:9" ht="15.6" x14ac:dyDescent="0.3">
      <c r="G13595" s="1183"/>
      <c r="H13595" s="1184"/>
      <c r="I13595" s="1184"/>
    </row>
    <row r="13596" spans="7:9" ht="15.6" x14ac:dyDescent="0.3">
      <c r="G13596" s="1183"/>
      <c r="H13596" s="1184"/>
      <c r="I13596" s="1184"/>
    </row>
    <row r="13597" spans="7:9" ht="15.6" x14ac:dyDescent="0.3">
      <c r="G13597" s="1183"/>
      <c r="H13597" s="1184"/>
      <c r="I13597" s="1184"/>
    </row>
    <row r="13598" spans="7:9" ht="15.6" x14ac:dyDescent="0.3">
      <c r="G13598" s="1183"/>
      <c r="H13598" s="1184"/>
      <c r="I13598" s="1184"/>
    </row>
    <row r="13599" spans="7:9" ht="15.6" x14ac:dyDescent="0.3">
      <c r="G13599" s="1183"/>
      <c r="H13599" s="1184"/>
      <c r="I13599" s="1184"/>
    </row>
    <row r="13600" spans="7:9" ht="15.6" x14ac:dyDescent="0.3">
      <c r="G13600" s="1183"/>
      <c r="H13600" s="1184"/>
      <c r="I13600" s="1184"/>
    </row>
    <row r="13601" spans="7:9" ht="15.6" x14ac:dyDescent="0.3">
      <c r="G13601" s="1183"/>
      <c r="H13601" s="1184"/>
      <c r="I13601" s="1184"/>
    </row>
    <row r="13602" spans="7:9" ht="15.6" x14ac:dyDescent="0.3">
      <c r="G13602" s="1183"/>
      <c r="H13602" s="1184"/>
      <c r="I13602" s="1184"/>
    </row>
    <row r="13603" spans="7:9" ht="15.6" x14ac:dyDescent="0.3">
      <c r="G13603" s="1183"/>
      <c r="H13603" s="1184"/>
      <c r="I13603" s="1184"/>
    </row>
    <row r="13604" spans="7:9" ht="15.6" x14ac:dyDescent="0.3">
      <c r="G13604" s="1183"/>
      <c r="H13604" s="1184"/>
      <c r="I13604" s="1184"/>
    </row>
    <row r="13605" spans="7:9" ht="15.6" x14ac:dyDescent="0.3">
      <c r="G13605" s="1183"/>
      <c r="H13605" s="1184"/>
      <c r="I13605" s="1184"/>
    </row>
    <row r="13606" spans="7:9" ht="15.6" x14ac:dyDescent="0.3">
      <c r="G13606" s="1183"/>
      <c r="H13606" s="1184"/>
      <c r="I13606" s="1184"/>
    </row>
    <row r="13607" spans="7:9" ht="15.6" x14ac:dyDescent="0.3">
      <c r="G13607" s="1183"/>
      <c r="H13607" s="1184"/>
      <c r="I13607" s="1184"/>
    </row>
    <row r="13608" spans="7:9" ht="15.6" x14ac:dyDescent="0.3">
      <c r="G13608" s="1183"/>
      <c r="H13608" s="1184"/>
      <c r="I13608" s="1184"/>
    </row>
    <row r="13609" spans="7:9" ht="15.6" x14ac:dyDescent="0.3">
      <c r="G13609" s="1183"/>
      <c r="H13609" s="1184"/>
      <c r="I13609" s="1184"/>
    </row>
    <row r="13610" spans="7:9" ht="15.6" x14ac:dyDescent="0.3">
      <c r="G13610" s="1183"/>
      <c r="H13610" s="1184"/>
      <c r="I13610" s="1184"/>
    </row>
    <row r="13611" spans="7:9" ht="15.6" x14ac:dyDescent="0.3">
      <c r="G13611" s="1183"/>
      <c r="H13611" s="1184"/>
      <c r="I13611" s="1184"/>
    </row>
    <row r="13612" spans="7:9" ht="15.6" x14ac:dyDescent="0.3">
      <c r="G13612" s="1183"/>
      <c r="H13612" s="1184"/>
      <c r="I13612" s="1184"/>
    </row>
    <row r="13613" spans="7:9" ht="15.6" x14ac:dyDescent="0.3">
      <c r="G13613" s="1183"/>
      <c r="H13613" s="1184"/>
      <c r="I13613" s="1184"/>
    </row>
    <row r="13614" spans="7:9" ht="15.6" x14ac:dyDescent="0.3">
      <c r="G13614" s="1183"/>
      <c r="H13614" s="1184"/>
      <c r="I13614" s="1184"/>
    </row>
    <row r="13615" spans="7:9" ht="15.6" x14ac:dyDescent="0.3">
      <c r="G13615" s="1183"/>
      <c r="H13615" s="1184"/>
      <c r="I13615" s="1184"/>
    </row>
    <row r="13616" spans="7:9" ht="15.6" x14ac:dyDescent="0.3">
      <c r="G13616" s="1183"/>
      <c r="H13616" s="1184"/>
      <c r="I13616" s="1184"/>
    </row>
    <row r="13617" spans="7:9" ht="15.6" x14ac:dyDescent="0.3">
      <c r="G13617" s="1183"/>
      <c r="H13617" s="1184"/>
      <c r="I13617" s="1184"/>
    </row>
    <row r="13618" spans="7:9" ht="15.6" x14ac:dyDescent="0.3">
      <c r="G13618" s="1183"/>
      <c r="H13618" s="1184"/>
      <c r="I13618" s="1184"/>
    </row>
    <row r="13619" spans="7:9" ht="15.6" x14ac:dyDescent="0.3">
      <c r="G13619" s="1183"/>
      <c r="H13619" s="1184"/>
      <c r="I13619" s="1184"/>
    </row>
    <row r="13620" spans="7:9" ht="15.6" x14ac:dyDescent="0.3">
      <c r="G13620" s="1183"/>
      <c r="H13620" s="1184"/>
      <c r="I13620" s="1184"/>
    </row>
    <row r="13621" spans="7:9" ht="15.6" x14ac:dyDescent="0.3">
      <c r="G13621" s="1183"/>
      <c r="H13621" s="1184"/>
      <c r="I13621" s="1184"/>
    </row>
    <row r="13622" spans="7:9" ht="15.6" x14ac:dyDescent="0.3">
      <c r="G13622" s="1183"/>
      <c r="H13622" s="1184"/>
      <c r="I13622" s="1184"/>
    </row>
    <row r="13623" spans="7:9" ht="15.6" x14ac:dyDescent="0.3">
      <c r="G13623" s="1183"/>
      <c r="H13623" s="1184"/>
      <c r="I13623" s="1184"/>
    </row>
    <row r="13624" spans="7:9" ht="15.6" x14ac:dyDescent="0.3">
      <c r="G13624" s="1183"/>
      <c r="H13624" s="1184"/>
      <c r="I13624" s="1184"/>
    </row>
    <row r="13625" spans="7:9" ht="15.6" x14ac:dyDescent="0.3">
      <c r="G13625" s="1183"/>
      <c r="H13625" s="1184"/>
      <c r="I13625" s="1184"/>
    </row>
    <row r="13626" spans="7:9" ht="15.6" x14ac:dyDescent="0.3">
      <c r="G13626" s="1183"/>
      <c r="H13626" s="1184"/>
      <c r="I13626" s="1184"/>
    </row>
    <row r="13627" spans="7:9" ht="15.6" x14ac:dyDescent="0.3">
      <c r="G13627" s="1183"/>
      <c r="H13627" s="1184"/>
      <c r="I13627" s="1184"/>
    </row>
    <row r="13628" spans="7:9" ht="15.6" x14ac:dyDescent="0.3">
      <c r="G13628" s="1183"/>
      <c r="H13628" s="1184"/>
      <c r="I13628" s="1184"/>
    </row>
    <row r="13629" spans="7:9" ht="15.6" x14ac:dyDescent="0.3">
      <c r="G13629" s="1183"/>
      <c r="H13629" s="1184"/>
      <c r="I13629" s="1184"/>
    </row>
    <row r="13630" spans="7:9" ht="15.6" x14ac:dyDescent="0.3">
      <c r="G13630" s="1183"/>
      <c r="H13630" s="1184"/>
      <c r="I13630" s="1184"/>
    </row>
    <row r="13631" spans="7:9" ht="15.6" x14ac:dyDescent="0.3">
      <c r="G13631" s="1183"/>
      <c r="H13631" s="1184"/>
      <c r="I13631" s="1184"/>
    </row>
    <row r="13632" spans="7:9" ht="15.6" x14ac:dyDescent="0.3">
      <c r="G13632" s="1183"/>
      <c r="H13632" s="1184"/>
      <c r="I13632" s="1184"/>
    </row>
    <row r="13633" spans="7:9" ht="15.6" x14ac:dyDescent="0.3">
      <c r="G13633" s="1183"/>
      <c r="H13633" s="1184"/>
      <c r="I13633" s="1184"/>
    </row>
    <row r="13634" spans="7:9" ht="15.6" x14ac:dyDescent="0.3">
      <c r="G13634" s="1183"/>
      <c r="H13634" s="1184"/>
      <c r="I13634" s="1184"/>
    </row>
    <row r="13635" spans="7:9" ht="15.6" x14ac:dyDescent="0.3">
      <c r="G13635" s="1183"/>
      <c r="H13635" s="1184"/>
      <c r="I13635" s="1184"/>
    </row>
    <row r="13636" spans="7:9" ht="15.6" x14ac:dyDescent="0.3">
      <c r="G13636" s="1183"/>
      <c r="H13636" s="1184"/>
      <c r="I13636" s="1184"/>
    </row>
    <row r="13637" spans="7:9" ht="15.6" x14ac:dyDescent="0.3">
      <c r="G13637" s="1183"/>
      <c r="H13637" s="1184"/>
      <c r="I13637" s="1184"/>
    </row>
    <row r="13638" spans="7:9" ht="15.6" x14ac:dyDescent="0.3">
      <c r="G13638" s="1183"/>
      <c r="H13638" s="1184"/>
      <c r="I13638" s="1184"/>
    </row>
    <row r="13639" spans="7:9" ht="15.6" x14ac:dyDescent="0.3">
      <c r="G13639" s="1183"/>
      <c r="H13639" s="1184"/>
      <c r="I13639" s="1184"/>
    </row>
    <row r="13640" spans="7:9" ht="15.6" x14ac:dyDescent="0.3">
      <c r="G13640" s="1183"/>
      <c r="H13640" s="1184"/>
      <c r="I13640" s="1184"/>
    </row>
    <row r="13641" spans="7:9" ht="15.6" x14ac:dyDescent="0.3">
      <c r="G13641" s="1183"/>
      <c r="H13641" s="1184"/>
      <c r="I13641" s="1184"/>
    </row>
    <row r="13642" spans="7:9" ht="15.6" x14ac:dyDescent="0.3">
      <c r="G13642" s="1183"/>
      <c r="H13642" s="1184"/>
      <c r="I13642" s="1184"/>
    </row>
    <row r="13643" spans="7:9" ht="15.6" x14ac:dyDescent="0.3">
      <c r="G13643" s="1183"/>
      <c r="H13643" s="1184"/>
      <c r="I13643" s="1184"/>
    </row>
    <row r="13644" spans="7:9" ht="15.6" x14ac:dyDescent="0.3">
      <c r="G13644" s="1183"/>
      <c r="H13644" s="1184"/>
      <c r="I13644" s="1184"/>
    </row>
    <row r="13645" spans="7:9" ht="15.6" x14ac:dyDescent="0.3">
      <c r="G13645" s="1183"/>
      <c r="H13645" s="1184"/>
      <c r="I13645" s="1184"/>
    </row>
    <row r="13646" spans="7:9" ht="15.6" x14ac:dyDescent="0.3">
      <c r="G13646" s="1183"/>
      <c r="H13646" s="1184"/>
      <c r="I13646" s="1184"/>
    </row>
    <row r="13647" spans="7:9" ht="15.6" x14ac:dyDescent="0.3">
      <c r="G13647" s="1183"/>
      <c r="H13647" s="1184"/>
      <c r="I13647" s="1184"/>
    </row>
    <row r="13648" spans="7:9" ht="15.6" x14ac:dyDescent="0.3">
      <c r="G13648" s="1183"/>
      <c r="H13648" s="1184"/>
      <c r="I13648" s="1184"/>
    </row>
    <row r="13649" spans="7:9" ht="15.6" x14ac:dyDescent="0.3">
      <c r="G13649" s="1183"/>
      <c r="H13649" s="1184"/>
      <c r="I13649" s="1184"/>
    </row>
    <row r="13650" spans="7:9" ht="15.6" x14ac:dyDescent="0.3">
      <c r="G13650" s="1183"/>
      <c r="H13650" s="1184"/>
      <c r="I13650" s="1184"/>
    </row>
    <row r="13651" spans="7:9" ht="15.6" x14ac:dyDescent="0.3">
      <c r="G13651" s="1183"/>
      <c r="H13651" s="1184"/>
      <c r="I13651" s="1184"/>
    </row>
    <row r="13652" spans="7:9" ht="15.6" x14ac:dyDescent="0.3">
      <c r="G13652" s="1183"/>
      <c r="H13652" s="1184"/>
      <c r="I13652" s="1184"/>
    </row>
    <row r="13653" spans="7:9" ht="15.6" x14ac:dyDescent="0.3">
      <c r="G13653" s="1183"/>
      <c r="H13653" s="1184"/>
      <c r="I13653" s="1184"/>
    </row>
    <row r="13654" spans="7:9" ht="15.6" x14ac:dyDescent="0.3">
      <c r="G13654" s="1183"/>
      <c r="H13654" s="1184"/>
      <c r="I13654" s="1184"/>
    </row>
    <row r="13655" spans="7:9" ht="15.6" x14ac:dyDescent="0.3">
      <c r="G13655" s="1183"/>
      <c r="H13655" s="1184"/>
      <c r="I13655" s="1184"/>
    </row>
    <row r="13656" spans="7:9" ht="15.6" x14ac:dyDescent="0.3">
      <c r="G13656" s="1183"/>
      <c r="H13656" s="1184"/>
      <c r="I13656" s="1184"/>
    </row>
    <row r="13657" spans="7:9" ht="15.6" x14ac:dyDescent="0.3">
      <c r="G13657" s="1183"/>
      <c r="H13657" s="1184"/>
      <c r="I13657" s="1184"/>
    </row>
    <row r="13658" spans="7:9" ht="15.6" x14ac:dyDescent="0.3">
      <c r="G13658" s="1183"/>
      <c r="H13658" s="1184"/>
      <c r="I13658" s="1184"/>
    </row>
    <row r="13659" spans="7:9" ht="15.6" x14ac:dyDescent="0.3">
      <c r="G13659" s="1183"/>
      <c r="H13659" s="1184"/>
      <c r="I13659" s="1184"/>
    </row>
    <row r="13660" spans="7:9" ht="15.6" x14ac:dyDescent="0.3">
      <c r="G13660" s="1183"/>
      <c r="H13660" s="1184"/>
      <c r="I13660" s="1184"/>
    </row>
    <row r="13661" spans="7:9" ht="15.6" x14ac:dyDescent="0.3">
      <c r="G13661" s="1183"/>
      <c r="H13661" s="1184"/>
      <c r="I13661" s="1184"/>
    </row>
    <row r="13662" spans="7:9" ht="15.6" x14ac:dyDescent="0.3">
      <c r="G13662" s="1183"/>
      <c r="H13662" s="1184"/>
      <c r="I13662" s="1184"/>
    </row>
    <row r="13663" spans="7:9" ht="15.6" x14ac:dyDescent="0.3">
      <c r="G13663" s="1183"/>
      <c r="H13663" s="1184"/>
      <c r="I13663" s="1184"/>
    </row>
    <row r="13664" spans="7:9" ht="15.6" x14ac:dyDescent="0.3">
      <c r="G13664" s="1183"/>
      <c r="H13664" s="1184"/>
      <c r="I13664" s="1184"/>
    </row>
    <row r="13665" spans="7:9" ht="15.6" x14ac:dyDescent="0.3">
      <c r="G13665" s="1183"/>
      <c r="H13665" s="1184"/>
      <c r="I13665" s="1184"/>
    </row>
    <row r="13666" spans="7:9" ht="15.6" x14ac:dyDescent="0.3">
      <c r="G13666" s="1183"/>
      <c r="H13666" s="1184"/>
      <c r="I13666" s="1184"/>
    </row>
    <row r="13667" spans="7:9" ht="15.6" x14ac:dyDescent="0.3">
      <c r="G13667" s="1183"/>
      <c r="H13667" s="1184"/>
      <c r="I13667" s="1184"/>
    </row>
    <row r="13668" spans="7:9" ht="15.6" x14ac:dyDescent="0.3">
      <c r="G13668" s="1183"/>
      <c r="H13668" s="1184"/>
      <c r="I13668" s="1184"/>
    </row>
    <row r="13669" spans="7:9" ht="15.6" x14ac:dyDescent="0.3">
      <c r="G13669" s="1183"/>
      <c r="H13669" s="1184"/>
      <c r="I13669" s="1184"/>
    </row>
    <row r="13670" spans="7:9" ht="15.6" x14ac:dyDescent="0.3">
      <c r="G13670" s="1183"/>
      <c r="H13670" s="1184"/>
      <c r="I13670" s="1184"/>
    </row>
    <row r="13671" spans="7:9" ht="15.6" x14ac:dyDescent="0.3">
      <c r="G13671" s="1183"/>
      <c r="H13671" s="1184"/>
      <c r="I13671" s="1184"/>
    </row>
    <row r="13672" spans="7:9" ht="15.6" x14ac:dyDescent="0.3">
      <c r="G13672" s="1183"/>
      <c r="H13672" s="1184"/>
      <c r="I13672" s="1184"/>
    </row>
    <row r="13673" spans="7:9" ht="15.6" x14ac:dyDescent="0.3">
      <c r="G13673" s="1183"/>
      <c r="H13673" s="1184"/>
      <c r="I13673" s="1184"/>
    </row>
    <row r="13674" spans="7:9" ht="15.6" x14ac:dyDescent="0.3">
      <c r="G13674" s="1183"/>
      <c r="H13674" s="1184"/>
      <c r="I13674" s="1184"/>
    </row>
    <row r="13675" spans="7:9" ht="15.6" x14ac:dyDescent="0.3">
      <c r="G13675" s="1183"/>
      <c r="H13675" s="1184"/>
      <c r="I13675" s="1184"/>
    </row>
    <row r="13676" spans="7:9" ht="15.6" x14ac:dyDescent="0.3">
      <c r="G13676" s="1183"/>
      <c r="H13676" s="1184"/>
      <c r="I13676" s="1184"/>
    </row>
    <row r="13677" spans="7:9" ht="15.6" x14ac:dyDescent="0.3">
      <c r="G13677" s="1183"/>
      <c r="H13677" s="1184"/>
      <c r="I13677" s="1184"/>
    </row>
    <row r="13678" spans="7:9" ht="15.6" x14ac:dyDescent="0.3">
      <c r="G13678" s="1183"/>
      <c r="H13678" s="1184"/>
      <c r="I13678" s="1184"/>
    </row>
    <row r="13679" spans="7:9" ht="15.6" x14ac:dyDescent="0.3">
      <c r="G13679" s="1183"/>
      <c r="H13679" s="1184"/>
      <c r="I13679" s="1184"/>
    </row>
    <row r="13680" spans="7:9" ht="15.6" x14ac:dyDescent="0.3">
      <c r="G13680" s="1183"/>
      <c r="H13680" s="1184"/>
      <c r="I13680" s="1184"/>
    </row>
    <row r="13681" spans="7:9" ht="15.6" x14ac:dyDescent="0.3">
      <c r="G13681" s="1183"/>
      <c r="H13681" s="1184"/>
      <c r="I13681" s="1184"/>
    </row>
    <row r="13682" spans="7:9" ht="15.6" x14ac:dyDescent="0.3">
      <c r="G13682" s="1183"/>
      <c r="H13682" s="1184"/>
      <c r="I13682" s="1184"/>
    </row>
    <row r="13683" spans="7:9" ht="15.6" x14ac:dyDescent="0.3">
      <c r="G13683" s="1183"/>
      <c r="H13683" s="1184"/>
      <c r="I13683" s="1184"/>
    </row>
    <row r="13684" spans="7:9" ht="15.6" x14ac:dyDescent="0.3">
      <c r="G13684" s="1183"/>
      <c r="H13684" s="1184"/>
      <c r="I13684" s="1184"/>
    </row>
    <row r="13685" spans="7:9" ht="15.6" x14ac:dyDescent="0.3">
      <c r="G13685" s="1183"/>
      <c r="H13685" s="1184"/>
      <c r="I13685" s="1184"/>
    </row>
    <row r="13686" spans="7:9" ht="15.6" x14ac:dyDescent="0.3">
      <c r="G13686" s="1183"/>
      <c r="H13686" s="1184"/>
      <c r="I13686" s="1184"/>
    </row>
    <row r="13687" spans="7:9" ht="15.6" x14ac:dyDescent="0.3">
      <c r="G13687" s="1183"/>
      <c r="H13687" s="1184"/>
      <c r="I13687" s="1184"/>
    </row>
    <row r="13688" spans="7:9" ht="15.6" x14ac:dyDescent="0.3">
      <c r="G13688" s="1183"/>
      <c r="H13688" s="1184"/>
      <c r="I13688" s="1184"/>
    </row>
    <row r="13689" spans="7:9" ht="15.6" x14ac:dyDescent="0.3">
      <c r="G13689" s="1183"/>
      <c r="H13689" s="1184"/>
      <c r="I13689" s="1184"/>
    </row>
    <row r="13690" spans="7:9" ht="15.6" x14ac:dyDescent="0.3">
      <c r="G13690" s="1183"/>
      <c r="H13690" s="1184"/>
      <c r="I13690" s="1184"/>
    </row>
    <row r="13691" spans="7:9" ht="15.6" x14ac:dyDescent="0.3">
      <c r="G13691" s="1183"/>
      <c r="H13691" s="1184"/>
      <c r="I13691" s="1184"/>
    </row>
    <row r="13692" spans="7:9" ht="15.6" x14ac:dyDescent="0.3">
      <c r="G13692" s="1183"/>
      <c r="H13692" s="1184"/>
      <c r="I13692" s="1184"/>
    </row>
    <row r="13693" spans="7:9" ht="15.6" x14ac:dyDescent="0.3">
      <c r="G13693" s="1183"/>
      <c r="H13693" s="1184"/>
      <c r="I13693" s="1184"/>
    </row>
    <row r="13694" spans="7:9" ht="15.6" x14ac:dyDescent="0.3">
      <c r="G13694" s="1183"/>
      <c r="H13694" s="1184"/>
      <c r="I13694" s="1184"/>
    </row>
    <row r="13695" spans="7:9" ht="15.6" x14ac:dyDescent="0.3">
      <c r="G13695" s="1183"/>
      <c r="H13695" s="1184"/>
      <c r="I13695" s="1184"/>
    </row>
    <row r="13696" spans="7:9" ht="15.6" x14ac:dyDescent="0.3">
      <c r="G13696" s="1183"/>
      <c r="H13696" s="1184"/>
      <c r="I13696" s="1184"/>
    </row>
    <row r="13697" spans="7:9" ht="15.6" x14ac:dyDescent="0.3">
      <c r="G13697" s="1183"/>
      <c r="H13697" s="1184"/>
      <c r="I13697" s="1184"/>
    </row>
    <row r="13698" spans="7:9" ht="15.6" x14ac:dyDescent="0.3">
      <c r="G13698" s="1183"/>
      <c r="H13698" s="1184"/>
      <c r="I13698" s="1184"/>
    </row>
    <row r="13699" spans="7:9" ht="15.6" x14ac:dyDescent="0.3">
      <c r="G13699" s="1183"/>
      <c r="H13699" s="1184"/>
      <c r="I13699" s="1184"/>
    </row>
    <row r="13700" spans="7:9" ht="15.6" x14ac:dyDescent="0.3">
      <c r="G13700" s="1183"/>
      <c r="H13700" s="1184"/>
      <c r="I13700" s="1184"/>
    </row>
    <row r="13701" spans="7:9" ht="15.6" x14ac:dyDescent="0.3">
      <c r="G13701" s="1183"/>
      <c r="H13701" s="1184"/>
      <c r="I13701" s="1184"/>
    </row>
    <row r="13702" spans="7:9" ht="15.6" x14ac:dyDescent="0.3">
      <c r="G13702" s="1183"/>
      <c r="H13702" s="1184"/>
      <c r="I13702" s="1184"/>
    </row>
    <row r="13703" spans="7:9" ht="15.6" x14ac:dyDescent="0.3">
      <c r="G13703" s="1183"/>
      <c r="H13703" s="1184"/>
      <c r="I13703" s="1184"/>
    </row>
    <row r="13704" spans="7:9" ht="15.6" x14ac:dyDescent="0.3">
      <c r="G13704" s="1183"/>
      <c r="H13704" s="1184"/>
      <c r="I13704" s="1184"/>
    </row>
    <row r="13705" spans="7:9" ht="15.6" x14ac:dyDescent="0.3">
      <c r="G13705" s="1183"/>
      <c r="H13705" s="1184"/>
      <c r="I13705" s="1184"/>
    </row>
    <row r="13706" spans="7:9" ht="15.6" x14ac:dyDescent="0.3">
      <c r="G13706" s="1183"/>
      <c r="H13706" s="1184"/>
      <c r="I13706" s="1184"/>
    </row>
    <row r="13707" spans="7:9" ht="15.6" x14ac:dyDescent="0.3">
      <c r="G13707" s="1183"/>
      <c r="H13707" s="1184"/>
      <c r="I13707" s="1184"/>
    </row>
    <row r="13708" spans="7:9" ht="15.6" x14ac:dyDescent="0.3">
      <c r="G13708" s="1183"/>
      <c r="H13708" s="1184"/>
      <c r="I13708" s="1184"/>
    </row>
    <row r="13709" spans="7:9" ht="15.6" x14ac:dyDescent="0.3">
      <c r="G13709" s="1183"/>
      <c r="H13709" s="1184"/>
      <c r="I13709" s="1184"/>
    </row>
    <row r="13710" spans="7:9" ht="15.6" x14ac:dyDescent="0.3">
      <c r="G13710" s="1183"/>
      <c r="H13710" s="1184"/>
      <c r="I13710" s="1184"/>
    </row>
    <row r="13711" spans="7:9" ht="15.6" x14ac:dyDescent="0.3">
      <c r="G13711" s="1183"/>
      <c r="H13711" s="1184"/>
      <c r="I13711" s="1184"/>
    </row>
    <row r="13712" spans="7:9" ht="15.6" x14ac:dyDescent="0.3">
      <c r="G13712" s="1183"/>
      <c r="H13712" s="1184"/>
      <c r="I13712" s="1184"/>
    </row>
    <row r="13713" spans="7:9" ht="15.6" x14ac:dyDescent="0.3">
      <c r="G13713" s="1183"/>
      <c r="H13713" s="1184"/>
      <c r="I13713" s="1184"/>
    </row>
    <row r="13714" spans="7:9" ht="15.6" x14ac:dyDescent="0.3">
      <c r="G13714" s="1183"/>
      <c r="H13714" s="1184"/>
      <c r="I13714" s="1184"/>
    </row>
    <row r="13715" spans="7:9" ht="15.6" x14ac:dyDescent="0.3">
      <c r="G13715" s="1183"/>
      <c r="H13715" s="1184"/>
      <c r="I13715" s="1184"/>
    </row>
    <row r="13716" spans="7:9" ht="15.6" x14ac:dyDescent="0.3">
      <c r="G13716" s="1183"/>
      <c r="H13716" s="1184"/>
      <c r="I13716" s="1184"/>
    </row>
    <row r="13717" spans="7:9" ht="15.6" x14ac:dyDescent="0.3">
      <c r="G13717" s="1183"/>
      <c r="H13717" s="1184"/>
      <c r="I13717" s="1184"/>
    </row>
    <row r="13718" spans="7:9" ht="15.6" x14ac:dyDescent="0.3">
      <c r="G13718" s="1183"/>
      <c r="H13718" s="1184"/>
      <c r="I13718" s="1184"/>
    </row>
    <row r="13719" spans="7:9" ht="15.6" x14ac:dyDescent="0.3">
      <c r="G13719" s="1183"/>
      <c r="H13719" s="1184"/>
      <c r="I13719" s="1184"/>
    </row>
    <row r="13720" spans="7:9" ht="15.6" x14ac:dyDescent="0.3">
      <c r="G13720" s="1183"/>
      <c r="H13720" s="1184"/>
      <c r="I13720" s="1184"/>
    </row>
    <row r="13721" spans="7:9" ht="15.6" x14ac:dyDescent="0.3">
      <c r="G13721" s="1183"/>
      <c r="H13721" s="1184"/>
      <c r="I13721" s="1184"/>
    </row>
    <row r="13722" spans="7:9" ht="15.6" x14ac:dyDescent="0.3">
      <c r="G13722" s="1183"/>
      <c r="H13722" s="1184"/>
      <c r="I13722" s="1184"/>
    </row>
    <row r="13723" spans="7:9" ht="15.6" x14ac:dyDescent="0.3">
      <c r="G13723" s="1183"/>
      <c r="H13723" s="1184"/>
      <c r="I13723" s="1184"/>
    </row>
    <row r="13724" spans="7:9" ht="15.6" x14ac:dyDescent="0.3">
      <c r="G13724" s="1183"/>
      <c r="H13724" s="1184"/>
      <c r="I13724" s="1184"/>
    </row>
    <row r="13725" spans="7:9" ht="15.6" x14ac:dyDescent="0.3">
      <c r="G13725" s="1183"/>
      <c r="H13725" s="1184"/>
      <c r="I13725" s="1184"/>
    </row>
    <row r="13726" spans="7:9" ht="15.6" x14ac:dyDescent="0.3">
      <c r="G13726" s="1183"/>
      <c r="H13726" s="1184"/>
      <c r="I13726" s="1184"/>
    </row>
    <row r="13727" spans="7:9" ht="15.6" x14ac:dyDescent="0.3">
      <c r="G13727" s="1183"/>
      <c r="H13727" s="1184"/>
      <c r="I13727" s="1184"/>
    </row>
    <row r="13728" spans="7:9" ht="15.6" x14ac:dyDescent="0.3">
      <c r="G13728" s="1183"/>
      <c r="H13728" s="1184"/>
      <c r="I13728" s="1184"/>
    </row>
    <row r="13729" spans="7:9" ht="15.6" x14ac:dyDescent="0.3">
      <c r="G13729" s="1183"/>
      <c r="H13729" s="1184"/>
      <c r="I13729" s="1184"/>
    </row>
    <row r="13730" spans="7:9" ht="15.6" x14ac:dyDescent="0.3">
      <c r="G13730" s="1183"/>
      <c r="H13730" s="1184"/>
      <c r="I13730" s="1184"/>
    </row>
    <row r="13731" spans="7:9" ht="15.6" x14ac:dyDescent="0.3">
      <c r="G13731" s="1183"/>
      <c r="H13731" s="1184"/>
      <c r="I13731" s="1184"/>
    </row>
    <row r="13732" spans="7:9" ht="15.6" x14ac:dyDescent="0.3">
      <c r="G13732" s="1183"/>
      <c r="H13732" s="1184"/>
      <c r="I13732" s="1184"/>
    </row>
    <row r="13733" spans="7:9" ht="15.6" x14ac:dyDescent="0.3">
      <c r="G13733" s="1183"/>
      <c r="H13733" s="1184"/>
      <c r="I13733" s="1184"/>
    </row>
    <row r="13734" spans="7:9" ht="15.6" x14ac:dyDescent="0.3">
      <c r="G13734" s="1183"/>
      <c r="H13734" s="1184"/>
      <c r="I13734" s="1184"/>
    </row>
    <row r="13735" spans="7:9" ht="15.6" x14ac:dyDescent="0.3">
      <c r="G13735" s="1183"/>
      <c r="H13735" s="1184"/>
      <c r="I13735" s="1184"/>
    </row>
    <row r="13736" spans="7:9" ht="15.6" x14ac:dyDescent="0.3">
      <c r="G13736" s="1183"/>
      <c r="H13736" s="1184"/>
      <c r="I13736" s="1184"/>
    </row>
    <row r="13737" spans="7:9" ht="15.6" x14ac:dyDescent="0.3">
      <c r="G13737" s="1183"/>
      <c r="H13737" s="1184"/>
      <c r="I13737" s="1184"/>
    </row>
    <row r="13738" spans="7:9" ht="15.6" x14ac:dyDescent="0.3">
      <c r="G13738" s="1183"/>
      <c r="H13738" s="1184"/>
      <c r="I13738" s="1184"/>
    </row>
    <row r="13739" spans="7:9" ht="15.6" x14ac:dyDescent="0.3">
      <c r="G13739" s="1183"/>
      <c r="H13739" s="1184"/>
      <c r="I13739" s="1184"/>
    </row>
    <row r="13740" spans="7:9" ht="15.6" x14ac:dyDescent="0.3">
      <c r="G13740" s="1183"/>
      <c r="H13740" s="1184"/>
      <c r="I13740" s="1184"/>
    </row>
    <row r="13741" spans="7:9" ht="15.6" x14ac:dyDescent="0.3">
      <c r="G13741" s="1183"/>
      <c r="H13741" s="1184"/>
      <c r="I13741" s="1184"/>
    </row>
    <row r="13742" spans="7:9" ht="15.6" x14ac:dyDescent="0.3">
      <c r="G13742" s="1183"/>
      <c r="H13742" s="1184"/>
      <c r="I13742" s="1184"/>
    </row>
    <row r="13743" spans="7:9" ht="15.6" x14ac:dyDescent="0.3">
      <c r="G13743" s="1183"/>
      <c r="H13743" s="1184"/>
      <c r="I13743" s="1184"/>
    </row>
    <row r="13744" spans="7:9" ht="15.6" x14ac:dyDescent="0.3">
      <c r="G13744" s="1183"/>
      <c r="H13744" s="1184"/>
      <c r="I13744" s="1184"/>
    </row>
    <row r="13745" spans="7:9" ht="15.6" x14ac:dyDescent="0.3">
      <c r="G13745" s="1183"/>
      <c r="H13745" s="1184"/>
      <c r="I13745" s="1184"/>
    </row>
    <row r="13746" spans="7:9" ht="15.6" x14ac:dyDescent="0.3">
      <c r="G13746" s="1183"/>
      <c r="H13746" s="1184"/>
      <c r="I13746" s="1184"/>
    </row>
    <row r="13747" spans="7:9" ht="15.6" x14ac:dyDescent="0.3">
      <c r="G13747" s="1183"/>
      <c r="H13747" s="1184"/>
      <c r="I13747" s="1184"/>
    </row>
    <row r="13748" spans="7:9" ht="15.6" x14ac:dyDescent="0.3">
      <c r="G13748" s="1183"/>
      <c r="H13748" s="1184"/>
      <c r="I13748" s="1184"/>
    </row>
    <row r="13749" spans="7:9" ht="15.6" x14ac:dyDescent="0.3">
      <c r="G13749" s="1183"/>
      <c r="H13749" s="1184"/>
      <c r="I13749" s="1184"/>
    </row>
    <row r="13750" spans="7:9" ht="15.6" x14ac:dyDescent="0.3">
      <c r="G13750" s="1183"/>
      <c r="H13750" s="1184"/>
      <c r="I13750" s="1184"/>
    </row>
    <row r="13751" spans="7:9" ht="15.6" x14ac:dyDescent="0.3">
      <c r="G13751" s="1183"/>
      <c r="H13751" s="1184"/>
      <c r="I13751" s="1184"/>
    </row>
    <row r="13752" spans="7:9" ht="15.6" x14ac:dyDescent="0.3">
      <c r="G13752" s="1183"/>
      <c r="H13752" s="1184"/>
      <c r="I13752" s="1184"/>
    </row>
    <row r="13753" spans="7:9" ht="15.6" x14ac:dyDescent="0.3">
      <c r="G13753" s="1183"/>
      <c r="H13753" s="1184"/>
      <c r="I13753" s="1184"/>
    </row>
    <row r="13754" spans="7:9" ht="15.6" x14ac:dyDescent="0.3">
      <c r="G13754" s="1183"/>
      <c r="H13754" s="1184"/>
      <c r="I13754" s="1184"/>
    </row>
    <row r="13755" spans="7:9" ht="15.6" x14ac:dyDescent="0.3">
      <c r="G13755" s="1183"/>
      <c r="H13755" s="1184"/>
      <c r="I13755" s="1184"/>
    </row>
    <row r="13756" spans="7:9" ht="15.6" x14ac:dyDescent="0.3">
      <c r="G13756" s="1183"/>
      <c r="H13756" s="1184"/>
      <c r="I13756" s="1184"/>
    </row>
    <row r="13757" spans="7:9" ht="15.6" x14ac:dyDescent="0.3">
      <c r="G13757" s="1183"/>
      <c r="H13757" s="1184"/>
      <c r="I13757" s="1184"/>
    </row>
    <row r="13758" spans="7:9" ht="15.6" x14ac:dyDescent="0.3">
      <c r="G13758" s="1183"/>
      <c r="H13758" s="1184"/>
      <c r="I13758" s="1184"/>
    </row>
    <row r="13759" spans="7:9" ht="15.6" x14ac:dyDescent="0.3">
      <c r="G13759" s="1183"/>
      <c r="H13759" s="1184"/>
      <c r="I13759" s="1184"/>
    </row>
    <row r="13760" spans="7:9" ht="15.6" x14ac:dyDescent="0.3">
      <c r="G13760" s="1183"/>
      <c r="H13760" s="1184"/>
      <c r="I13760" s="1184"/>
    </row>
    <row r="13761" spans="7:9" ht="15.6" x14ac:dyDescent="0.3">
      <c r="G13761" s="1183"/>
      <c r="H13761" s="1184"/>
      <c r="I13761" s="1184"/>
    </row>
    <row r="13762" spans="7:9" ht="15.6" x14ac:dyDescent="0.3">
      <c r="G13762" s="1183"/>
      <c r="H13762" s="1184"/>
      <c r="I13762" s="1184"/>
    </row>
    <row r="13763" spans="7:9" ht="15.6" x14ac:dyDescent="0.3">
      <c r="G13763" s="1183"/>
      <c r="H13763" s="1184"/>
      <c r="I13763" s="1184"/>
    </row>
    <row r="13764" spans="7:9" ht="15.6" x14ac:dyDescent="0.3">
      <c r="G13764" s="1183"/>
      <c r="H13764" s="1184"/>
      <c r="I13764" s="1184"/>
    </row>
    <row r="13765" spans="7:9" ht="15.6" x14ac:dyDescent="0.3">
      <c r="G13765" s="1183"/>
      <c r="H13765" s="1184"/>
      <c r="I13765" s="1184"/>
    </row>
    <row r="13766" spans="7:9" ht="15.6" x14ac:dyDescent="0.3">
      <c r="G13766" s="1183"/>
      <c r="H13766" s="1184"/>
      <c r="I13766" s="1184"/>
    </row>
    <row r="13767" spans="7:9" ht="15.6" x14ac:dyDescent="0.3">
      <c r="G13767" s="1183"/>
      <c r="H13767" s="1184"/>
      <c r="I13767" s="1184"/>
    </row>
    <row r="13768" spans="7:9" ht="15.6" x14ac:dyDescent="0.3">
      <c r="G13768" s="1183"/>
      <c r="H13768" s="1184"/>
      <c r="I13768" s="1184"/>
    </row>
    <row r="13769" spans="7:9" ht="15.6" x14ac:dyDescent="0.3">
      <c r="G13769" s="1183"/>
      <c r="H13769" s="1184"/>
      <c r="I13769" s="1184"/>
    </row>
    <row r="13770" spans="7:9" ht="15.6" x14ac:dyDescent="0.3">
      <c r="G13770" s="1183"/>
      <c r="H13770" s="1184"/>
      <c r="I13770" s="1184"/>
    </row>
    <row r="13771" spans="7:9" ht="15.6" x14ac:dyDescent="0.3">
      <c r="G13771" s="1183"/>
      <c r="H13771" s="1184"/>
      <c r="I13771" s="1184"/>
    </row>
    <row r="13772" spans="7:9" ht="15.6" x14ac:dyDescent="0.3">
      <c r="G13772" s="1183"/>
      <c r="H13772" s="1184"/>
      <c r="I13772" s="1184"/>
    </row>
    <row r="13773" spans="7:9" ht="15.6" x14ac:dyDescent="0.3">
      <c r="G13773" s="1183"/>
      <c r="H13773" s="1184"/>
      <c r="I13773" s="1184"/>
    </row>
    <row r="13774" spans="7:9" ht="15.6" x14ac:dyDescent="0.3">
      <c r="G13774" s="1183"/>
      <c r="H13774" s="1184"/>
      <c r="I13774" s="1184"/>
    </row>
    <row r="13775" spans="7:9" ht="15.6" x14ac:dyDescent="0.3">
      <c r="G13775" s="1183"/>
      <c r="H13775" s="1184"/>
      <c r="I13775" s="1184"/>
    </row>
    <row r="13776" spans="7:9" ht="15.6" x14ac:dyDescent="0.3">
      <c r="G13776" s="1183"/>
      <c r="H13776" s="1184"/>
      <c r="I13776" s="1184"/>
    </row>
    <row r="13777" spans="7:9" ht="15.6" x14ac:dyDescent="0.3">
      <c r="G13777" s="1183"/>
      <c r="H13777" s="1184"/>
      <c r="I13777" s="1184"/>
    </row>
    <row r="13778" spans="7:9" ht="15.6" x14ac:dyDescent="0.3">
      <c r="G13778" s="1183"/>
      <c r="H13778" s="1184"/>
      <c r="I13778" s="1184"/>
    </row>
    <row r="13779" spans="7:9" ht="15.6" x14ac:dyDescent="0.3">
      <c r="G13779" s="1183"/>
      <c r="H13779" s="1184"/>
      <c r="I13779" s="1184"/>
    </row>
    <row r="13780" spans="7:9" ht="15.6" x14ac:dyDescent="0.3">
      <c r="G13780" s="1183"/>
      <c r="H13780" s="1184"/>
      <c r="I13780" s="1184"/>
    </row>
    <row r="13781" spans="7:9" ht="15.6" x14ac:dyDescent="0.3">
      <c r="G13781" s="1183"/>
      <c r="H13781" s="1184"/>
      <c r="I13781" s="1184"/>
    </row>
    <row r="13782" spans="7:9" ht="15.6" x14ac:dyDescent="0.3">
      <c r="G13782" s="1183"/>
      <c r="H13782" s="1184"/>
      <c r="I13782" s="1184"/>
    </row>
    <row r="13783" spans="7:9" ht="15.6" x14ac:dyDescent="0.3">
      <c r="G13783" s="1183"/>
      <c r="H13783" s="1184"/>
      <c r="I13783" s="1184"/>
    </row>
    <row r="13784" spans="7:9" ht="15.6" x14ac:dyDescent="0.3">
      <c r="G13784" s="1183"/>
      <c r="H13784" s="1184"/>
      <c r="I13784" s="1184"/>
    </row>
    <row r="13785" spans="7:9" ht="15.6" x14ac:dyDescent="0.3">
      <c r="G13785" s="1183"/>
      <c r="H13785" s="1184"/>
      <c r="I13785" s="1184"/>
    </row>
    <row r="13786" spans="7:9" ht="15.6" x14ac:dyDescent="0.3">
      <c r="G13786" s="1183"/>
      <c r="H13786" s="1184"/>
      <c r="I13786" s="1184"/>
    </row>
    <row r="13787" spans="7:9" ht="15.6" x14ac:dyDescent="0.3">
      <c r="G13787" s="1183"/>
      <c r="H13787" s="1184"/>
      <c r="I13787" s="1184"/>
    </row>
    <row r="13788" spans="7:9" ht="15.6" x14ac:dyDescent="0.3">
      <c r="G13788" s="1183"/>
      <c r="H13788" s="1184"/>
      <c r="I13788" s="1184"/>
    </row>
    <row r="13789" spans="7:9" ht="15.6" x14ac:dyDescent="0.3">
      <c r="G13789" s="1183"/>
      <c r="H13789" s="1184"/>
      <c r="I13789" s="1184"/>
    </row>
    <row r="13790" spans="7:9" ht="15.6" x14ac:dyDescent="0.3">
      <c r="G13790" s="1183"/>
      <c r="H13790" s="1184"/>
      <c r="I13790" s="1184"/>
    </row>
    <row r="13791" spans="7:9" ht="15.6" x14ac:dyDescent="0.3">
      <c r="G13791" s="1183"/>
      <c r="H13791" s="1184"/>
      <c r="I13791" s="1184"/>
    </row>
    <row r="13792" spans="7:9" ht="15.6" x14ac:dyDescent="0.3">
      <c r="G13792" s="1183"/>
      <c r="H13792" s="1184"/>
      <c r="I13792" s="1184"/>
    </row>
    <row r="13793" spans="7:9" ht="15.6" x14ac:dyDescent="0.3">
      <c r="G13793" s="1183"/>
      <c r="H13793" s="1184"/>
      <c r="I13793" s="1184"/>
    </row>
    <row r="13794" spans="7:9" ht="15.6" x14ac:dyDescent="0.3">
      <c r="G13794" s="1183"/>
      <c r="H13794" s="1184"/>
      <c r="I13794" s="1184"/>
    </row>
    <row r="13795" spans="7:9" ht="15.6" x14ac:dyDescent="0.3">
      <c r="G13795" s="1183"/>
      <c r="H13795" s="1184"/>
      <c r="I13795" s="1184"/>
    </row>
    <row r="13796" spans="7:9" ht="15.6" x14ac:dyDescent="0.3">
      <c r="G13796" s="1183"/>
      <c r="H13796" s="1184"/>
      <c r="I13796" s="1184"/>
    </row>
    <row r="13797" spans="7:9" ht="15.6" x14ac:dyDescent="0.3">
      <c r="G13797" s="1183"/>
      <c r="H13797" s="1184"/>
      <c r="I13797" s="1184"/>
    </row>
    <row r="13798" spans="7:9" ht="15.6" x14ac:dyDescent="0.3">
      <c r="G13798" s="1183"/>
      <c r="H13798" s="1184"/>
      <c r="I13798" s="1184"/>
    </row>
    <row r="13799" spans="7:9" ht="15.6" x14ac:dyDescent="0.3">
      <c r="G13799" s="1183"/>
      <c r="H13799" s="1184"/>
      <c r="I13799" s="1184"/>
    </row>
    <row r="13800" spans="7:9" ht="15.6" x14ac:dyDescent="0.3">
      <c r="G13800" s="1183"/>
      <c r="H13800" s="1184"/>
      <c r="I13800" s="1184"/>
    </row>
    <row r="13801" spans="7:9" ht="15.6" x14ac:dyDescent="0.3">
      <c r="G13801" s="1183"/>
      <c r="H13801" s="1184"/>
      <c r="I13801" s="1184"/>
    </row>
    <row r="13802" spans="7:9" ht="15.6" x14ac:dyDescent="0.3">
      <c r="G13802" s="1183"/>
      <c r="H13802" s="1184"/>
      <c r="I13802" s="1184"/>
    </row>
    <row r="13803" spans="7:9" ht="15.6" x14ac:dyDescent="0.3">
      <c r="G13803" s="1183"/>
      <c r="H13803" s="1184"/>
      <c r="I13803" s="1184"/>
    </row>
    <row r="13804" spans="7:9" ht="15.6" x14ac:dyDescent="0.3">
      <c r="G13804" s="1183"/>
      <c r="H13804" s="1184"/>
      <c r="I13804" s="1184"/>
    </row>
    <row r="13805" spans="7:9" ht="15.6" x14ac:dyDescent="0.3">
      <c r="G13805" s="1183"/>
      <c r="H13805" s="1184"/>
      <c r="I13805" s="1184"/>
    </row>
    <row r="13806" spans="7:9" ht="15.6" x14ac:dyDescent="0.3">
      <c r="G13806" s="1183"/>
      <c r="H13806" s="1184"/>
      <c r="I13806" s="1184"/>
    </row>
    <row r="13807" spans="7:9" ht="15.6" x14ac:dyDescent="0.3">
      <c r="G13807" s="1183"/>
      <c r="H13807" s="1184"/>
      <c r="I13807" s="1184"/>
    </row>
    <row r="13808" spans="7:9" ht="15.6" x14ac:dyDescent="0.3">
      <c r="G13808" s="1183"/>
      <c r="H13808" s="1184"/>
      <c r="I13808" s="1184"/>
    </row>
    <row r="13809" spans="7:9" ht="15.6" x14ac:dyDescent="0.3">
      <c r="G13809" s="1183"/>
      <c r="H13809" s="1184"/>
      <c r="I13809" s="1184"/>
    </row>
    <row r="13810" spans="7:9" ht="15.6" x14ac:dyDescent="0.3">
      <c r="G13810" s="1183"/>
      <c r="H13810" s="1184"/>
      <c r="I13810" s="1184"/>
    </row>
    <row r="13811" spans="7:9" ht="15.6" x14ac:dyDescent="0.3">
      <c r="G13811" s="1183"/>
      <c r="H13811" s="1184"/>
      <c r="I13811" s="1184"/>
    </row>
    <row r="13812" spans="7:9" ht="15.6" x14ac:dyDescent="0.3">
      <c r="G13812" s="1183"/>
      <c r="H13812" s="1184"/>
      <c r="I13812" s="1184"/>
    </row>
    <row r="13813" spans="7:9" ht="15.6" x14ac:dyDescent="0.3">
      <c r="G13813" s="1183"/>
      <c r="H13813" s="1184"/>
      <c r="I13813" s="1184"/>
    </row>
    <row r="13814" spans="7:9" ht="15.6" x14ac:dyDescent="0.3">
      <c r="G13814" s="1183"/>
      <c r="H13814" s="1184"/>
      <c r="I13814" s="1184"/>
    </row>
    <row r="13815" spans="7:9" ht="15.6" x14ac:dyDescent="0.3">
      <c r="G13815" s="1183"/>
      <c r="H13815" s="1184"/>
      <c r="I13815" s="1184"/>
    </row>
    <row r="13816" spans="7:9" ht="15.6" x14ac:dyDescent="0.3">
      <c r="G13816" s="1183"/>
      <c r="H13816" s="1184"/>
      <c r="I13816" s="1184"/>
    </row>
    <row r="13817" spans="7:9" ht="15.6" x14ac:dyDescent="0.3">
      <c r="G13817" s="1183"/>
      <c r="H13817" s="1184"/>
      <c r="I13817" s="1184"/>
    </row>
    <row r="13818" spans="7:9" ht="15.6" x14ac:dyDescent="0.3">
      <c r="G13818" s="1183"/>
      <c r="H13818" s="1184"/>
      <c r="I13818" s="1184"/>
    </row>
    <row r="13819" spans="7:9" ht="15.6" x14ac:dyDescent="0.3">
      <c r="G13819" s="1183"/>
      <c r="H13819" s="1184"/>
      <c r="I13819" s="1184"/>
    </row>
    <row r="13820" spans="7:9" ht="15.6" x14ac:dyDescent="0.3">
      <c r="G13820" s="1183"/>
      <c r="H13820" s="1184"/>
      <c r="I13820" s="1184"/>
    </row>
    <row r="13821" spans="7:9" ht="15.6" x14ac:dyDescent="0.3">
      <c r="G13821" s="1183"/>
      <c r="H13821" s="1184"/>
      <c r="I13821" s="1184"/>
    </row>
    <row r="13822" spans="7:9" ht="15.6" x14ac:dyDescent="0.3">
      <c r="G13822" s="1183"/>
      <c r="H13822" s="1184"/>
      <c r="I13822" s="1184"/>
    </row>
    <row r="13823" spans="7:9" ht="15.6" x14ac:dyDescent="0.3">
      <c r="G13823" s="1183"/>
      <c r="H13823" s="1184"/>
      <c r="I13823" s="1184"/>
    </row>
    <row r="13824" spans="7:9" ht="15.6" x14ac:dyDescent="0.3">
      <c r="G13824" s="1183"/>
      <c r="H13824" s="1184"/>
      <c r="I13824" s="1184"/>
    </row>
    <row r="13825" spans="7:9" ht="15.6" x14ac:dyDescent="0.3">
      <c r="G13825" s="1183"/>
      <c r="H13825" s="1184"/>
      <c r="I13825" s="1184"/>
    </row>
    <row r="13826" spans="7:9" ht="15.6" x14ac:dyDescent="0.3">
      <c r="G13826" s="1183"/>
      <c r="H13826" s="1184"/>
      <c r="I13826" s="1184"/>
    </row>
    <row r="13827" spans="7:9" ht="15.6" x14ac:dyDescent="0.3">
      <c r="G13827" s="1183"/>
      <c r="H13827" s="1184"/>
      <c r="I13827" s="1184"/>
    </row>
    <row r="13828" spans="7:9" ht="15.6" x14ac:dyDescent="0.3">
      <c r="G13828" s="1183"/>
      <c r="H13828" s="1184"/>
      <c r="I13828" s="1184"/>
    </row>
    <row r="13829" spans="7:9" ht="15.6" x14ac:dyDescent="0.3">
      <c r="G13829" s="1183"/>
      <c r="H13829" s="1184"/>
      <c r="I13829" s="1184"/>
    </row>
    <row r="13830" spans="7:9" ht="15.6" x14ac:dyDescent="0.3">
      <c r="G13830" s="1183"/>
      <c r="H13830" s="1184"/>
      <c r="I13830" s="1184"/>
    </row>
    <row r="13831" spans="7:9" ht="15.6" x14ac:dyDescent="0.3">
      <c r="G13831" s="1183"/>
      <c r="H13831" s="1184"/>
      <c r="I13831" s="1184"/>
    </row>
    <row r="13832" spans="7:9" ht="15.6" x14ac:dyDescent="0.3">
      <c r="G13832" s="1183"/>
      <c r="H13832" s="1184"/>
      <c r="I13832" s="1184"/>
    </row>
    <row r="13833" spans="7:9" ht="15.6" x14ac:dyDescent="0.3">
      <c r="G13833" s="1183"/>
      <c r="H13833" s="1184"/>
      <c r="I13833" s="1184"/>
    </row>
    <row r="13834" spans="7:9" ht="15.6" x14ac:dyDescent="0.3">
      <c r="G13834" s="1183"/>
      <c r="H13834" s="1184"/>
      <c r="I13834" s="1184"/>
    </row>
    <row r="13835" spans="7:9" ht="15.6" x14ac:dyDescent="0.3">
      <c r="G13835" s="1183"/>
      <c r="H13835" s="1184"/>
      <c r="I13835" s="1184"/>
    </row>
    <row r="13836" spans="7:9" ht="15.6" x14ac:dyDescent="0.3">
      <c r="G13836" s="1183"/>
      <c r="H13836" s="1184"/>
      <c r="I13836" s="1184"/>
    </row>
    <row r="13837" spans="7:9" ht="15.6" x14ac:dyDescent="0.3">
      <c r="G13837" s="1183"/>
      <c r="H13837" s="1184"/>
      <c r="I13837" s="1184"/>
    </row>
    <row r="13838" spans="7:9" ht="15.6" x14ac:dyDescent="0.3">
      <c r="G13838" s="1183"/>
      <c r="H13838" s="1184"/>
      <c r="I13838" s="1184"/>
    </row>
    <row r="13839" spans="7:9" ht="15.6" x14ac:dyDescent="0.3">
      <c r="G13839" s="1183"/>
      <c r="H13839" s="1184"/>
      <c r="I13839" s="1184"/>
    </row>
    <row r="13840" spans="7:9" ht="15.6" x14ac:dyDescent="0.3">
      <c r="G13840" s="1183"/>
      <c r="H13840" s="1184"/>
      <c r="I13840" s="1184"/>
    </row>
    <row r="13841" spans="7:9" ht="15.6" x14ac:dyDescent="0.3">
      <c r="G13841" s="1183"/>
      <c r="H13841" s="1184"/>
      <c r="I13841" s="1184"/>
    </row>
    <row r="13842" spans="7:9" ht="15.6" x14ac:dyDescent="0.3">
      <c r="G13842" s="1183"/>
      <c r="H13842" s="1184"/>
      <c r="I13842" s="1184"/>
    </row>
    <row r="13843" spans="7:9" ht="15.6" x14ac:dyDescent="0.3">
      <c r="G13843" s="1183"/>
      <c r="H13843" s="1184"/>
      <c r="I13843" s="1184"/>
    </row>
    <row r="13844" spans="7:9" ht="15.6" x14ac:dyDescent="0.3">
      <c r="G13844" s="1183"/>
      <c r="H13844" s="1184"/>
      <c r="I13844" s="1184"/>
    </row>
    <row r="13845" spans="7:9" ht="15.6" x14ac:dyDescent="0.3">
      <c r="G13845" s="1183"/>
      <c r="H13845" s="1184"/>
      <c r="I13845" s="1184"/>
    </row>
    <row r="13846" spans="7:9" ht="15.6" x14ac:dyDescent="0.3">
      <c r="G13846" s="1183"/>
      <c r="H13846" s="1184"/>
      <c r="I13846" s="1184"/>
    </row>
    <row r="13847" spans="7:9" ht="15.6" x14ac:dyDescent="0.3">
      <c r="G13847" s="1183"/>
      <c r="H13847" s="1184"/>
      <c r="I13847" s="1184"/>
    </row>
    <row r="13848" spans="7:9" ht="15.6" x14ac:dyDescent="0.3">
      <c r="G13848" s="1183"/>
      <c r="H13848" s="1184"/>
      <c r="I13848" s="1184"/>
    </row>
    <row r="13849" spans="7:9" ht="15.6" x14ac:dyDescent="0.3">
      <c r="G13849" s="1183"/>
      <c r="H13849" s="1184"/>
      <c r="I13849" s="1184"/>
    </row>
    <row r="13850" spans="7:9" ht="15.6" x14ac:dyDescent="0.3">
      <c r="G13850" s="1183"/>
      <c r="H13850" s="1184"/>
      <c r="I13850" s="1184"/>
    </row>
    <row r="13851" spans="7:9" ht="15.6" x14ac:dyDescent="0.3">
      <c r="G13851" s="1183"/>
      <c r="H13851" s="1184"/>
      <c r="I13851" s="1184"/>
    </row>
    <row r="13852" spans="7:9" ht="15.6" x14ac:dyDescent="0.3">
      <c r="G13852" s="1183"/>
      <c r="H13852" s="1184"/>
      <c r="I13852" s="1184"/>
    </row>
    <row r="13853" spans="7:9" ht="15.6" x14ac:dyDescent="0.3">
      <c r="G13853" s="1183"/>
      <c r="H13853" s="1184"/>
      <c r="I13853" s="1184"/>
    </row>
    <row r="13854" spans="7:9" ht="15.6" x14ac:dyDescent="0.3">
      <c r="G13854" s="1183"/>
      <c r="H13854" s="1184"/>
      <c r="I13854" s="1184"/>
    </row>
    <row r="13855" spans="7:9" ht="15.6" x14ac:dyDescent="0.3">
      <c r="G13855" s="1183"/>
      <c r="H13855" s="1184"/>
      <c r="I13855" s="1184"/>
    </row>
    <row r="13856" spans="7:9" ht="15.6" x14ac:dyDescent="0.3">
      <c r="G13856" s="1183"/>
      <c r="H13856" s="1184"/>
      <c r="I13856" s="1184"/>
    </row>
    <row r="13857" spans="7:9" ht="15.6" x14ac:dyDescent="0.3">
      <c r="G13857" s="1183"/>
      <c r="H13857" s="1184"/>
      <c r="I13857" s="1184"/>
    </row>
    <row r="13858" spans="7:9" ht="15.6" x14ac:dyDescent="0.3">
      <c r="G13858" s="1183"/>
      <c r="H13858" s="1184"/>
      <c r="I13858" s="1184"/>
    </row>
    <row r="13859" spans="7:9" ht="15.6" x14ac:dyDescent="0.3">
      <c r="G13859" s="1183"/>
      <c r="H13859" s="1184"/>
      <c r="I13859" s="1184"/>
    </row>
    <row r="13860" spans="7:9" ht="15.6" x14ac:dyDescent="0.3">
      <c r="G13860" s="1183"/>
      <c r="H13860" s="1184"/>
      <c r="I13860" s="1184"/>
    </row>
    <row r="13861" spans="7:9" ht="15.6" x14ac:dyDescent="0.3">
      <c r="G13861" s="1183"/>
      <c r="H13861" s="1184"/>
      <c r="I13861" s="1184"/>
    </row>
    <row r="13862" spans="7:9" ht="15.6" x14ac:dyDescent="0.3">
      <c r="G13862" s="1183"/>
      <c r="H13862" s="1184"/>
      <c r="I13862" s="1184"/>
    </row>
    <row r="13863" spans="7:9" ht="15.6" x14ac:dyDescent="0.3">
      <c r="G13863" s="1183"/>
      <c r="H13863" s="1184"/>
      <c r="I13863" s="1184"/>
    </row>
    <row r="13864" spans="7:9" ht="15.6" x14ac:dyDescent="0.3">
      <c r="G13864" s="1183"/>
      <c r="H13864" s="1184"/>
      <c r="I13864" s="1184"/>
    </row>
    <row r="13865" spans="7:9" ht="15.6" x14ac:dyDescent="0.3">
      <c r="G13865" s="1183"/>
      <c r="H13865" s="1184"/>
      <c r="I13865" s="1184"/>
    </row>
    <row r="13866" spans="7:9" ht="15.6" x14ac:dyDescent="0.3">
      <c r="G13866" s="1183"/>
      <c r="H13866" s="1184"/>
      <c r="I13866" s="1184"/>
    </row>
    <row r="13867" spans="7:9" ht="15.6" x14ac:dyDescent="0.3">
      <c r="G13867" s="1183"/>
      <c r="H13867" s="1184"/>
      <c r="I13867" s="1184"/>
    </row>
    <row r="13868" spans="7:9" ht="15.6" x14ac:dyDescent="0.3">
      <c r="G13868" s="1183"/>
      <c r="H13868" s="1184"/>
      <c r="I13868" s="1184"/>
    </row>
    <row r="13869" spans="7:9" ht="15.6" x14ac:dyDescent="0.3">
      <c r="G13869" s="1183"/>
      <c r="H13869" s="1184"/>
      <c r="I13869" s="1184"/>
    </row>
    <row r="13870" spans="7:9" ht="15.6" x14ac:dyDescent="0.3">
      <c r="G13870" s="1183"/>
      <c r="H13870" s="1184"/>
      <c r="I13870" s="1184"/>
    </row>
    <row r="13871" spans="7:9" ht="15.6" x14ac:dyDescent="0.3">
      <c r="G13871" s="1183"/>
      <c r="H13871" s="1184"/>
      <c r="I13871" s="1184"/>
    </row>
    <row r="13872" spans="7:9" ht="15.6" x14ac:dyDescent="0.3">
      <c r="G13872" s="1183"/>
      <c r="H13872" s="1184"/>
      <c r="I13872" s="1184"/>
    </row>
    <row r="13873" spans="7:9" ht="15.6" x14ac:dyDescent="0.3">
      <c r="G13873" s="1183"/>
      <c r="H13873" s="1184"/>
      <c r="I13873" s="1184"/>
    </row>
    <row r="13874" spans="7:9" ht="15.6" x14ac:dyDescent="0.3">
      <c r="G13874" s="1183"/>
      <c r="H13874" s="1184"/>
      <c r="I13874" s="1184"/>
    </row>
    <row r="13875" spans="7:9" ht="15.6" x14ac:dyDescent="0.3">
      <c r="G13875" s="1183"/>
      <c r="H13875" s="1184"/>
      <c r="I13875" s="1184"/>
    </row>
    <row r="13876" spans="7:9" ht="15.6" x14ac:dyDescent="0.3">
      <c r="G13876" s="1183"/>
      <c r="H13876" s="1184"/>
      <c r="I13876" s="1184"/>
    </row>
    <row r="13877" spans="7:9" ht="15.6" x14ac:dyDescent="0.3">
      <c r="G13877" s="1183"/>
      <c r="H13877" s="1184"/>
      <c r="I13877" s="1184"/>
    </row>
    <row r="13878" spans="7:9" ht="15.6" x14ac:dyDescent="0.3">
      <c r="G13878" s="1183"/>
      <c r="H13878" s="1184"/>
      <c r="I13878" s="1184"/>
    </row>
    <row r="13879" spans="7:9" ht="15.6" x14ac:dyDescent="0.3">
      <c r="G13879" s="1183"/>
      <c r="H13879" s="1184"/>
      <c r="I13879" s="1184"/>
    </row>
    <row r="13880" spans="7:9" ht="15.6" x14ac:dyDescent="0.3">
      <c r="G13880" s="1183"/>
      <c r="H13880" s="1184"/>
      <c r="I13880" s="1184"/>
    </row>
    <row r="13881" spans="7:9" ht="15.6" x14ac:dyDescent="0.3">
      <c r="G13881" s="1183"/>
      <c r="H13881" s="1184"/>
      <c r="I13881" s="1184"/>
    </row>
    <row r="13882" spans="7:9" ht="15.6" x14ac:dyDescent="0.3">
      <c r="G13882" s="1183"/>
      <c r="H13882" s="1184"/>
      <c r="I13882" s="1184"/>
    </row>
    <row r="13883" spans="7:9" ht="15.6" x14ac:dyDescent="0.3">
      <c r="G13883" s="1183"/>
      <c r="H13883" s="1184"/>
      <c r="I13883" s="1184"/>
    </row>
    <row r="13884" spans="7:9" ht="15.6" x14ac:dyDescent="0.3">
      <c r="G13884" s="1183"/>
      <c r="H13884" s="1184"/>
      <c r="I13884" s="1184"/>
    </row>
    <row r="13885" spans="7:9" ht="15.6" x14ac:dyDescent="0.3">
      <c r="G13885" s="1183"/>
      <c r="H13885" s="1184"/>
      <c r="I13885" s="1184"/>
    </row>
    <row r="13886" spans="7:9" ht="15.6" x14ac:dyDescent="0.3">
      <c r="G13886" s="1183"/>
      <c r="H13886" s="1184"/>
      <c r="I13886" s="1184"/>
    </row>
    <row r="13887" spans="7:9" ht="15.6" x14ac:dyDescent="0.3">
      <c r="G13887" s="1183"/>
      <c r="H13887" s="1184"/>
      <c r="I13887" s="1184"/>
    </row>
    <row r="13888" spans="7:9" ht="15.6" x14ac:dyDescent="0.3">
      <c r="G13888" s="1183"/>
      <c r="H13888" s="1184"/>
      <c r="I13888" s="1184"/>
    </row>
    <row r="13889" spans="7:9" ht="15.6" x14ac:dyDescent="0.3">
      <c r="G13889" s="1183"/>
      <c r="H13889" s="1184"/>
      <c r="I13889" s="1184"/>
    </row>
    <row r="13890" spans="7:9" ht="15.6" x14ac:dyDescent="0.3">
      <c r="G13890" s="1183"/>
      <c r="H13890" s="1184"/>
      <c r="I13890" s="1184"/>
    </row>
    <row r="13891" spans="7:9" ht="15.6" x14ac:dyDescent="0.3">
      <c r="G13891" s="1183"/>
      <c r="H13891" s="1184"/>
      <c r="I13891" s="1184"/>
    </row>
    <row r="13892" spans="7:9" ht="15.6" x14ac:dyDescent="0.3">
      <c r="G13892" s="1183"/>
      <c r="H13892" s="1184"/>
      <c r="I13892" s="1184"/>
    </row>
    <row r="13893" spans="7:9" ht="15.6" x14ac:dyDescent="0.3">
      <c r="G13893" s="1183"/>
      <c r="H13893" s="1184"/>
      <c r="I13893" s="1184"/>
    </row>
    <row r="13894" spans="7:9" ht="15.6" x14ac:dyDescent="0.3">
      <c r="G13894" s="1183"/>
      <c r="H13894" s="1184"/>
      <c r="I13894" s="1184"/>
    </row>
    <row r="13895" spans="7:9" ht="15.6" x14ac:dyDescent="0.3">
      <c r="G13895" s="1183"/>
      <c r="H13895" s="1184"/>
      <c r="I13895" s="1184"/>
    </row>
    <row r="13896" spans="7:9" ht="15.6" x14ac:dyDescent="0.3">
      <c r="G13896" s="1183"/>
      <c r="H13896" s="1184"/>
      <c r="I13896" s="1184"/>
    </row>
    <row r="13897" spans="7:9" ht="15.6" x14ac:dyDescent="0.3">
      <c r="G13897" s="1183"/>
      <c r="H13897" s="1184"/>
      <c r="I13897" s="1184"/>
    </row>
    <row r="13898" spans="7:9" ht="15.6" x14ac:dyDescent="0.3">
      <c r="G13898" s="1183"/>
      <c r="H13898" s="1184"/>
      <c r="I13898" s="1184"/>
    </row>
    <row r="13899" spans="7:9" ht="15.6" x14ac:dyDescent="0.3">
      <c r="G13899" s="1183"/>
      <c r="H13899" s="1184"/>
      <c r="I13899" s="1184"/>
    </row>
    <row r="13900" spans="7:9" ht="15.6" x14ac:dyDescent="0.3">
      <c r="G13900" s="1183"/>
      <c r="H13900" s="1184"/>
      <c r="I13900" s="1184"/>
    </row>
    <row r="13901" spans="7:9" ht="15.6" x14ac:dyDescent="0.3">
      <c r="G13901" s="1183"/>
      <c r="H13901" s="1184"/>
      <c r="I13901" s="1184"/>
    </row>
    <row r="13902" spans="7:9" ht="15.6" x14ac:dyDescent="0.3">
      <c r="G13902" s="1183"/>
      <c r="H13902" s="1184"/>
      <c r="I13902" s="1184"/>
    </row>
    <row r="13903" spans="7:9" ht="15.6" x14ac:dyDescent="0.3">
      <c r="G13903" s="1183"/>
      <c r="H13903" s="1184"/>
      <c r="I13903" s="1184"/>
    </row>
    <row r="13904" spans="7:9" ht="15.6" x14ac:dyDescent="0.3">
      <c r="G13904" s="1183"/>
      <c r="H13904" s="1184"/>
      <c r="I13904" s="1184"/>
    </row>
    <row r="13905" spans="7:9" ht="15.6" x14ac:dyDescent="0.3">
      <c r="G13905" s="1183"/>
      <c r="H13905" s="1184"/>
      <c r="I13905" s="1184"/>
    </row>
    <row r="13906" spans="7:9" ht="15.6" x14ac:dyDescent="0.3">
      <c r="G13906" s="1183"/>
      <c r="H13906" s="1184"/>
      <c r="I13906" s="1184"/>
    </row>
    <row r="13907" spans="7:9" ht="15.6" x14ac:dyDescent="0.3">
      <c r="G13907" s="1183"/>
      <c r="H13907" s="1184"/>
      <c r="I13907" s="1184"/>
    </row>
    <row r="13908" spans="7:9" ht="15.6" x14ac:dyDescent="0.3">
      <c r="G13908" s="1183"/>
      <c r="H13908" s="1184"/>
      <c r="I13908" s="1184"/>
    </row>
    <row r="13909" spans="7:9" ht="15.6" x14ac:dyDescent="0.3">
      <c r="G13909" s="1183"/>
      <c r="H13909" s="1184"/>
      <c r="I13909" s="1184"/>
    </row>
    <row r="13910" spans="7:9" ht="15.6" x14ac:dyDescent="0.3">
      <c r="G13910" s="1183"/>
      <c r="H13910" s="1184"/>
      <c r="I13910" s="1184"/>
    </row>
    <row r="13911" spans="7:9" ht="15.6" x14ac:dyDescent="0.3">
      <c r="G13911" s="1183"/>
      <c r="H13911" s="1184"/>
      <c r="I13911" s="1184"/>
    </row>
    <row r="13912" spans="7:9" ht="15.6" x14ac:dyDescent="0.3">
      <c r="G13912" s="1183"/>
      <c r="H13912" s="1184"/>
      <c r="I13912" s="1184"/>
    </row>
    <row r="13913" spans="7:9" ht="15.6" x14ac:dyDescent="0.3">
      <c r="G13913" s="1183"/>
      <c r="H13913" s="1184"/>
      <c r="I13913" s="1184"/>
    </row>
    <row r="13914" spans="7:9" ht="15.6" x14ac:dyDescent="0.3">
      <c r="G13914" s="1183"/>
      <c r="H13914" s="1184"/>
      <c r="I13914" s="1184"/>
    </row>
    <row r="13915" spans="7:9" ht="15.6" x14ac:dyDescent="0.3">
      <c r="G13915" s="1183"/>
      <c r="H13915" s="1184"/>
      <c r="I13915" s="1184"/>
    </row>
    <row r="13916" spans="7:9" ht="15.6" x14ac:dyDescent="0.3">
      <c r="G13916" s="1183"/>
      <c r="H13916" s="1184"/>
      <c r="I13916" s="1184"/>
    </row>
    <row r="13917" spans="7:9" ht="15.6" x14ac:dyDescent="0.3">
      <c r="G13917" s="1183"/>
      <c r="H13917" s="1184"/>
      <c r="I13917" s="1184"/>
    </row>
    <row r="13918" spans="7:9" ht="15.6" x14ac:dyDescent="0.3">
      <c r="G13918" s="1183"/>
      <c r="H13918" s="1184"/>
      <c r="I13918" s="1184"/>
    </row>
    <row r="13919" spans="7:9" ht="15.6" x14ac:dyDescent="0.3">
      <c r="G13919" s="1183"/>
      <c r="H13919" s="1184"/>
      <c r="I13919" s="1184"/>
    </row>
    <row r="13920" spans="7:9" ht="15.6" x14ac:dyDescent="0.3">
      <c r="G13920" s="1183"/>
      <c r="H13920" s="1184"/>
      <c r="I13920" s="1184"/>
    </row>
    <row r="13921" spans="7:9" ht="15.6" x14ac:dyDescent="0.3">
      <c r="G13921" s="1183"/>
      <c r="H13921" s="1184"/>
      <c r="I13921" s="1184"/>
    </row>
    <row r="13922" spans="7:9" ht="15.6" x14ac:dyDescent="0.3">
      <c r="G13922" s="1183"/>
      <c r="H13922" s="1184"/>
      <c r="I13922" s="1184"/>
    </row>
    <row r="13923" spans="7:9" ht="15.6" x14ac:dyDescent="0.3">
      <c r="G13923" s="1183"/>
      <c r="H13923" s="1184"/>
      <c r="I13923" s="1184"/>
    </row>
    <row r="13924" spans="7:9" ht="15.6" x14ac:dyDescent="0.3">
      <c r="G13924" s="1183"/>
      <c r="H13924" s="1184"/>
      <c r="I13924" s="1184"/>
    </row>
    <row r="13925" spans="7:9" ht="15.6" x14ac:dyDescent="0.3">
      <c r="G13925" s="1183"/>
      <c r="H13925" s="1184"/>
      <c r="I13925" s="1184"/>
    </row>
    <row r="13926" spans="7:9" ht="15.6" x14ac:dyDescent="0.3">
      <c r="G13926" s="1183"/>
      <c r="H13926" s="1184"/>
      <c r="I13926" s="1184"/>
    </row>
    <row r="13927" spans="7:9" ht="15.6" x14ac:dyDescent="0.3">
      <c r="G13927" s="1183"/>
      <c r="H13927" s="1184"/>
      <c r="I13927" s="1184"/>
    </row>
    <row r="13928" spans="7:9" ht="15.6" x14ac:dyDescent="0.3">
      <c r="G13928" s="1183"/>
      <c r="H13928" s="1184"/>
      <c r="I13928" s="1184"/>
    </row>
    <row r="13929" spans="7:9" ht="15.6" x14ac:dyDescent="0.3">
      <c r="G13929" s="1183"/>
      <c r="H13929" s="1184"/>
      <c r="I13929" s="1184"/>
    </row>
    <row r="13930" spans="7:9" ht="15.6" x14ac:dyDescent="0.3">
      <c r="G13930" s="1183"/>
      <c r="H13930" s="1184"/>
      <c r="I13930" s="1184"/>
    </row>
    <row r="13931" spans="7:9" ht="15.6" x14ac:dyDescent="0.3">
      <c r="G13931" s="1183"/>
      <c r="H13931" s="1184"/>
      <c r="I13931" s="1184"/>
    </row>
    <row r="13932" spans="7:9" ht="15.6" x14ac:dyDescent="0.3">
      <c r="G13932" s="1183"/>
      <c r="H13932" s="1184"/>
      <c r="I13932" s="1184"/>
    </row>
    <row r="13933" spans="7:9" ht="15.6" x14ac:dyDescent="0.3">
      <c r="G13933" s="1183"/>
      <c r="H13933" s="1184"/>
      <c r="I13933" s="1184"/>
    </row>
    <row r="13934" spans="7:9" ht="15.6" x14ac:dyDescent="0.3">
      <c r="G13934" s="1183"/>
      <c r="H13934" s="1184"/>
      <c r="I13934" s="1184"/>
    </row>
    <row r="13935" spans="7:9" ht="15.6" x14ac:dyDescent="0.3">
      <c r="G13935" s="1183"/>
      <c r="H13935" s="1184"/>
      <c r="I13935" s="1184"/>
    </row>
    <row r="13936" spans="7:9" ht="15.6" x14ac:dyDescent="0.3">
      <c r="G13936" s="1183"/>
      <c r="H13936" s="1184"/>
      <c r="I13936" s="1184"/>
    </row>
    <row r="13937" spans="7:9" ht="15.6" x14ac:dyDescent="0.3">
      <c r="G13937" s="1183"/>
      <c r="H13937" s="1184"/>
      <c r="I13937" s="1184"/>
    </row>
    <row r="13938" spans="7:9" ht="15.6" x14ac:dyDescent="0.3">
      <c r="G13938" s="1183"/>
      <c r="H13938" s="1184"/>
      <c r="I13938" s="1184"/>
    </row>
    <row r="13939" spans="7:9" ht="15.6" x14ac:dyDescent="0.3">
      <c r="G13939" s="1183"/>
      <c r="H13939" s="1184"/>
      <c r="I13939" s="1184"/>
    </row>
    <row r="13940" spans="7:9" ht="15.6" x14ac:dyDescent="0.3">
      <c r="G13940" s="1183"/>
      <c r="H13940" s="1184"/>
      <c r="I13940" s="1184"/>
    </row>
    <row r="13941" spans="7:9" ht="15.6" x14ac:dyDescent="0.3">
      <c r="G13941" s="1183"/>
      <c r="H13941" s="1184"/>
      <c r="I13941" s="1184"/>
    </row>
    <row r="13942" spans="7:9" ht="15.6" x14ac:dyDescent="0.3">
      <c r="G13942" s="1183"/>
      <c r="H13942" s="1184"/>
      <c r="I13942" s="1184"/>
    </row>
    <row r="13943" spans="7:9" ht="15.6" x14ac:dyDescent="0.3">
      <c r="G13943" s="1183"/>
      <c r="H13943" s="1184"/>
      <c r="I13943" s="1184"/>
    </row>
    <row r="13944" spans="7:9" ht="15.6" x14ac:dyDescent="0.3">
      <c r="G13944" s="1183"/>
      <c r="H13944" s="1184"/>
      <c r="I13944" s="1184"/>
    </row>
    <row r="13945" spans="7:9" ht="15.6" x14ac:dyDescent="0.3">
      <c r="G13945" s="1183"/>
      <c r="H13945" s="1184"/>
      <c r="I13945" s="1184"/>
    </row>
    <row r="13946" spans="7:9" ht="15.6" x14ac:dyDescent="0.3">
      <c r="G13946" s="1183"/>
      <c r="H13946" s="1184"/>
      <c r="I13946" s="1184"/>
    </row>
    <row r="13947" spans="7:9" ht="15.6" x14ac:dyDescent="0.3">
      <c r="G13947" s="1183"/>
      <c r="H13947" s="1184"/>
      <c r="I13947" s="1184"/>
    </row>
    <row r="13948" spans="7:9" ht="15.6" x14ac:dyDescent="0.3">
      <c r="G13948" s="1183"/>
      <c r="H13948" s="1184"/>
      <c r="I13948" s="1184"/>
    </row>
    <row r="13949" spans="7:9" ht="15.6" x14ac:dyDescent="0.3">
      <c r="G13949" s="1183"/>
      <c r="H13949" s="1184"/>
      <c r="I13949" s="1184"/>
    </row>
    <row r="13950" spans="7:9" ht="15.6" x14ac:dyDescent="0.3">
      <c r="G13950" s="1183"/>
      <c r="H13950" s="1184"/>
      <c r="I13950" s="1184"/>
    </row>
    <row r="13951" spans="7:9" ht="15.6" x14ac:dyDescent="0.3">
      <c r="G13951" s="1183"/>
      <c r="H13951" s="1184"/>
      <c r="I13951" s="1184"/>
    </row>
    <row r="13952" spans="7:9" ht="15.6" x14ac:dyDescent="0.3">
      <c r="G13952" s="1183"/>
      <c r="H13952" s="1184"/>
      <c r="I13952" s="1184"/>
    </row>
    <row r="13953" spans="7:9" ht="15.6" x14ac:dyDescent="0.3">
      <c r="G13953" s="1183"/>
      <c r="H13953" s="1184"/>
      <c r="I13953" s="1184"/>
    </row>
    <row r="13954" spans="7:9" ht="15.6" x14ac:dyDescent="0.3">
      <c r="G13954" s="1183"/>
      <c r="H13954" s="1184"/>
      <c r="I13954" s="1184"/>
    </row>
    <row r="13955" spans="7:9" ht="15.6" x14ac:dyDescent="0.3">
      <c r="G13955" s="1183"/>
      <c r="H13955" s="1184"/>
      <c r="I13955" s="1184"/>
    </row>
    <row r="13956" spans="7:9" ht="15.6" x14ac:dyDescent="0.3">
      <c r="G13956" s="1183"/>
      <c r="H13956" s="1184"/>
      <c r="I13956" s="1184"/>
    </row>
    <row r="13957" spans="7:9" ht="15.6" x14ac:dyDescent="0.3">
      <c r="G13957" s="1183"/>
      <c r="H13957" s="1184"/>
      <c r="I13957" s="1184"/>
    </row>
    <row r="13958" spans="7:9" ht="15.6" x14ac:dyDescent="0.3">
      <c r="G13958" s="1183"/>
      <c r="H13958" s="1184"/>
      <c r="I13958" s="1184"/>
    </row>
    <row r="13959" spans="7:9" ht="15.6" x14ac:dyDescent="0.3">
      <c r="G13959" s="1183"/>
      <c r="H13959" s="1184"/>
      <c r="I13959" s="1184"/>
    </row>
    <row r="13960" spans="7:9" ht="15.6" x14ac:dyDescent="0.3">
      <c r="G13960" s="1183"/>
      <c r="H13960" s="1184"/>
      <c r="I13960" s="1184"/>
    </row>
    <row r="13961" spans="7:9" ht="15.6" x14ac:dyDescent="0.3">
      <c r="G13961" s="1183"/>
      <c r="H13961" s="1184"/>
      <c r="I13961" s="1184"/>
    </row>
    <row r="13962" spans="7:9" ht="15.6" x14ac:dyDescent="0.3">
      <c r="G13962" s="1183"/>
      <c r="H13962" s="1184"/>
      <c r="I13962" s="1184"/>
    </row>
    <row r="13963" spans="7:9" ht="15.6" x14ac:dyDescent="0.3">
      <c r="G13963" s="1183"/>
      <c r="H13963" s="1184"/>
      <c r="I13963" s="1184"/>
    </row>
    <row r="13964" spans="7:9" ht="15.6" x14ac:dyDescent="0.3">
      <c r="G13964" s="1183"/>
      <c r="H13964" s="1184"/>
      <c r="I13964" s="1184"/>
    </row>
    <row r="13965" spans="7:9" ht="15.6" x14ac:dyDescent="0.3">
      <c r="G13965" s="1183"/>
      <c r="H13965" s="1184"/>
      <c r="I13965" s="1184"/>
    </row>
    <row r="13966" spans="7:9" ht="15.6" x14ac:dyDescent="0.3">
      <c r="G13966" s="1183"/>
      <c r="H13966" s="1184"/>
      <c r="I13966" s="1184"/>
    </row>
    <row r="13967" spans="7:9" ht="15.6" x14ac:dyDescent="0.3">
      <c r="G13967" s="1183"/>
      <c r="H13967" s="1184"/>
      <c r="I13967" s="1184"/>
    </row>
    <row r="13968" spans="7:9" ht="15.6" x14ac:dyDescent="0.3">
      <c r="G13968" s="1183"/>
      <c r="H13968" s="1184"/>
      <c r="I13968" s="1184"/>
    </row>
    <row r="13969" spans="7:9" ht="15.6" x14ac:dyDescent="0.3">
      <c r="G13969" s="1183"/>
      <c r="H13969" s="1184"/>
      <c r="I13969" s="1184"/>
    </row>
    <row r="13970" spans="7:9" ht="15.6" x14ac:dyDescent="0.3">
      <c r="G13970" s="1183"/>
      <c r="H13970" s="1184"/>
      <c r="I13970" s="1184"/>
    </row>
    <row r="13971" spans="7:9" ht="15.6" x14ac:dyDescent="0.3">
      <c r="G13971" s="1183"/>
      <c r="H13971" s="1184"/>
      <c r="I13971" s="1184"/>
    </row>
    <row r="13972" spans="7:9" ht="15.6" x14ac:dyDescent="0.3">
      <c r="G13972" s="1183"/>
      <c r="H13972" s="1184"/>
      <c r="I13972" s="1184"/>
    </row>
    <row r="13973" spans="7:9" ht="15.6" x14ac:dyDescent="0.3">
      <c r="G13973" s="1183"/>
      <c r="H13973" s="1184"/>
      <c r="I13973" s="1184"/>
    </row>
    <row r="13974" spans="7:9" ht="15.6" x14ac:dyDescent="0.3">
      <c r="G13974" s="1183"/>
      <c r="H13974" s="1184"/>
      <c r="I13974" s="1184"/>
    </row>
    <row r="13975" spans="7:9" ht="15.6" x14ac:dyDescent="0.3">
      <c r="G13975" s="1183"/>
      <c r="H13975" s="1184"/>
      <c r="I13975" s="1184"/>
    </row>
    <row r="13976" spans="7:9" ht="15.6" x14ac:dyDescent="0.3">
      <c r="G13976" s="1183"/>
      <c r="H13976" s="1184"/>
      <c r="I13976" s="1184"/>
    </row>
    <row r="13977" spans="7:9" ht="15.6" x14ac:dyDescent="0.3">
      <c r="G13977" s="1183"/>
      <c r="H13977" s="1184"/>
      <c r="I13977" s="1184"/>
    </row>
    <row r="13978" spans="7:9" ht="15.6" x14ac:dyDescent="0.3">
      <c r="G13978" s="1183"/>
      <c r="H13978" s="1184"/>
      <c r="I13978" s="1184"/>
    </row>
    <row r="13979" spans="7:9" ht="15.6" x14ac:dyDescent="0.3">
      <c r="G13979" s="1183"/>
      <c r="H13979" s="1184"/>
      <c r="I13979" s="1184"/>
    </row>
    <row r="13980" spans="7:9" ht="15.6" x14ac:dyDescent="0.3">
      <c r="G13980" s="1183"/>
      <c r="H13980" s="1184"/>
      <c r="I13980" s="1184"/>
    </row>
    <row r="13981" spans="7:9" ht="15.6" x14ac:dyDescent="0.3">
      <c r="G13981" s="1183"/>
      <c r="H13981" s="1184"/>
      <c r="I13981" s="1184"/>
    </row>
    <row r="13982" spans="7:9" ht="15.6" x14ac:dyDescent="0.3">
      <c r="G13982" s="1183"/>
      <c r="H13982" s="1184"/>
      <c r="I13982" s="1184"/>
    </row>
    <row r="13983" spans="7:9" ht="15.6" x14ac:dyDescent="0.3">
      <c r="G13983" s="1183"/>
      <c r="H13983" s="1184"/>
      <c r="I13983" s="1184"/>
    </row>
    <row r="13984" spans="7:9" ht="15.6" x14ac:dyDescent="0.3">
      <c r="G13984" s="1183"/>
      <c r="H13984" s="1184"/>
      <c r="I13984" s="1184"/>
    </row>
    <row r="13985" spans="7:9" ht="15.6" x14ac:dyDescent="0.3">
      <c r="G13985" s="1183"/>
      <c r="H13985" s="1184"/>
      <c r="I13985" s="1184"/>
    </row>
    <row r="13986" spans="7:9" ht="15.6" x14ac:dyDescent="0.3">
      <c r="G13986" s="1183"/>
      <c r="H13986" s="1184"/>
      <c r="I13986" s="1184"/>
    </row>
    <row r="13987" spans="7:9" ht="15.6" x14ac:dyDescent="0.3">
      <c r="G13987" s="1183"/>
      <c r="H13987" s="1184"/>
      <c r="I13987" s="1184"/>
    </row>
    <row r="13988" spans="7:9" ht="15.6" x14ac:dyDescent="0.3">
      <c r="G13988" s="1183"/>
      <c r="H13988" s="1184"/>
      <c r="I13988" s="1184"/>
    </row>
    <row r="13989" spans="7:9" ht="15.6" x14ac:dyDescent="0.3">
      <c r="G13989" s="1183"/>
      <c r="H13989" s="1184"/>
      <c r="I13989" s="1184"/>
    </row>
    <row r="13990" spans="7:9" ht="15.6" x14ac:dyDescent="0.3">
      <c r="G13990" s="1183"/>
      <c r="H13990" s="1184"/>
      <c r="I13990" s="1184"/>
    </row>
    <row r="13991" spans="7:9" ht="15.6" x14ac:dyDescent="0.3">
      <c r="G13991" s="1183"/>
      <c r="H13991" s="1184"/>
      <c r="I13991" s="1184"/>
    </row>
    <row r="13992" spans="7:9" ht="15.6" x14ac:dyDescent="0.3">
      <c r="G13992" s="1183"/>
      <c r="H13992" s="1184"/>
      <c r="I13992" s="1184"/>
    </row>
    <row r="13993" spans="7:9" ht="15.6" x14ac:dyDescent="0.3">
      <c r="G13993" s="1183"/>
      <c r="H13993" s="1184"/>
      <c r="I13993" s="1184"/>
    </row>
    <row r="13994" spans="7:9" ht="15.6" x14ac:dyDescent="0.3">
      <c r="G13994" s="1183"/>
      <c r="H13994" s="1184"/>
      <c r="I13994" s="1184"/>
    </row>
    <row r="13995" spans="7:9" ht="15.6" x14ac:dyDescent="0.3">
      <c r="G13995" s="1183"/>
      <c r="H13995" s="1184"/>
      <c r="I13995" s="1184"/>
    </row>
    <row r="13996" spans="7:9" ht="15.6" x14ac:dyDescent="0.3">
      <c r="G13996" s="1183"/>
      <c r="H13996" s="1184"/>
      <c r="I13996" s="1184"/>
    </row>
    <row r="13997" spans="7:9" ht="15.6" x14ac:dyDescent="0.3">
      <c r="G13997" s="1183"/>
      <c r="H13997" s="1184"/>
      <c r="I13997" s="1184"/>
    </row>
    <row r="13998" spans="7:9" ht="15.6" x14ac:dyDescent="0.3">
      <c r="G13998" s="1183"/>
      <c r="H13998" s="1184"/>
      <c r="I13998" s="1184"/>
    </row>
    <row r="13999" spans="7:9" ht="15.6" x14ac:dyDescent="0.3">
      <c r="G13999" s="1183"/>
      <c r="H13999" s="1184"/>
      <c r="I13999" s="1184"/>
    </row>
    <row r="14000" spans="7:9" ht="15.6" x14ac:dyDescent="0.3">
      <c r="G14000" s="1183"/>
      <c r="H14000" s="1184"/>
      <c r="I14000" s="1184"/>
    </row>
    <row r="14001" spans="7:9" ht="15.6" x14ac:dyDescent="0.3">
      <c r="G14001" s="1183"/>
      <c r="H14001" s="1184"/>
      <c r="I14001" s="1184"/>
    </row>
    <row r="14002" spans="7:9" ht="15.6" x14ac:dyDescent="0.3">
      <c r="G14002" s="1183"/>
      <c r="H14002" s="1184"/>
      <c r="I14002" s="1184"/>
    </row>
    <row r="14003" spans="7:9" ht="15.6" x14ac:dyDescent="0.3">
      <c r="G14003" s="1183"/>
      <c r="H14003" s="1184"/>
      <c r="I14003" s="1184"/>
    </row>
    <row r="14004" spans="7:9" ht="15.6" x14ac:dyDescent="0.3">
      <c r="G14004" s="1183"/>
      <c r="H14004" s="1184"/>
      <c r="I14004" s="1184"/>
    </row>
    <row r="14005" spans="7:9" ht="15.6" x14ac:dyDescent="0.3">
      <c r="G14005" s="1183"/>
      <c r="H14005" s="1184"/>
      <c r="I14005" s="1184"/>
    </row>
    <row r="14006" spans="7:9" ht="15.6" x14ac:dyDescent="0.3">
      <c r="G14006" s="1183"/>
      <c r="H14006" s="1184"/>
      <c r="I14006" s="1184"/>
    </row>
    <row r="14007" spans="7:9" ht="15.6" x14ac:dyDescent="0.3">
      <c r="G14007" s="1183"/>
      <c r="H14007" s="1184"/>
      <c r="I14007" s="1184"/>
    </row>
    <row r="14008" spans="7:9" ht="15.6" x14ac:dyDescent="0.3">
      <c r="G14008" s="1183"/>
      <c r="H14008" s="1184"/>
      <c r="I14008" s="1184"/>
    </row>
    <row r="14009" spans="7:9" ht="15.6" x14ac:dyDescent="0.3">
      <c r="G14009" s="1183"/>
      <c r="H14009" s="1184"/>
      <c r="I14009" s="1184"/>
    </row>
    <row r="14010" spans="7:9" ht="15.6" x14ac:dyDescent="0.3">
      <c r="G14010" s="1183"/>
      <c r="H14010" s="1184"/>
      <c r="I14010" s="1184"/>
    </row>
    <row r="14011" spans="7:9" ht="15.6" x14ac:dyDescent="0.3">
      <c r="G14011" s="1183"/>
      <c r="H14011" s="1184"/>
      <c r="I14011" s="1184"/>
    </row>
    <row r="14012" spans="7:9" ht="15.6" x14ac:dyDescent="0.3">
      <c r="G14012" s="1183"/>
      <c r="H14012" s="1184"/>
      <c r="I14012" s="1184"/>
    </row>
    <row r="14013" spans="7:9" ht="15.6" x14ac:dyDescent="0.3">
      <c r="G14013" s="1183"/>
      <c r="H14013" s="1184"/>
      <c r="I14013" s="1184"/>
    </row>
    <row r="14014" spans="7:9" ht="15.6" x14ac:dyDescent="0.3">
      <c r="G14014" s="1183"/>
      <c r="H14014" s="1184"/>
      <c r="I14014" s="1184"/>
    </row>
    <row r="14015" spans="7:9" ht="15.6" x14ac:dyDescent="0.3">
      <c r="G14015" s="1183"/>
      <c r="H14015" s="1184"/>
      <c r="I14015" s="1184"/>
    </row>
    <row r="14016" spans="7:9" ht="15.6" x14ac:dyDescent="0.3">
      <c r="G14016" s="1183"/>
      <c r="H14016" s="1184"/>
      <c r="I14016" s="1184"/>
    </row>
    <row r="14017" spans="7:9" ht="15.6" x14ac:dyDescent="0.3">
      <c r="G14017" s="1183"/>
      <c r="H14017" s="1184"/>
      <c r="I14017" s="1184"/>
    </row>
    <row r="14018" spans="7:9" ht="15.6" x14ac:dyDescent="0.3">
      <c r="G14018" s="1183"/>
      <c r="H14018" s="1184"/>
      <c r="I14018" s="1184"/>
    </row>
    <row r="14019" spans="7:9" ht="15.6" x14ac:dyDescent="0.3">
      <c r="G14019" s="1183"/>
      <c r="H14019" s="1184"/>
      <c r="I14019" s="1184"/>
    </row>
    <row r="14020" spans="7:9" ht="15.6" x14ac:dyDescent="0.3">
      <c r="G14020" s="1183"/>
      <c r="H14020" s="1184"/>
      <c r="I14020" s="1184"/>
    </row>
    <row r="14021" spans="7:9" ht="15.6" x14ac:dyDescent="0.3">
      <c r="G14021" s="1183"/>
      <c r="H14021" s="1184"/>
      <c r="I14021" s="1184"/>
    </row>
    <row r="14022" spans="7:9" ht="15.6" x14ac:dyDescent="0.3">
      <c r="G14022" s="1183"/>
      <c r="H14022" s="1184"/>
      <c r="I14022" s="1184"/>
    </row>
    <row r="14023" spans="7:9" ht="15.6" x14ac:dyDescent="0.3">
      <c r="G14023" s="1183"/>
      <c r="H14023" s="1184"/>
      <c r="I14023" s="1184"/>
    </row>
    <row r="14024" spans="7:9" ht="15.6" x14ac:dyDescent="0.3">
      <c r="G14024" s="1183"/>
      <c r="H14024" s="1184"/>
      <c r="I14024" s="1184"/>
    </row>
    <row r="14025" spans="7:9" ht="15.6" x14ac:dyDescent="0.3">
      <c r="G14025" s="1183"/>
      <c r="H14025" s="1184"/>
      <c r="I14025" s="1184"/>
    </row>
    <row r="14026" spans="7:9" ht="15.6" x14ac:dyDescent="0.3">
      <c r="G14026" s="1183"/>
      <c r="H14026" s="1184"/>
      <c r="I14026" s="1184"/>
    </row>
    <row r="14027" spans="7:9" ht="15.6" x14ac:dyDescent="0.3">
      <c r="G14027" s="1183"/>
      <c r="H14027" s="1184"/>
      <c r="I14027" s="1184"/>
    </row>
    <row r="14028" spans="7:9" ht="15.6" x14ac:dyDescent="0.3">
      <c r="G14028" s="1183"/>
      <c r="H14028" s="1184"/>
      <c r="I14028" s="1184"/>
    </row>
    <row r="14029" spans="7:9" ht="15.6" x14ac:dyDescent="0.3">
      <c r="G14029" s="1183"/>
      <c r="H14029" s="1184"/>
      <c r="I14029" s="1184"/>
    </row>
    <row r="14030" spans="7:9" ht="15.6" x14ac:dyDescent="0.3">
      <c r="G14030" s="1183"/>
      <c r="H14030" s="1184"/>
      <c r="I14030" s="1184"/>
    </row>
    <row r="14031" spans="7:9" ht="15.6" x14ac:dyDescent="0.3">
      <c r="G14031" s="1183"/>
      <c r="H14031" s="1184"/>
      <c r="I14031" s="1184"/>
    </row>
    <row r="14032" spans="7:9" ht="15.6" x14ac:dyDescent="0.3">
      <c r="G14032" s="1183"/>
      <c r="H14032" s="1184"/>
      <c r="I14032" s="1184"/>
    </row>
    <row r="14033" spans="7:9" ht="15.6" x14ac:dyDescent="0.3">
      <c r="G14033" s="1183"/>
      <c r="H14033" s="1184"/>
      <c r="I14033" s="1184"/>
    </row>
    <row r="14034" spans="7:9" ht="15.6" x14ac:dyDescent="0.3">
      <c r="G14034" s="1183"/>
      <c r="H14034" s="1184"/>
      <c r="I14034" s="1184"/>
    </row>
    <row r="14035" spans="7:9" ht="15.6" x14ac:dyDescent="0.3">
      <c r="G14035" s="1183"/>
      <c r="H14035" s="1184"/>
      <c r="I14035" s="1184"/>
    </row>
    <row r="14036" spans="7:9" ht="15.6" x14ac:dyDescent="0.3">
      <c r="G14036" s="1183"/>
      <c r="H14036" s="1184"/>
      <c r="I14036" s="1184"/>
    </row>
    <row r="14037" spans="7:9" ht="15.6" x14ac:dyDescent="0.3">
      <c r="G14037" s="1183"/>
      <c r="H14037" s="1184"/>
      <c r="I14037" s="1184"/>
    </row>
    <row r="14038" spans="7:9" ht="15.6" x14ac:dyDescent="0.3">
      <c r="G14038" s="1183"/>
      <c r="H14038" s="1184"/>
      <c r="I14038" s="1184"/>
    </row>
    <row r="14039" spans="7:9" ht="15.6" x14ac:dyDescent="0.3">
      <c r="G14039" s="1183"/>
      <c r="H14039" s="1184"/>
      <c r="I14039" s="1184"/>
    </row>
    <row r="14040" spans="7:9" ht="15.6" x14ac:dyDescent="0.3">
      <c r="G14040" s="1183"/>
      <c r="H14040" s="1184"/>
      <c r="I14040" s="1184"/>
    </row>
    <row r="14041" spans="7:9" ht="15.6" x14ac:dyDescent="0.3">
      <c r="G14041" s="1183"/>
      <c r="H14041" s="1184"/>
      <c r="I14041" s="1184"/>
    </row>
    <row r="14042" spans="7:9" ht="15.6" x14ac:dyDescent="0.3">
      <c r="G14042" s="1183"/>
      <c r="H14042" s="1184"/>
      <c r="I14042" s="1184"/>
    </row>
    <row r="14043" spans="7:9" ht="15.6" x14ac:dyDescent="0.3">
      <c r="G14043" s="1183"/>
      <c r="H14043" s="1184"/>
      <c r="I14043" s="1184"/>
    </row>
    <row r="14044" spans="7:9" ht="15.6" x14ac:dyDescent="0.3">
      <c r="G14044" s="1183"/>
      <c r="H14044" s="1184"/>
      <c r="I14044" s="1184"/>
    </row>
    <row r="14045" spans="7:9" ht="15.6" x14ac:dyDescent="0.3">
      <c r="G14045" s="1183"/>
      <c r="H14045" s="1184"/>
      <c r="I14045" s="1184"/>
    </row>
    <row r="14046" spans="7:9" ht="15.6" x14ac:dyDescent="0.3">
      <c r="G14046" s="1183"/>
      <c r="H14046" s="1184"/>
      <c r="I14046" s="1184"/>
    </row>
    <row r="14047" spans="7:9" ht="15.6" x14ac:dyDescent="0.3">
      <c r="G14047" s="1183"/>
      <c r="H14047" s="1184"/>
      <c r="I14047" s="1184"/>
    </row>
    <row r="14048" spans="7:9" ht="15.6" x14ac:dyDescent="0.3">
      <c r="G14048" s="1183"/>
      <c r="H14048" s="1184"/>
      <c r="I14048" s="1184"/>
    </row>
    <row r="14049" spans="7:9" ht="15.6" x14ac:dyDescent="0.3">
      <c r="G14049" s="1183"/>
      <c r="H14049" s="1184"/>
      <c r="I14049" s="1184"/>
    </row>
    <row r="14050" spans="7:9" ht="15.6" x14ac:dyDescent="0.3">
      <c r="G14050" s="1183"/>
      <c r="H14050" s="1184"/>
      <c r="I14050" s="1184"/>
    </row>
    <row r="14051" spans="7:9" ht="15.6" x14ac:dyDescent="0.3">
      <c r="G14051" s="1183"/>
      <c r="H14051" s="1184"/>
      <c r="I14051" s="1184"/>
    </row>
    <row r="14052" spans="7:9" ht="15.6" x14ac:dyDescent="0.3">
      <c r="G14052" s="1183"/>
      <c r="H14052" s="1184"/>
      <c r="I14052" s="1184"/>
    </row>
    <row r="14053" spans="7:9" ht="15.6" x14ac:dyDescent="0.3">
      <c r="G14053" s="1183"/>
      <c r="H14053" s="1184"/>
      <c r="I14053" s="1184"/>
    </row>
    <row r="14054" spans="7:9" ht="15.6" x14ac:dyDescent="0.3">
      <c r="G14054" s="1183"/>
      <c r="H14054" s="1184"/>
      <c r="I14054" s="1184"/>
    </row>
    <row r="14055" spans="7:9" ht="15.6" x14ac:dyDescent="0.3">
      <c r="G14055" s="1183"/>
      <c r="H14055" s="1184"/>
      <c r="I14055" s="1184"/>
    </row>
    <row r="14056" spans="7:9" ht="15.6" x14ac:dyDescent="0.3">
      <c r="G14056" s="1183"/>
      <c r="H14056" s="1184"/>
      <c r="I14056" s="1184"/>
    </row>
    <row r="14057" spans="7:9" ht="15.6" x14ac:dyDescent="0.3">
      <c r="G14057" s="1183"/>
      <c r="H14057" s="1184"/>
      <c r="I14057" s="1184"/>
    </row>
    <row r="14058" spans="7:9" ht="15.6" x14ac:dyDescent="0.3">
      <c r="G14058" s="1183"/>
      <c r="H14058" s="1184"/>
      <c r="I14058" s="1184"/>
    </row>
    <row r="14059" spans="7:9" ht="15.6" x14ac:dyDescent="0.3">
      <c r="G14059" s="1183"/>
      <c r="H14059" s="1184"/>
      <c r="I14059" s="1184"/>
    </row>
    <row r="14060" spans="7:9" ht="15.6" x14ac:dyDescent="0.3">
      <c r="G14060" s="1183"/>
      <c r="H14060" s="1184"/>
      <c r="I14060" s="1184"/>
    </row>
    <row r="14061" spans="7:9" ht="15.6" x14ac:dyDescent="0.3">
      <c r="G14061" s="1183"/>
      <c r="H14061" s="1184"/>
      <c r="I14061" s="1184"/>
    </row>
    <row r="14062" spans="7:9" ht="15.6" x14ac:dyDescent="0.3">
      <c r="G14062" s="1183"/>
      <c r="H14062" s="1184"/>
      <c r="I14062" s="1184"/>
    </row>
    <row r="14063" spans="7:9" ht="15.6" x14ac:dyDescent="0.3">
      <c r="G14063" s="1183"/>
      <c r="H14063" s="1184"/>
      <c r="I14063" s="1184"/>
    </row>
    <row r="14064" spans="7:9" ht="15.6" x14ac:dyDescent="0.3">
      <c r="G14064" s="1183"/>
      <c r="H14064" s="1184"/>
      <c r="I14064" s="1184"/>
    </row>
    <row r="14065" spans="7:9" ht="15.6" x14ac:dyDescent="0.3">
      <c r="G14065" s="1183"/>
      <c r="H14065" s="1184"/>
      <c r="I14065" s="1184"/>
    </row>
    <row r="14066" spans="7:9" ht="15.6" x14ac:dyDescent="0.3">
      <c r="G14066" s="1183"/>
      <c r="H14066" s="1184"/>
      <c r="I14066" s="1184"/>
    </row>
    <row r="14067" spans="7:9" ht="15.6" x14ac:dyDescent="0.3">
      <c r="G14067" s="1183"/>
      <c r="H14067" s="1184"/>
      <c r="I14067" s="1184"/>
    </row>
    <row r="14068" spans="7:9" ht="15.6" x14ac:dyDescent="0.3">
      <c r="G14068" s="1183"/>
      <c r="H14068" s="1184"/>
      <c r="I14068" s="1184"/>
    </row>
    <row r="14069" spans="7:9" ht="15.6" x14ac:dyDescent="0.3">
      <c r="G14069" s="1183"/>
      <c r="H14069" s="1184"/>
      <c r="I14069" s="1184"/>
    </row>
    <row r="14070" spans="7:9" ht="15.6" x14ac:dyDescent="0.3">
      <c r="G14070" s="1183"/>
      <c r="H14070" s="1184"/>
      <c r="I14070" s="1184"/>
    </row>
    <row r="14071" spans="7:9" ht="15.6" x14ac:dyDescent="0.3">
      <c r="G14071" s="1183"/>
      <c r="H14071" s="1184"/>
      <c r="I14071" s="1184"/>
    </row>
    <row r="14072" spans="7:9" ht="15.6" x14ac:dyDescent="0.3">
      <c r="G14072" s="1183"/>
      <c r="H14072" s="1184"/>
      <c r="I14072" s="1184"/>
    </row>
    <row r="14073" spans="7:9" ht="15.6" x14ac:dyDescent="0.3">
      <c r="G14073" s="1183"/>
      <c r="H14073" s="1184"/>
      <c r="I14073" s="1184"/>
    </row>
    <row r="14074" spans="7:9" ht="15.6" x14ac:dyDescent="0.3">
      <c r="G14074" s="1183"/>
      <c r="H14074" s="1184"/>
      <c r="I14074" s="1184"/>
    </row>
    <row r="14075" spans="7:9" ht="15.6" x14ac:dyDescent="0.3">
      <c r="G14075" s="1183"/>
      <c r="H14075" s="1184"/>
      <c r="I14075" s="1184"/>
    </row>
    <row r="14076" spans="7:9" ht="15.6" x14ac:dyDescent="0.3">
      <c r="G14076" s="1183"/>
      <c r="H14076" s="1184"/>
      <c r="I14076" s="1184"/>
    </row>
    <row r="14077" spans="7:9" ht="15.6" x14ac:dyDescent="0.3">
      <c r="G14077" s="1183"/>
      <c r="H14077" s="1184"/>
      <c r="I14077" s="1184"/>
    </row>
    <row r="14078" spans="7:9" ht="15.6" x14ac:dyDescent="0.3">
      <c r="G14078" s="1183"/>
      <c r="H14078" s="1184"/>
      <c r="I14078" s="1184"/>
    </row>
    <row r="14079" spans="7:9" ht="15.6" x14ac:dyDescent="0.3">
      <c r="G14079" s="1183"/>
      <c r="H14079" s="1184"/>
      <c r="I14079" s="1184"/>
    </row>
    <row r="14080" spans="7:9" ht="15.6" x14ac:dyDescent="0.3">
      <c r="G14080" s="1183"/>
      <c r="H14080" s="1184"/>
      <c r="I14080" s="1184"/>
    </row>
    <row r="14081" spans="7:9" ht="15.6" x14ac:dyDescent="0.3">
      <c r="G14081" s="1183"/>
      <c r="H14081" s="1184"/>
      <c r="I14081" s="1184"/>
    </row>
    <row r="14082" spans="7:9" ht="15.6" x14ac:dyDescent="0.3">
      <c r="G14082" s="1183"/>
      <c r="H14082" s="1184"/>
      <c r="I14082" s="1184"/>
    </row>
    <row r="14083" spans="7:9" ht="15.6" x14ac:dyDescent="0.3">
      <c r="G14083" s="1183"/>
      <c r="H14083" s="1184"/>
      <c r="I14083" s="1184"/>
    </row>
    <row r="14084" spans="7:9" ht="15.6" x14ac:dyDescent="0.3">
      <c r="G14084" s="1183"/>
      <c r="H14084" s="1184"/>
      <c r="I14084" s="1184"/>
    </row>
    <row r="14085" spans="7:9" ht="15.6" x14ac:dyDescent="0.3">
      <c r="G14085" s="1183"/>
      <c r="H14085" s="1184"/>
      <c r="I14085" s="1184"/>
    </row>
    <row r="14086" spans="7:9" ht="15.6" x14ac:dyDescent="0.3">
      <c r="G14086" s="1183"/>
      <c r="H14086" s="1184"/>
      <c r="I14086" s="1184"/>
    </row>
    <row r="14087" spans="7:9" ht="15.6" x14ac:dyDescent="0.3">
      <c r="G14087" s="1183"/>
      <c r="H14087" s="1184"/>
      <c r="I14087" s="1184"/>
    </row>
    <row r="14088" spans="7:9" ht="15.6" x14ac:dyDescent="0.3">
      <c r="G14088" s="1183"/>
      <c r="H14088" s="1184"/>
      <c r="I14088" s="1184"/>
    </row>
    <row r="14089" spans="7:9" ht="15.6" x14ac:dyDescent="0.3">
      <c r="G14089" s="1183"/>
      <c r="H14089" s="1184"/>
      <c r="I14089" s="1184"/>
    </row>
    <row r="14090" spans="7:9" ht="15.6" x14ac:dyDescent="0.3">
      <c r="G14090" s="1183"/>
      <c r="H14090" s="1184"/>
      <c r="I14090" s="1184"/>
    </row>
    <row r="14091" spans="7:9" ht="15.6" x14ac:dyDescent="0.3">
      <c r="G14091" s="1183"/>
      <c r="H14091" s="1184"/>
      <c r="I14091" s="1184"/>
    </row>
    <row r="14092" spans="7:9" ht="15.6" x14ac:dyDescent="0.3">
      <c r="G14092" s="1183"/>
      <c r="H14092" s="1184"/>
      <c r="I14092" s="1184"/>
    </row>
    <row r="14093" spans="7:9" ht="15.6" x14ac:dyDescent="0.3">
      <c r="G14093" s="1183"/>
      <c r="H14093" s="1184"/>
      <c r="I14093" s="1184"/>
    </row>
    <row r="14094" spans="7:9" ht="15.6" x14ac:dyDescent="0.3">
      <c r="G14094" s="1183"/>
      <c r="H14094" s="1184"/>
      <c r="I14094" s="1184"/>
    </row>
    <row r="14095" spans="7:9" ht="15.6" x14ac:dyDescent="0.3">
      <c r="G14095" s="1183"/>
      <c r="H14095" s="1184"/>
      <c r="I14095" s="1184"/>
    </row>
    <row r="14096" spans="7:9" ht="15.6" x14ac:dyDescent="0.3">
      <c r="G14096" s="1183"/>
      <c r="H14096" s="1184"/>
      <c r="I14096" s="1184"/>
    </row>
    <row r="14097" spans="7:9" ht="15.6" x14ac:dyDescent="0.3">
      <c r="G14097" s="1183"/>
      <c r="H14097" s="1184"/>
      <c r="I14097" s="1184"/>
    </row>
    <row r="14098" spans="7:9" ht="15.6" x14ac:dyDescent="0.3">
      <c r="G14098" s="1183"/>
      <c r="H14098" s="1184"/>
      <c r="I14098" s="1184"/>
    </row>
    <row r="14099" spans="7:9" ht="15.6" x14ac:dyDescent="0.3">
      <c r="G14099" s="1183"/>
      <c r="H14099" s="1184"/>
      <c r="I14099" s="1184"/>
    </row>
    <row r="14100" spans="7:9" ht="15.6" x14ac:dyDescent="0.3">
      <c r="G14100" s="1183"/>
      <c r="H14100" s="1184"/>
      <c r="I14100" s="1184"/>
    </row>
    <row r="14101" spans="7:9" ht="15.6" x14ac:dyDescent="0.3">
      <c r="G14101" s="1183"/>
      <c r="H14101" s="1184"/>
      <c r="I14101" s="1184"/>
    </row>
    <row r="14102" spans="7:9" ht="15.6" x14ac:dyDescent="0.3">
      <c r="G14102" s="1183"/>
      <c r="H14102" s="1184"/>
      <c r="I14102" s="1184"/>
    </row>
    <row r="14103" spans="7:9" ht="15.6" x14ac:dyDescent="0.3">
      <c r="G14103" s="1183"/>
      <c r="H14103" s="1184"/>
      <c r="I14103" s="1184"/>
    </row>
    <row r="14104" spans="7:9" ht="15.6" x14ac:dyDescent="0.3">
      <c r="G14104" s="1183"/>
      <c r="H14104" s="1184"/>
      <c r="I14104" s="1184"/>
    </row>
    <row r="14105" spans="7:9" ht="15.6" x14ac:dyDescent="0.3">
      <c r="G14105" s="1183"/>
      <c r="H14105" s="1184"/>
      <c r="I14105" s="1184"/>
    </row>
    <row r="14106" spans="7:9" ht="15.6" x14ac:dyDescent="0.3">
      <c r="G14106" s="1183"/>
      <c r="H14106" s="1184"/>
      <c r="I14106" s="1184"/>
    </row>
    <row r="14107" spans="7:9" ht="15.6" x14ac:dyDescent="0.3">
      <c r="G14107" s="1183"/>
      <c r="H14107" s="1184"/>
      <c r="I14107" s="1184"/>
    </row>
    <row r="14108" spans="7:9" ht="15.6" x14ac:dyDescent="0.3">
      <c r="G14108" s="1183"/>
      <c r="H14108" s="1184"/>
      <c r="I14108" s="1184"/>
    </row>
    <row r="14109" spans="7:9" ht="15.6" x14ac:dyDescent="0.3">
      <c r="G14109" s="1183"/>
      <c r="H14109" s="1184"/>
      <c r="I14109" s="1184"/>
    </row>
    <row r="14110" spans="7:9" ht="15.6" x14ac:dyDescent="0.3">
      <c r="G14110" s="1183"/>
      <c r="H14110" s="1184"/>
      <c r="I14110" s="1184"/>
    </row>
    <row r="14111" spans="7:9" ht="15.6" x14ac:dyDescent="0.3">
      <c r="G14111" s="1183"/>
      <c r="H14111" s="1184"/>
      <c r="I14111" s="1184"/>
    </row>
    <row r="14112" spans="7:9" ht="15.6" x14ac:dyDescent="0.3">
      <c r="G14112" s="1183"/>
      <c r="H14112" s="1184"/>
      <c r="I14112" s="1184"/>
    </row>
    <row r="14113" spans="7:9" ht="15.6" x14ac:dyDescent="0.3">
      <c r="G14113" s="1183"/>
      <c r="H14113" s="1184"/>
      <c r="I14113" s="1184"/>
    </row>
    <row r="14114" spans="7:9" ht="15.6" x14ac:dyDescent="0.3">
      <c r="G14114" s="1183"/>
      <c r="H14114" s="1184"/>
      <c r="I14114" s="1184"/>
    </row>
    <row r="14115" spans="7:9" ht="15.6" x14ac:dyDescent="0.3">
      <c r="G14115" s="1183"/>
      <c r="H14115" s="1184"/>
      <c r="I14115" s="1184"/>
    </row>
    <row r="14116" spans="7:9" ht="15.6" x14ac:dyDescent="0.3">
      <c r="G14116" s="1183"/>
      <c r="H14116" s="1184"/>
      <c r="I14116" s="1184"/>
    </row>
    <row r="14117" spans="7:9" ht="15.6" x14ac:dyDescent="0.3">
      <c r="G14117" s="1183"/>
      <c r="H14117" s="1184"/>
      <c r="I14117" s="1184"/>
    </row>
    <row r="14118" spans="7:9" ht="15.6" x14ac:dyDescent="0.3">
      <c r="G14118" s="1183"/>
      <c r="H14118" s="1184"/>
      <c r="I14118" s="1184"/>
    </row>
    <row r="14119" spans="7:9" ht="15.6" x14ac:dyDescent="0.3">
      <c r="G14119" s="1183"/>
      <c r="H14119" s="1184"/>
      <c r="I14119" s="1184"/>
    </row>
    <row r="14120" spans="7:9" ht="15.6" x14ac:dyDescent="0.3">
      <c r="G14120" s="1183"/>
      <c r="H14120" s="1184"/>
      <c r="I14120" s="1184"/>
    </row>
    <row r="14121" spans="7:9" ht="15.6" x14ac:dyDescent="0.3">
      <c r="G14121" s="1183"/>
      <c r="H14121" s="1184"/>
      <c r="I14121" s="1184"/>
    </row>
    <row r="14122" spans="7:9" ht="15.6" x14ac:dyDescent="0.3">
      <c r="G14122" s="1183"/>
      <c r="H14122" s="1184"/>
      <c r="I14122" s="1184"/>
    </row>
    <row r="14123" spans="7:9" ht="15.6" x14ac:dyDescent="0.3">
      <c r="G14123" s="1183"/>
      <c r="H14123" s="1184"/>
      <c r="I14123" s="1184"/>
    </row>
    <row r="14124" spans="7:9" ht="15.6" x14ac:dyDescent="0.3">
      <c r="G14124" s="1183"/>
      <c r="H14124" s="1184"/>
      <c r="I14124" s="1184"/>
    </row>
    <row r="14125" spans="7:9" ht="15.6" x14ac:dyDescent="0.3">
      <c r="G14125" s="1183"/>
      <c r="H14125" s="1184"/>
      <c r="I14125" s="1184"/>
    </row>
    <row r="14126" spans="7:9" ht="15.6" x14ac:dyDescent="0.3">
      <c r="G14126" s="1183"/>
      <c r="H14126" s="1184"/>
      <c r="I14126" s="1184"/>
    </row>
    <row r="14127" spans="7:9" ht="15.6" x14ac:dyDescent="0.3">
      <c r="G14127" s="1183"/>
      <c r="H14127" s="1184"/>
      <c r="I14127" s="1184"/>
    </row>
    <row r="14128" spans="7:9" ht="15.6" x14ac:dyDescent="0.3">
      <c r="G14128" s="1183"/>
      <c r="H14128" s="1184"/>
      <c r="I14128" s="1184"/>
    </row>
    <row r="14129" spans="7:9" ht="15.6" x14ac:dyDescent="0.3">
      <c r="G14129" s="1183"/>
      <c r="H14129" s="1184"/>
      <c r="I14129" s="1184"/>
    </row>
    <row r="14130" spans="7:9" ht="15.6" x14ac:dyDescent="0.3">
      <c r="G14130" s="1183"/>
      <c r="H14130" s="1184"/>
      <c r="I14130" s="1184"/>
    </row>
    <row r="14131" spans="7:9" ht="15.6" x14ac:dyDescent="0.3">
      <c r="G14131" s="1183"/>
      <c r="H14131" s="1184"/>
      <c r="I14131" s="1184"/>
    </row>
    <row r="14132" spans="7:9" ht="15.6" x14ac:dyDescent="0.3">
      <c r="G14132" s="1183"/>
      <c r="H14132" s="1184"/>
      <c r="I14132" s="1184"/>
    </row>
    <row r="14133" spans="7:9" ht="15.6" x14ac:dyDescent="0.3">
      <c r="G14133" s="1183"/>
      <c r="H14133" s="1184"/>
      <c r="I14133" s="1184"/>
    </row>
    <row r="14134" spans="7:9" ht="15.6" x14ac:dyDescent="0.3">
      <c r="G14134" s="1183"/>
      <c r="H14134" s="1184"/>
      <c r="I14134" s="1184"/>
    </row>
    <row r="14135" spans="7:9" ht="15.6" x14ac:dyDescent="0.3">
      <c r="G14135" s="1183"/>
      <c r="H14135" s="1184"/>
      <c r="I14135" s="1184"/>
    </row>
    <row r="14136" spans="7:9" ht="15.6" x14ac:dyDescent="0.3">
      <c r="G14136" s="1183"/>
      <c r="H14136" s="1184"/>
      <c r="I14136" s="1184"/>
    </row>
    <row r="14137" spans="7:9" ht="15.6" x14ac:dyDescent="0.3">
      <c r="G14137" s="1183"/>
      <c r="H14137" s="1184"/>
      <c r="I14137" s="1184"/>
    </row>
    <row r="14138" spans="7:9" ht="15.6" x14ac:dyDescent="0.3">
      <c r="G14138" s="1183"/>
      <c r="H14138" s="1184"/>
      <c r="I14138" s="1184"/>
    </row>
    <row r="14139" spans="7:9" ht="15.6" x14ac:dyDescent="0.3">
      <c r="G14139" s="1183"/>
      <c r="H14139" s="1184"/>
      <c r="I14139" s="1184"/>
    </row>
    <row r="14140" spans="7:9" ht="15.6" x14ac:dyDescent="0.3">
      <c r="G14140" s="1183"/>
      <c r="H14140" s="1184"/>
      <c r="I14140" s="1184"/>
    </row>
    <row r="14141" spans="7:9" ht="15.6" x14ac:dyDescent="0.3">
      <c r="G14141" s="1183"/>
      <c r="H14141" s="1184"/>
      <c r="I14141" s="1184"/>
    </row>
    <row r="14142" spans="7:9" ht="15.6" x14ac:dyDescent="0.3">
      <c r="G14142" s="1183"/>
      <c r="H14142" s="1184"/>
      <c r="I14142" s="1184"/>
    </row>
    <row r="14143" spans="7:9" ht="15.6" x14ac:dyDescent="0.3">
      <c r="G14143" s="1183"/>
      <c r="H14143" s="1184"/>
      <c r="I14143" s="1184"/>
    </row>
    <row r="14144" spans="7:9" ht="15.6" x14ac:dyDescent="0.3">
      <c r="G14144" s="1183"/>
      <c r="H14144" s="1184"/>
      <c r="I14144" s="1184"/>
    </row>
    <row r="14145" spans="7:9" ht="15.6" x14ac:dyDescent="0.3">
      <c r="G14145" s="1183"/>
      <c r="H14145" s="1184"/>
      <c r="I14145" s="1184"/>
    </row>
    <row r="14146" spans="7:9" ht="15.6" x14ac:dyDescent="0.3">
      <c r="G14146" s="1183"/>
      <c r="H14146" s="1184"/>
      <c r="I14146" s="1184"/>
    </row>
    <row r="14147" spans="7:9" ht="15.6" x14ac:dyDescent="0.3">
      <c r="G14147" s="1183"/>
      <c r="H14147" s="1184"/>
      <c r="I14147" s="1184"/>
    </row>
    <row r="14148" spans="7:9" ht="15.6" x14ac:dyDescent="0.3">
      <c r="G14148" s="1183"/>
      <c r="H14148" s="1184"/>
      <c r="I14148" s="1184"/>
    </row>
    <row r="14149" spans="7:9" ht="15.6" x14ac:dyDescent="0.3">
      <c r="G14149" s="1183"/>
      <c r="H14149" s="1184"/>
      <c r="I14149" s="1184"/>
    </row>
    <row r="14150" spans="7:9" ht="15.6" x14ac:dyDescent="0.3">
      <c r="G14150" s="1183"/>
      <c r="H14150" s="1184"/>
      <c r="I14150" s="1184"/>
    </row>
    <row r="14151" spans="7:9" ht="15.6" x14ac:dyDescent="0.3">
      <c r="G14151" s="1183"/>
      <c r="H14151" s="1184"/>
      <c r="I14151" s="1184"/>
    </row>
    <row r="14152" spans="7:9" ht="15.6" x14ac:dyDescent="0.3">
      <c r="G14152" s="1183"/>
      <c r="H14152" s="1184"/>
      <c r="I14152" s="1184"/>
    </row>
    <row r="14153" spans="7:9" ht="15.6" x14ac:dyDescent="0.3">
      <c r="G14153" s="1183"/>
      <c r="H14153" s="1184"/>
      <c r="I14153" s="1184"/>
    </row>
    <row r="14154" spans="7:9" ht="15.6" x14ac:dyDescent="0.3">
      <c r="G14154" s="1183"/>
      <c r="H14154" s="1184"/>
      <c r="I14154" s="1184"/>
    </row>
    <row r="14155" spans="7:9" ht="15.6" x14ac:dyDescent="0.3">
      <c r="G14155" s="1183"/>
      <c r="H14155" s="1184"/>
      <c r="I14155" s="1184"/>
    </row>
    <row r="14156" spans="7:9" ht="15.6" x14ac:dyDescent="0.3">
      <c r="G14156" s="1183"/>
      <c r="H14156" s="1184"/>
      <c r="I14156" s="1184"/>
    </row>
    <row r="14157" spans="7:9" ht="15.6" x14ac:dyDescent="0.3">
      <c r="G14157" s="1183"/>
      <c r="H14157" s="1184"/>
      <c r="I14157" s="1184"/>
    </row>
    <row r="14158" spans="7:9" ht="15.6" x14ac:dyDescent="0.3">
      <c r="G14158" s="1183"/>
      <c r="H14158" s="1184"/>
      <c r="I14158" s="1184"/>
    </row>
    <row r="14159" spans="7:9" ht="15.6" x14ac:dyDescent="0.3">
      <c r="G14159" s="1183"/>
      <c r="H14159" s="1184"/>
      <c r="I14159" s="1184"/>
    </row>
    <row r="14160" spans="7:9" ht="15.6" x14ac:dyDescent="0.3">
      <c r="G14160" s="1183"/>
      <c r="H14160" s="1184"/>
      <c r="I14160" s="1184"/>
    </row>
    <row r="14161" spans="7:9" ht="15.6" x14ac:dyDescent="0.3">
      <c r="G14161" s="1183"/>
      <c r="H14161" s="1184"/>
      <c r="I14161" s="1184"/>
    </row>
    <row r="14162" spans="7:9" ht="15.6" x14ac:dyDescent="0.3">
      <c r="G14162" s="1183"/>
      <c r="H14162" s="1184"/>
      <c r="I14162" s="1184"/>
    </row>
    <row r="14163" spans="7:9" ht="15.6" x14ac:dyDescent="0.3">
      <c r="G14163" s="1183"/>
      <c r="H14163" s="1184"/>
      <c r="I14163" s="1184"/>
    </row>
    <row r="14164" spans="7:9" ht="15.6" x14ac:dyDescent="0.3">
      <c r="G14164" s="1183"/>
      <c r="H14164" s="1184"/>
      <c r="I14164" s="1184"/>
    </row>
    <row r="14165" spans="7:9" ht="15.6" x14ac:dyDescent="0.3">
      <c r="G14165" s="1183"/>
      <c r="H14165" s="1184"/>
      <c r="I14165" s="1184"/>
    </row>
    <row r="14166" spans="7:9" ht="15.6" x14ac:dyDescent="0.3">
      <c r="G14166" s="1183"/>
      <c r="H14166" s="1184"/>
      <c r="I14166" s="1184"/>
    </row>
    <row r="14167" spans="7:9" ht="15.6" x14ac:dyDescent="0.3">
      <c r="G14167" s="1183"/>
      <c r="H14167" s="1184"/>
      <c r="I14167" s="1184"/>
    </row>
    <row r="14168" spans="7:9" ht="15.6" x14ac:dyDescent="0.3">
      <c r="G14168" s="1183"/>
      <c r="H14168" s="1184"/>
      <c r="I14168" s="1184"/>
    </row>
    <row r="14169" spans="7:9" ht="15.6" x14ac:dyDescent="0.3">
      <c r="G14169" s="1183"/>
      <c r="H14169" s="1184"/>
      <c r="I14169" s="1184"/>
    </row>
    <row r="14170" spans="7:9" ht="15.6" x14ac:dyDescent="0.3">
      <c r="G14170" s="1183"/>
      <c r="H14170" s="1184"/>
      <c r="I14170" s="1184"/>
    </row>
    <row r="14171" spans="7:9" ht="15.6" x14ac:dyDescent="0.3">
      <c r="G14171" s="1183"/>
      <c r="H14171" s="1184"/>
      <c r="I14171" s="1184"/>
    </row>
    <row r="14172" spans="7:9" ht="15.6" x14ac:dyDescent="0.3">
      <c r="G14172" s="1183"/>
      <c r="H14172" s="1184"/>
      <c r="I14172" s="1184"/>
    </row>
    <row r="14173" spans="7:9" ht="15.6" x14ac:dyDescent="0.3">
      <c r="G14173" s="1183"/>
      <c r="H14173" s="1184"/>
      <c r="I14173" s="1184"/>
    </row>
    <row r="14174" spans="7:9" ht="15.6" x14ac:dyDescent="0.3">
      <c r="G14174" s="1183"/>
      <c r="H14174" s="1184"/>
      <c r="I14174" s="1184"/>
    </row>
    <row r="14175" spans="7:9" ht="15.6" x14ac:dyDescent="0.3">
      <c r="G14175" s="1183"/>
      <c r="H14175" s="1184"/>
      <c r="I14175" s="1184"/>
    </row>
    <row r="14176" spans="7:9" ht="15.6" x14ac:dyDescent="0.3">
      <c r="G14176" s="1183"/>
      <c r="H14176" s="1184"/>
      <c r="I14176" s="1184"/>
    </row>
    <row r="14177" spans="7:9" ht="15.6" x14ac:dyDescent="0.3">
      <c r="G14177" s="1183"/>
      <c r="H14177" s="1184"/>
      <c r="I14177" s="1184"/>
    </row>
    <row r="14178" spans="7:9" ht="15.6" x14ac:dyDescent="0.3">
      <c r="G14178" s="1183"/>
      <c r="H14178" s="1184"/>
      <c r="I14178" s="1184"/>
    </row>
    <row r="14179" spans="7:9" ht="15.6" x14ac:dyDescent="0.3">
      <c r="G14179" s="1183"/>
      <c r="H14179" s="1184"/>
      <c r="I14179" s="1184"/>
    </row>
    <row r="14180" spans="7:9" ht="15.6" x14ac:dyDescent="0.3">
      <c r="G14180" s="1183"/>
      <c r="H14180" s="1184"/>
      <c r="I14180" s="1184"/>
    </row>
    <row r="14181" spans="7:9" ht="15.6" x14ac:dyDescent="0.3">
      <c r="G14181" s="1183"/>
      <c r="H14181" s="1184"/>
      <c r="I14181" s="1184"/>
    </row>
    <row r="14182" spans="7:9" ht="15.6" x14ac:dyDescent="0.3">
      <c r="G14182" s="1183"/>
      <c r="H14182" s="1184"/>
      <c r="I14182" s="1184"/>
    </row>
    <row r="14183" spans="7:9" ht="15.6" x14ac:dyDescent="0.3">
      <c r="G14183" s="1183"/>
      <c r="H14183" s="1184"/>
      <c r="I14183" s="1184"/>
    </row>
    <row r="14184" spans="7:9" ht="15.6" x14ac:dyDescent="0.3">
      <c r="G14184" s="1183"/>
      <c r="H14184" s="1184"/>
      <c r="I14184" s="1184"/>
    </row>
    <row r="14185" spans="7:9" ht="15.6" x14ac:dyDescent="0.3">
      <c r="G14185" s="1183"/>
      <c r="H14185" s="1184"/>
      <c r="I14185" s="1184"/>
    </row>
    <row r="14186" spans="7:9" ht="15.6" x14ac:dyDescent="0.3">
      <c r="G14186" s="1183"/>
      <c r="H14186" s="1184"/>
      <c r="I14186" s="1184"/>
    </row>
    <row r="14187" spans="7:9" ht="15.6" x14ac:dyDescent="0.3">
      <c r="G14187" s="1183"/>
      <c r="H14187" s="1184"/>
      <c r="I14187" s="1184"/>
    </row>
    <row r="14188" spans="7:9" ht="15.6" x14ac:dyDescent="0.3">
      <c r="G14188" s="1183"/>
      <c r="H14188" s="1184"/>
      <c r="I14188" s="1184"/>
    </row>
    <row r="14189" spans="7:9" ht="15.6" x14ac:dyDescent="0.3">
      <c r="G14189" s="1183"/>
      <c r="H14189" s="1184"/>
      <c r="I14189" s="1184"/>
    </row>
    <row r="14190" spans="7:9" ht="15.6" x14ac:dyDescent="0.3">
      <c r="G14190" s="1183"/>
      <c r="H14190" s="1184"/>
      <c r="I14190" s="1184"/>
    </row>
    <row r="14191" spans="7:9" ht="15.6" x14ac:dyDescent="0.3">
      <c r="G14191" s="1183"/>
      <c r="H14191" s="1184"/>
      <c r="I14191" s="1184"/>
    </row>
    <row r="14192" spans="7:9" ht="15.6" x14ac:dyDescent="0.3">
      <c r="G14192" s="1183"/>
      <c r="H14192" s="1184"/>
      <c r="I14192" s="1184"/>
    </row>
    <row r="14193" spans="7:9" ht="15.6" x14ac:dyDescent="0.3">
      <c r="G14193" s="1183"/>
      <c r="H14193" s="1184"/>
      <c r="I14193" s="1184"/>
    </row>
    <row r="14194" spans="7:9" ht="15.6" x14ac:dyDescent="0.3">
      <c r="G14194" s="1183"/>
      <c r="H14194" s="1184"/>
      <c r="I14194" s="1184"/>
    </row>
    <row r="14195" spans="7:9" ht="15.6" x14ac:dyDescent="0.3">
      <c r="G14195" s="1183"/>
      <c r="H14195" s="1184"/>
      <c r="I14195" s="1184"/>
    </row>
    <row r="14196" spans="7:9" ht="15.6" x14ac:dyDescent="0.3">
      <c r="G14196" s="1183"/>
      <c r="H14196" s="1184"/>
      <c r="I14196" s="1184"/>
    </row>
    <row r="14197" spans="7:9" ht="15.6" x14ac:dyDescent="0.3">
      <c r="G14197" s="1183"/>
      <c r="H14197" s="1184"/>
      <c r="I14197" s="1184"/>
    </row>
    <row r="14198" spans="7:9" ht="15.6" x14ac:dyDescent="0.3">
      <c r="G14198" s="1183"/>
      <c r="H14198" s="1184"/>
      <c r="I14198" s="1184"/>
    </row>
    <row r="14199" spans="7:9" ht="15.6" x14ac:dyDescent="0.3">
      <c r="G14199" s="1183"/>
      <c r="H14199" s="1184"/>
      <c r="I14199" s="1184"/>
    </row>
    <row r="14200" spans="7:9" ht="15.6" x14ac:dyDescent="0.3">
      <c r="G14200" s="1183"/>
      <c r="H14200" s="1184"/>
      <c r="I14200" s="1184"/>
    </row>
    <row r="14201" spans="7:9" ht="15.6" x14ac:dyDescent="0.3">
      <c r="G14201" s="1183"/>
      <c r="H14201" s="1184"/>
      <c r="I14201" s="1184"/>
    </row>
    <row r="14202" spans="7:9" ht="15.6" x14ac:dyDescent="0.3">
      <c r="G14202" s="1183"/>
      <c r="H14202" s="1184"/>
      <c r="I14202" s="1184"/>
    </row>
    <row r="14203" spans="7:9" ht="15.6" x14ac:dyDescent="0.3">
      <c r="G14203" s="1183"/>
      <c r="H14203" s="1184"/>
      <c r="I14203" s="1184"/>
    </row>
    <row r="14204" spans="7:9" ht="15.6" x14ac:dyDescent="0.3">
      <c r="G14204" s="1183"/>
      <c r="H14204" s="1184"/>
      <c r="I14204" s="1184"/>
    </row>
    <row r="14205" spans="7:9" ht="15.6" x14ac:dyDescent="0.3">
      <c r="G14205" s="1183"/>
      <c r="H14205" s="1184"/>
      <c r="I14205" s="1184"/>
    </row>
    <row r="14206" spans="7:9" ht="15.6" x14ac:dyDescent="0.3">
      <c r="G14206" s="1183"/>
      <c r="H14206" s="1184"/>
      <c r="I14206" s="1184"/>
    </row>
    <row r="14207" spans="7:9" ht="15.6" x14ac:dyDescent="0.3">
      <c r="G14207" s="1183"/>
      <c r="H14207" s="1184"/>
      <c r="I14207" s="1184"/>
    </row>
    <row r="14208" spans="7:9" ht="15.6" x14ac:dyDescent="0.3">
      <c r="G14208" s="1183"/>
      <c r="H14208" s="1184"/>
      <c r="I14208" s="1184"/>
    </row>
    <row r="14209" spans="7:9" ht="15.6" x14ac:dyDescent="0.3">
      <c r="G14209" s="1183"/>
      <c r="H14209" s="1184"/>
      <c r="I14209" s="1184"/>
    </row>
    <row r="14210" spans="7:9" ht="15.6" x14ac:dyDescent="0.3">
      <c r="G14210" s="1183"/>
      <c r="H14210" s="1184"/>
      <c r="I14210" s="1184"/>
    </row>
    <row r="14211" spans="7:9" ht="15.6" x14ac:dyDescent="0.3">
      <c r="G14211" s="1183"/>
      <c r="H14211" s="1184"/>
      <c r="I14211" s="1184"/>
    </row>
    <row r="14212" spans="7:9" ht="15.6" x14ac:dyDescent="0.3">
      <c r="G14212" s="1183"/>
      <c r="H14212" s="1184"/>
      <c r="I14212" s="1184"/>
    </row>
    <row r="14213" spans="7:9" ht="15.6" x14ac:dyDescent="0.3">
      <c r="G14213" s="1183"/>
      <c r="H14213" s="1184"/>
      <c r="I14213" s="1184"/>
    </row>
    <row r="14214" spans="7:9" ht="15.6" x14ac:dyDescent="0.3">
      <c r="G14214" s="1183"/>
      <c r="H14214" s="1184"/>
      <c r="I14214" s="1184"/>
    </row>
    <row r="14215" spans="7:9" ht="15.6" x14ac:dyDescent="0.3">
      <c r="G14215" s="1183"/>
      <c r="H14215" s="1184"/>
      <c r="I14215" s="1184"/>
    </row>
    <row r="14216" spans="7:9" ht="15.6" x14ac:dyDescent="0.3">
      <c r="G14216" s="1183"/>
      <c r="H14216" s="1184"/>
      <c r="I14216" s="1184"/>
    </row>
    <row r="14217" spans="7:9" ht="15.6" x14ac:dyDescent="0.3">
      <c r="G14217" s="1183"/>
      <c r="H14217" s="1184"/>
      <c r="I14217" s="1184"/>
    </row>
    <row r="14218" spans="7:9" ht="15.6" x14ac:dyDescent="0.3">
      <c r="G14218" s="1183"/>
      <c r="H14218" s="1184"/>
      <c r="I14218" s="1184"/>
    </row>
    <row r="14219" spans="7:9" ht="15.6" x14ac:dyDescent="0.3">
      <c r="G14219" s="1183"/>
      <c r="H14219" s="1184"/>
      <c r="I14219" s="1184"/>
    </row>
    <row r="14220" spans="7:9" ht="15.6" x14ac:dyDescent="0.3">
      <c r="G14220" s="1183"/>
      <c r="H14220" s="1184"/>
      <c r="I14220" s="1184"/>
    </row>
    <row r="14221" spans="7:9" ht="15.6" x14ac:dyDescent="0.3">
      <c r="G14221" s="1183"/>
      <c r="H14221" s="1184"/>
      <c r="I14221" s="1184"/>
    </row>
    <row r="14222" spans="7:9" ht="15.6" x14ac:dyDescent="0.3">
      <c r="G14222" s="1183"/>
      <c r="H14222" s="1184"/>
      <c r="I14222" s="1184"/>
    </row>
    <row r="14223" spans="7:9" ht="15.6" x14ac:dyDescent="0.3">
      <c r="G14223" s="1183"/>
      <c r="H14223" s="1184"/>
      <c r="I14223" s="1184"/>
    </row>
    <row r="14224" spans="7:9" ht="15.6" x14ac:dyDescent="0.3">
      <c r="G14224" s="1183"/>
      <c r="H14224" s="1184"/>
      <c r="I14224" s="1184"/>
    </row>
    <row r="14225" spans="7:9" ht="15.6" x14ac:dyDescent="0.3">
      <c r="G14225" s="1183"/>
      <c r="H14225" s="1184"/>
      <c r="I14225" s="1184"/>
    </row>
    <row r="14226" spans="7:9" ht="15.6" x14ac:dyDescent="0.3">
      <c r="G14226" s="1183"/>
      <c r="H14226" s="1184"/>
      <c r="I14226" s="1184"/>
    </row>
    <row r="14227" spans="7:9" ht="15.6" x14ac:dyDescent="0.3">
      <c r="G14227" s="1183"/>
      <c r="H14227" s="1184"/>
      <c r="I14227" s="1184"/>
    </row>
    <row r="14228" spans="7:9" ht="15.6" x14ac:dyDescent="0.3">
      <c r="G14228" s="1183"/>
      <c r="H14228" s="1184"/>
      <c r="I14228" s="1184"/>
    </row>
    <row r="14229" spans="7:9" ht="15.6" x14ac:dyDescent="0.3">
      <c r="G14229" s="1183"/>
      <c r="H14229" s="1184"/>
      <c r="I14229" s="1184"/>
    </row>
    <row r="14230" spans="7:9" ht="15.6" x14ac:dyDescent="0.3">
      <c r="G14230" s="1183"/>
      <c r="H14230" s="1184"/>
      <c r="I14230" s="1184"/>
    </row>
    <row r="14231" spans="7:9" ht="15.6" x14ac:dyDescent="0.3">
      <c r="G14231" s="1183"/>
      <c r="H14231" s="1184"/>
      <c r="I14231" s="1184"/>
    </row>
    <row r="14232" spans="7:9" ht="15.6" x14ac:dyDescent="0.3">
      <c r="G14232" s="1183"/>
      <c r="H14232" s="1184"/>
      <c r="I14232" s="1184"/>
    </row>
    <row r="14233" spans="7:9" ht="15.6" x14ac:dyDescent="0.3">
      <c r="G14233" s="1183"/>
      <c r="H14233" s="1184"/>
      <c r="I14233" s="1184"/>
    </row>
    <row r="14234" spans="7:9" ht="15.6" x14ac:dyDescent="0.3">
      <c r="G14234" s="1183"/>
      <c r="H14234" s="1184"/>
      <c r="I14234" s="1184"/>
    </row>
    <row r="14235" spans="7:9" ht="15.6" x14ac:dyDescent="0.3">
      <c r="G14235" s="1183"/>
      <c r="H14235" s="1184"/>
      <c r="I14235" s="1184"/>
    </row>
    <row r="14236" spans="7:9" ht="15.6" x14ac:dyDescent="0.3">
      <c r="G14236" s="1183"/>
      <c r="H14236" s="1184"/>
      <c r="I14236" s="1184"/>
    </row>
    <row r="14237" spans="7:9" ht="15.6" x14ac:dyDescent="0.3">
      <c r="G14237" s="1183"/>
      <c r="H14237" s="1184"/>
      <c r="I14237" s="1184"/>
    </row>
    <row r="14238" spans="7:9" ht="15.6" x14ac:dyDescent="0.3">
      <c r="G14238" s="1183"/>
      <c r="H14238" s="1184"/>
      <c r="I14238" s="1184"/>
    </row>
    <row r="14239" spans="7:9" ht="15.6" x14ac:dyDescent="0.3">
      <c r="G14239" s="1183"/>
      <c r="H14239" s="1184"/>
      <c r="I14239" s="1184"/>
    </row>
    <row r="14240" spans="7:9" ht="15.6" x14ac:dyDescent="0.3">
      <c r="G14240" s="1183"/>
      <c r="H14240" s="1184"/>
      <c r="I14240" s="1184"/>
    </row>
    <row r="14241" spans="7:9" ht="15.6" x14ac:dyDescent="0.3">
      <c r="G14241" s="1183"/>
      <c r="H14241" s="1184"/>
      <c r="I14241" s="1184"/>
    </row>
    <row r="14242" spans="7:9" ht="15.6" x14ac:dyDescent="0.3">
      <c r="G14242" s="1183"/>
      <c r="H14242" s="1184"/>
      <c r="I14242" s="1184"/>
    </row>
    <row r="14243" spans="7:9" ht="15.6" x14ac:dyDescent="0.3">
      <c r="G14243" s="1183"/>
      <c r="H14243" s="1184"/>
      <c r="I14243" s="1184"/>
    </row>
    <row r="14244" spans="7:9" ht="15.6" x14ac:dyDescent="0.3">
      <c r="G14244" s="1183"/>
      <c r="H14244" s="1184"/>
      <c r="I14244" s="1184"/>
    </row>
    <row r="14245" spans="7:9" ht="15.6" x14ac:dyDescent="0.3">
      <c r="G14245" s="1183"/>
      <c r="H14245" s="1184"/>
      <c r="I14245" s="1184"/>
    </row>
    <row r="14246" spans="7:9" ht="15.6" x14ac:dyDescent="0.3">
      <c r="G14246" s="1183"/>
      <c r="H14246" s="1184"/>
      <c r="I14246" s="1184"/>
    </row>
    <row r="14247" spans="7:9" ht="15.6" x14ac:dyDescent="0.3">
      <c r="G14247" s="1183"/>
      <c r="H14247" s="1184"/>
      <c r="I14247" s="1184"/>
    </row>
    <row r="14248" spans="7:9" ht="15.6" x14ac:dyDescent="0.3">
      <c r="G14248" s="1183"/>
      <c r="H14248" s="1184"/>
      <c r="I14248" s="1184"/>
    </row>
    <row r="14249" spans="7:9" ht="15.6" x14ac:dyDescent="0.3">
      <c r="G14249" s="1183"/>
      <c r="H14249" s="1184"/>
      <c r="I14249" s="1184"/>
    </row>
    <row r="14250" spans="7:9" ht="15.6" x14ac:dyDescent="0.3">
      <c r="G14250" s="1183"/>
      <c r="H14250" s="1184"/>
      <c r="I14250" s="1184"/>
    </row>
    <row r="14251" spans="7:9" ht="15.6" x14ac:dyDescent="0.3">
      <c r="G14251" s="1183"/>
      <c r="H14251" s="1184"/>
      <c r="I14251" s="1184"/>
    </row>
    <row r="14252" spans="7:9" ht="15.6" x14ac:dyDescent="0.3">
      <c r="G14252" s="1183"/>
      <c r="H14252" s="1184"/>
      <c r="I14252" s="1184"/>
    </row>
    <row r="14253" spans="7:9" ht="15.6" x14ac:dyDescent="0.3">
      <c r="G14253" s="1183"/>
      <c r="H14253" s="1184"/>
      <c r="I14253" s="1184"/>
    </row>
    <row r="14254" spans="7:9" ht="15.6" x14ac:dyDescent="0.3">
      <c r="G14254" s="1183"/>
      <c r="H14254" s="1184"/>
      <c r="I14254" s="1184"/>
    </row>
    <row r="14255" spans="7:9" ht="15.6" x14ac:dyDescent="0.3">
      <c r="G14255" s="1183"/>
      <c r="H14255" s="1184"/>
      <c r="I14255" s="1184"/>
    </row>
    <row r="14256" spans="7:9" ht="15.6" x14ac:dyDescent="0.3">
      <c r="G14256" s="1183"/>
      <c r="H14256" s="1184"/>
      <c r="I14256" s="1184"/>
    </row>
    <row r="14257" spans="7:9" ht="15.6" x14ac:dyDescent="0.3">
      <c r="G14257" s="1183"/>
      <c r="H14257" s="1184"/>
      <c r="I14257" s="1184"/>
    </row>
    <row r="14258" spans="7:9" ht="15.6" x14ac:dyDescent="0.3">
      <c r="G14258" s="1183"/>
      <c r="H14258" s="1184"/>
      <c r="I14258" s="1184"/>
    </row>
    <row r="14259" spans="7:9" ht="15.6" x14ac:dyDescent="0.3">
      <c r="G14259" s="1183"/>
      <c r="H14259" s="1184"/>
      <c r="I14259" s="1184"/>
    </row>
    <row r="14260" spans="7:9" ht="15.6" x14ac:dyDescent="0.3">
      <c r="G14260" s="1183"/>
      <c r="H14260" s="1184"/>
      <c r="I14260" s="1184"/>
    </row>
    <row r="14261" spans="7:9" ht="15.6" x14ac:dyDescent="0.3">
      <c r="G14261" s="1183"/>
      <c r="H14261" s="1184"/>
      <c r="I14261" s="1184"/>
    </row>
    <row r="14262" spans="7:9" ht="15.6" x14ac:dyDescent="0.3">
      <c r="G14262" s="1183"/>
      <c r="H14262" s="1184"/>
      <c r="I14262" s="1184"/>
    </row>
    <row r="14263" spans="7:9" ht="15.6" x14ac:dyDescent="0.3">
      <c r="G14263" s="1183"/>
      <c r="H14263" s="1184"/>
      <c r="I14263" s="1184"/>
    </row>
    <row r="14264" spans="7:9" ht="15.6" x14ac:dyDescent="0.3">
      <c r="G14264" s="1183"/>
      <c r="H14264" s="1184"/>
      <c r="I14264" s="1184"/>
    </row>
    <row r="14265" spans="7:9" ht="15.6" x14ac:dyDescent="0.3">
      <c r="G14265" s="1183"/>
      <c r="H14265" s="1184"/>
      <c r="I14265" s="1184"/>
    </row>
    <row r="14266" spans="7:9" ht="15.6" x14ac:dyDescent="0.3">
      <c r="G14266" s="1183"/>
      <c r="H14266" s="1184"/>
      <c r="I14266" s="1184"/>
    </row>
    <row r="14267" spans="7:9" ht="15.6" x14ac:dyDescent="0.3">
      <c r="G14267" s="1183"/>
      <c r="H14267" s="1184"/>
      <c r="I14267" s="1184"/>
    </row>
    <row r="14268" spans="7:9" ht="15.6" x14ac:dyDescent="0.3">
      <c r="G14268" s="1183"/>
      <c r="H14268" s="1184"/>
      <c r="I14268" s="1184"/>
    </row>
    <row r="14269" spans="7:9" ht="15.6" x14ac:dyDescent="0.3">
      <c r="G14269" s="1183"/>
      <c r="H14269" s="1184"/>
      <c r="I14269" s="1184"/>
    </row>
    <row r="14270" spans="7:9" ht="15.6" x14ac:dyDescent="0.3">
      <c r="G14270" s="1183"/>
      <c r="H14270" s="1184"/>
      <c r="I14270" s="1184"/>
    </row>
    <row r="14271" spans="7:9" ht="15.6" x14ac:dyDescent="0.3">
      <c r="G14271" s="1183"/>
      <c r="H14271" s="1184"/>
      <c r="I14271" s="1184"/>
    </row>
    <row r="14272" spans="7:9" ht="15.6" x14ac:dyDescent="0.3">
      <c r="G14272" s="1183"/>
      <c r="H14272" s="1184"/>
      <c r="I14272" s="1184"/>
    </row>
    <row r="14273" spans="7:9" ht="15.6" x14ac:dyDescent="0.3">
      <c r="G14273" s="1183"/>
      <c r="H14273" s="1184"/>
      <c r="I14273" s="1184"/>
    </row>
    <row r="14274" spans="7:9" ht="15.6" x14ac:dyDescent="0.3">
      <c r="G14274" s="1183"/>
      <c r="H14274" s="1184"/>
      <c r="I14274" s="1184"/>
    </row>
    <row r="14275" spans="7:9" ht="15.6" x14ac:dyDescent="0.3">
      <c r="G14275" s="1183"/>
      <c r="H14275" s="1184"/>
      <c r="I14275" s="1184"/>
    </row>
    <row r="14276" spans="7:9" ht="15.6" x14ac:dyDescent="0.3">
      <c r="G14276" s="1183"/>
      <c r="H14276" s="1184"/>
      <c r="I14276" s="1184"/>
    </row>
    <row r="14277" spans="7:9" ht="15.6" x14ac:dyDescent="0.3">
      <c r="G14277" s="1183"/>
      <c r="H14277" s="1184"/>
      <c r="I14277" s="1184"/>
    </row>
    <row r="14278" spans="7:9" ht="15.6" x14ac:dyDescent="0.3">
      <c r="G14278" s="1183"/>
      <c r="H14278" s="1184"/>
      <c r="I14278" s="1184"/>
    </row>
    <row r="14279" spans="7:9" ht="15.6" x14ac:dyDescent="0.3">
      <c r="G14279" s="1183"/>
      <c r="H14279" s="1184"/>
      <c r="I14279" s="1184"/>
    </row>
    <row r="14280" spans="7:9" ht="15.6" x14ac:dyDescent="0.3">
      <c r="G14280" s="1183"/>
      <c r="H14280" s="1184"/>
      <c r="I14280" s="1184"/>
    </row>
    <row r="14281" spans="7:9" ht="15.6" x14ac:dyDescent="0.3">
      <c r="G14281" s="1183"/>
      <c r="H14281" s="1184"/>
      <c r="I14281" s="1184"/>
    </row>
    <row r="14282" spans="7:9" ht="15.6" x14ac:dyDescent="0.3">
      <c r="G14282" s="1183"/>
      <c r="H14282" s="1184"/>
      <c r="I14282" s="1184"/>
    </row>
    <row r="14283" spans="7:9" ht="15.6" x14ac:dyDescent="0.3">
      <c r="G14283" s="1183"/>
      <c r="H14283" s="1184"/>
      <c r="I14283" s="1184"/>
    </row>
    <row r="14284" spans="7:9" ht="15.6" x14ac:dyDescent="0.3">
      <c r="G14284" s="1183"/>
      <c r="H14284" s="1184"/>
      <c r="I14284" s="1184"/>
    </row>
    <row r="14285" spans="7:9" ht="15.6" x14ac:dyDescent="0.3">
      <c r="G14285" s="1183"/>
      <c r="H14285" s="1184"/>
      <c r="I14285" s="1184"/>
    </row>
    <row r="14286" spans="7:9" ht="15.6" x14ac:dyDescent="0.3">
      <c r="G14286" s="1183"/>
      <c r="H14286" s="1184"/>
      <c r="I14286" s="1184"/>
    </row>
    <row r="14287" spans="7:9" ht="15.6" x14ac:dyDescent="0.3">
      <c r="G14287" s="1183"/>
      <c r="H14287" s="1184"/>
      <c r="I14287" s="1184"/>
    </row>
    <row r="14288" spans="7:9" ht="15.6" x14ac:dyDescent="0.3">
      <c r="G14288" s="1183"/>
      <c r="H14288" s="1184"/>
      <c r="I14288" s="1184"/>
    </row>
    <row r="14289" spans="7:9" ht="15.6" x14ac:dyDescent="0.3">
      <c r="G14289" s="1183"/>
      <c r="H14289" s="1184"/>
      <c r="I14289" s="1184"/>
    </row>
    <row r="14290" spans="7:9" ht="15.6" x14ac:dyDescent="0.3">
      <c r="G14290" s="1183"/>
      <c r="H14290" s="1184"/>
      <c r="I14290" s="1184"/>
    </row>
    <row r="14291" spans="7:9" ht="15.6" x14ac:dyDescent="0.3">
      <c r="G14291" s="1183"/>
      <c r="H14291" s="1184"/>
      <c r="I14291" s="1184"/>
    </row>
    <row r="14292" spans="7:9" ht="15.6" x14ac:dyDescent="0.3">
      <c r="G14292" s="1183"/>
      <c r="H14292" s="1184"/>
      <c r="I14292" s="1184"/>
    </row>
    <row r="14293" spans="7:9" ht="15.6" x14ac:dyDescent="0.3">
      <c r="G14293" s="1183"/>
      <c r="H14293" s="1184"/>
      <c r="I14293" s="1184"/>
    </row>
    <row r="14294" spans="7:9" ht="15.6" x14ac:dyDescent="0.3">
      <c r="G14294" s="1183"/>
      <c r="H14294" s="1184"/>
      <c r="I14294" s="1184"/>
    </row>
    <row r="14295" spans="7:9" ht="15.6" x14ac:dyDescent="0.3">
      <c r="G14295" s="1183"/>
      <c r="H14295" s="1184"/>
      <c r="I14295" s="1184"/>
    </row>
    <row r="14296" spans="7:9" ht="15.6" x14ac:dyDescent="0.3">
      <c r="G14296" s="1183"/>
      <c r="H14296" s="1184"/>
      <c r="I14296" s="1184"/>
    </row>
    <row r="14297" spans="7:9" ht="15.6" x14ac:dyDescent="0.3">
      <c r="G14297" s="1183"/>
      <c r="H14297" s="1184"/>
      <c r="I14297" s="1184"/>
    </row>
    <row r="14298" spans="7:9" ht="15.6" x14ac:dyDescent="0.3">
      <c r="G14298" s="1183"/>
      <c r="H14298" s="1184"/>
      <c r="I14298" s="1184"/>
    </row>
    <row r="14299" spans="7:9" ht="15.6" x14ac:dyDescent="0.3">
      <c r="G14299" s="1183"/>
      <c r="H14299" s="1184"/>
      <c r="I14299" s="1184"/>
    </row>
    <row r="14300" spans="7:9" ht="15.6" x14ac:dyDescent="0.3">
      <c r="G14300" s="1183"/>
      <c r="H14300" s="1184"/>
      <c r="I14300" s="1184"/>
    </row>
    <row r="14301" spans="7:9" ht="15.6" x14ac:dyDescent="0.3">
      <c r="G14301" s="1183"/>
      <c r="H14301" s="1184"/>
      <c r="I14301" s="1184"/>
    </row>
    <row r="14302" spans="7:9" ht="15.6" x14ac:dyDescent="0.3">
      <c r="G14302" s="1183"/>
      <c r="H14302" s="1184"/>
      <c r="I14302" s="1184"/>
    </row>
    <row r="14303" spans="7:9" ht="15.6" x14ac:dyDescent="0.3">
      <c r="G14303" s="1183"/>
      <c r="H14303" s="1184"/>
      <c r="I14303" s="1184"/>
    </row>
    <row r="14304" spans="7:9" ht="15.6" x14ac:dyDescent="0.3">
      <c r="G14304" s="1183"/>
      <c r="H14304" s="1184"/>
      <c r="I14304" s="1184"/>
    </row>
    <row r="14305" spans="7:9" ht="15.6" x14ac:dyDescent="0.3">
      <c r="G14305" s="1183"/>
      <c r="H14305" s="1184"/>
      <c r="I14305" s="1184"/>
    </row>
    <row r="14306" spans="7:9" ht="15.6" x14ac:dyDescent="0.3">
      <c r="G14306" s="1183"/>
      <c r="H14306" s="1184"/>
      <c r="I14306" s="1184"/>
    </row>
    <row r="14307" spans="7:9" ht="15.6" x14ac:dyDescent="0.3">
      <c r="G14307" s="1183"/>
      <c r="H14307" s="1184"/>
      <c r="I14307" s="1184"/>
    </row>
    <row r="14308" spans="7:9" ht="15.6" x14ac:dyDescent="0.3">
      <c r="G14308" s="1183"/>
      <c r="H14308" s="1184"/>
      <c r="I14308" s="1184"/>
    </row>
    <row r="14309" spans="7:9" ht="15.6" x14ac:dyDescent="0.3">
      <c r="G14309" s="1183"/>
      <c r="H14309" s="1184"/>
      <c r="I14309" s="1184"/>
    </row>
    <row r="14310" spans="7:9" ht="15.6" x14ac:dyDescent="0.3">
      <c r="G14310" s="1183"/>
      <c r="H14310" s="1184"/>
      <c r="I14310" s="1184"/>
    </row>
    <row r="14311" spans="7:9" ht="15.6" x14ac:dyDescent="0.3">
      <c r="G14311" s="1183"/>
      <c r="H14311" s="1184"/>
      <c r="I14311" s="1184"/>
    </row>
    <row r="14312" spans="7:9" ht="15.6" x14ac:dyDescent="0.3">
      <c r="G14312" s="1183"/>
      <c r="H14312" s="1184"/>
      <c r="I14312" s="1184"/>
    </row>
    <row r="14313" spans="7:9" ht="15.6" x14ac:dyDescent="0.3">
      <c r="G14313" s="1183"/>
      <c r="H14313" s="1184"/>
      <c r="I14313" s="1184"/>
    </row>
    <row r="14314" spans="7:9" ht="15.6" x14ac:dyDescent="0.3">
      <c r="G14314" s="1183"/>
      <c r="H14314" s="1184"/>
      <c r="I14314" s="1184"/>
    </row>
    <row r="14315" spans="7:9" ht="15.6" x14ac:dyDescent="0.3">
      <c r="G14315" s="1183"/>
      <c r="H14315" s="1184"/>
      <c r="I14315" s="1184"/>
    </row>
    <row r="14316" spans="7:9" ht="15.6" x14ac:dyDescent="0.3">
      <c r="G14316" s="1183"/>
      <c r="H14316" s="1184"/>
      <c r="I14316" s="1184"/>
    </row>
    <row r="14317" spans="7:9" ht="15.6" x14ac:dyDescent="0.3">
      <c r="G14317" s="1183"/>
      <c r="H14317" s="1184"/>
      <c r="I14317" s="1184"/>
    </row>
    <row r="14318" spans="7:9" ht="15.6" x14ac:dyDescent="0.3">
      <c r="G14318" s="1183"/>
      <c r="H14318" s="1184"/>
      <c r="I14318" s="1184"/>
    </row>
    <row r="14319" spans="7:9" ht="15.6" x14ac:dyDescent="0.3">
      <c r="G14319" s="1183"/>
      <c r="H14319" s="1184"/>
      <c r="I14319" s="1184"/>
    </row>
    <row r="14320" spans="7:9" ht="15.6" x14ac:dyDescent="0.3">
      <c r="G14320" s="1183"/>
      <c r="H14320" s="1184"/>
      <c r="I14320" s="1184"/>
    </row>
    <row r="14321" spans="7:9" ht="15.6" x14ac:dyDescent="0.3">
      <c r="G14321" s="1183"/>
      <c r="H14321" s="1184"/>
      <c r="I14321" s="1184"/>
    </row>
    <row r="14322" spans="7:9" ht="15.6" x14ac:dyDescent="0.3">
      <c r="G14322" s="1183"/>
      <c r="H14322" s="1184"/>
      <c r="I14322" s="1184"/>
    </row>
    <row r="14323" spans="7:9" ht="15.6" x14ac:dyDescent="0.3">
      <c r="G14323" s="1183"/>
      <c r="H14323" s="1184"/>
      <c r="I14323" s="1184"/>
    </row>
    <row r="14324" spans="7:9" ht="15.6" x14ac:dyDescent="0.3">
      <c r="G14324" s="1183"/>
      <c r="H14324" s="1184"/>
      <c r="I14324" s="1184"/>
    </row>
    <row r="14325" spans="7:9" ht="15.6" x14ac:dyDescent="0.3">
      <c r="G14325" s="1183"/>
      <c r="H14325" s="1184"/>
      <c r="I14325" s="1184"/>
    </row>
    <row r="14326" spans="7:9" ht="15.6" x14ac:dyDescent="0.3">
      <c r="G14326" s="1183"/>
      <c r="H14326" s="1184"/>
      <c r="I14326" s="1184"/>
    </row>
    <row r="14327" spans="7:9" ht="15.6" x14ac:dyDescent="0.3">
      <c r="G14327" s="1183"/>
      <c r="H14327" s="1184"/>
      <c r="I14327" s="1184"/>
    </row>
    <row r="14328" spans="7:9" ht="15.6" x14ac:dyDescent="0.3">
      <c r="G14328" s="1183"/>
      <c r="H14328" s="1184"/>
      <c r="I14328" s="1184"/>
    </row>
    <row r="14329" spans="7:9" ht="15.6" x14ac:dyDescent="0.3">
      <c r="G14329" s="1183"/>
      <c r="H14329" s="1184"/>
      <c r="I14329" s="1184"/>
    </row>
    <row r="14330" spans="7:9" ht="15.6" x14ac:dyDescent="0.3">
      <c r="G14330" s="1183"/>
      <c r="H14330" s="1184"/>
      <c r="I14330" s="1184"/>
    </row>
    <row r="14331" spans="7:9" ht="15.6" x14ac:dyDescent="0.3">
      <c r="G14331" s="1183"/>
      <c r="H14331" s="1184"/>
      <c r="I14331" s="1184"/>
    </row>
    <row r="14332" spans="7:9" ht="15.6" x14ac:dyDescent="0.3">
      <c r="G14332" s="1183"/>
      <c r="H14332" s="1184"/>
      <c r="I14332" s="1184"/>
    </row>
    <row r="14333" spans="7:9" ht="15.6" x14ac:dyDescent="0.3">
      <c r="G14333" s="1183"/>
      <c r="H14333" s="1184"/>
      <c r="I14333" s="1184"/>
    </row>
    <row r="14334" spans="7:9" ht="15.6" x14ac:dyDescent="0.3">
      <c r="G14334" s="1183"/>
      <c r="H14334" s="1184"/>
      <c r="I14334" s="1184"/>
    </row>
    <row r="14335" spans="7:9" ht="15.6" x14ac:dyDescent="0.3">
      <c r="G14335" s="1183"/>
      <c r="H14335" s="1184"/>
      <c r="I14335" s="1184"/>
    </row>
    <row r="14336" spans="7:9" ht="15.6" x14ac:dyDescent="0.3">
      <c r="G14336" s="1183"/>
      <c r="H14336" s="1184"/>
      <c r="I14336" s="1184"/>
    </row>
    <row r="14337" spans="7:9" ht="15.6" x14ac:dyDescent="0.3">
      <c r="G14337" s="1183"/>
      <c r="H14337" s="1184"/>
      <c r="I14337" s="1184"/>
    </row>
    <row r="14338" spans="7:9" ht="15.6" x14ac:dyDescent="0.3">
      <c r="G14338" s="1183"/>
      <c r="H14338" s="1184"/>
      <c r="I14338" s="1184"/>
    </row>
    <row r="14339" spans="7:9" ht="15.6" x14ac:dyDescent="0.3">
      <c r="G14339" s="1183"/>
      <c r="H14339" s="1184"/>
      <c r="I14339" s="1184"/>
    </row>
    <row r="14340" spans="7:9" ht="15.6" x14ac:dyDescent="0.3">
      <c r="G14340" s="1183"/>
      <c r="H14340" s="1184"/>
      <c r="I14340" s="1184"/>
    </row>
    <row r="14341" spans="7:9" ht="15.6" x14ac:dyDescent="0.3">
      <c r="G14341" s="1183"/>
      <c r="H14341" s="1184"/>
      <c r="I14341" s="1184"/>
    </row>
    <row r="14342" spans="7:9" ht="15.6" x14ac:dyDescent="0.3">
      <c r="G14342" s="1183"/>
      <c r="H14342" s="1184"/>
      <c r="I14342" s="1184"/>
    </row>
    <row r="14343" spans="7:9" ht="15.6" x14ac:dyDescent="0.3">
      <c r="G14343" s="1183"/>
      <c r="H14343" s="1184"/>
      <c r="I14343" s="1184"/>
    </row>
    <row r="14344" spans="7:9" ht="15.6" x14ac:dyDescent="0.3">
      <c r="G14344" s="1183"/>
      <c r="H14344" s="1184"/>
      <c r="I14344" s="1184"/>
    </row>
    <row r="14345" spans="7:9" ht="15.6" x14ac:dyDescent="0.3">
      <c r="G14345" s="1183"/>
      <c r="H14345" s="1184"/>
      <c r="I14345" s="1184"/>
    </row>
    <row r="14346" spans="7:9" ht="15.6" x14ac:dyDescent="0.3">
      <c r="G14346" s="1183"/>
      <c r="H14346" s="1184"/>
      <c r="I14346" s="1184"/>
    </row>
    <row r="14347" spans="7:9" ht="15.6" x14ac:dyDescent="0.3">
      <c r="G14347" s="1183"/>
      <c r="H14347" s="1184"/>
      <c r="I14347" s="1184"/>
    </row>
    <row r="14348" spans="7:9" ht="15.6" x14ac:dyDescent="0.3">
      <c r="G14348" s="1183"/>
      <c r="H14348" s="1184"/>
      <c r="I14348" s="1184"/>
    </row>
    <row r="14349" spans="7:9" ht="15.6" x14ac:dyDescent="0.3">
      <c r="G14349" s="1183"/>
      <c r="H14349" s="1184"/>
      <c r="I14349" s="1184"/>
    </row>
    <row r="14350" spans="7:9" ht="15.6" x14ac:dyDescent="0.3">
      <c r="G14350" s="1183"/>
      <c r="H14350" s="1184"/>
      <c r="I14350" s="1184"/>
    </row>
    <row r="14351" spans="7:9" ht="15.6" x14ac:dyDescent="0.3">
      <c r="G14351" s="1183"/>
      <c r="H14351" s="1184"/>
      <c r="I14351" s="1184"/>
    </row>
    <row r="14352" spans="7:9" ht="15.6" x14ac:dyDescent="0.3">
      <c r="G14352" s="1183"/>
      <c r="H14352" s="1184"/>
      <c r="I14352" s="1184"/>
    </row>
    <row r="14353" spans="7:9" ht="15.6" x14ac:dyDescent="0.3">
      <c r="G14353" s="1183"/>
      <c r="H14353" s="1184"/>
      <c r="I14353" s="1184"/>
    </row>
    <row r="14354" spans="7:9" ht="15.6" x14ac:dyDescent="0.3">
      <c r="G14354" s="1183"/>
      <c r="H14354" s="1184"/>
      <c r="I14354" s="1184"/>
    </row>
    <row r="14355" spans="7:9" ht="15.6" x14ac:dyDescent="0.3">
      <c r="G14355" s="1183"/>
      <c r="H14355" s="1184"/>
      <c r="I14355" s="1184"/>
    </row>
    <row r="14356" spans="7:9" ht="15.6" x14ac:dyDescent="0.3">
      <c r="G14356" s="1183"/>
      <c r="H14356" s="1184"/>
      <c r="I14356" s="1184"/>
    </row>
    <row r="14357" spans="7:9" ht="15.6" x14ac:dyDescent="0.3">
      <c r="G14357" s="1183"/>
      <c r="H14357" s="1184"/>
      <c r="I14357" s="1184"/>
    </row>
    <row r="14358" spans="7:9" ht="15.6" x14ac:dyDescent="0.3">
      <c r="G14358" s="1183"/>
      <c r="H14358" s="1184"/>
      <c r="I14358" s="1184"/>
    </row>
    <row r="14359" spans="7:9" ht="15.6" x14ac:dyDescent="0.3">
      <c r="G14359" s="1183"/>
      <c r="H14359" s="1184"/>
      <c r="I14359" s="1184"/>
    </row>
    <row r="14360" spans="7:9" ht="15.6" x14ac:dyDescent="0.3">
      <c r="G14360" s="1183"/>
      <c r="H14360" s="1184"/>
      <c r="I14360" s="1184"/>
    </row>
    <row r="14361" spans="7:9" ht="15.6" x14ac:dyDescent="0.3">
      <c r="G14361" s="1183"/>
      <c r="H14361" s="1184"/>
      <c r="I14361" s="1184"/>
    </row>
    <row r="14362" spans="7:9" ht="15.6" x14ac:dyDescent="0.3">
      <c r="G14362" s="1183"/>
      <c r="H14362" s="1184"/>
      <c r="I14362" s="1184"/>
    </row>
    <row r="14363" spans="7:9" ht="15.6" x14ac:dyDescent="0.3">
      <c r="G14363" s="1183"/>
      <c r="H14363" s="1184"/>
      <c r="I14363" s="1184"/>
    </row>
    <row r="14364" spans="7:9" ht="15.6" x14ac:dyDescent="0.3">
      <c r="G14364" s="1183"/>
      <c r="H14364" s="1184"/>
      <c r="I14364" s="1184"/>
    </row>
    <row r="14365" spans="7:9" ht="15.6" x14ac:dyDescent="0.3">
      <c r="G14365" s="1183"/>
      <c r="H14365" s="1184"/>
      <c r="I14365" s="1184"/>
    </row>
    <row r="14366" spans="7:9" ht="15.6" x14ac:dyDescent="0.3">
      <c r="G14366" s="1183"/>
      <c r="H14366" s="1184"/>
      <c r="I14366" s="1184"/>
    </row>
    <row r="14367" spans="7:9" ht="15.6" x14ac:dyDescent="0.3">
      <c r="G14367" s="1183"/>
      <c r="H14367" s="1184"/>
      <c r="I14367" s="1184"/>
    </row>
    <row r="14368" spans="7:9" ht="15.6" x14ac:dyDescent="0.3">
      <c r="G14368" s="1183"/>
      <c r="H14368" s="1184"/>
      <c r="I14368" s="1184"/>
    </row>
    <row r="14369" spans="7:9" ht="15.6" x14ac:dyDescent="0.3">
      <c r="G14369" s="1183"/>
      <c r="H14369" s="1184"/>
      <c r="I14369" s="1184"/>
    </row>
    <row r="14370" spans="7:9" ht="15.6" x14ac:dyDescent="0.3">
      <c r="G14370" s="1183"/>
      <c r="H14370" s="1184"/>
      <c r="I14370" s="1184"/>
    </row>
    <row r="14371" spans="7:9" ht="15.6" x14ac:dyDescent="0.3">
      <c r="G14371" s="1183"/>
      <c r="H14371" s="1184"/>
      <c r="I14371" s="1184"/>
    </row>
    <row r="14372" spans="7:9" ht="15.6" x14ac:dyDescent="0.3">
      <c r="G14372" s="1183"/>
      <c r="H14372" s="1184"/>
      <c r="I14372" s="1184"/>
    </row>
    <row r="14373" spans="7:9" ht="15.6" x14ac:dyDescent="0.3">
      <c r="G14373" s="1183"/>
      <c r="H14373" s="1184"/>
      <c r="I14373" s="1184"/>
    </row>
    <row r="14374" spans="7:9" ht="15.6" x14ac:dyDescent="0.3">
      <c r="G14374" s="1183"/>
      <c r="H14374" s="1184"/>
      <c r="I14374" s="1184"/>
    </row>
    <row r="14375" spans="7:9" ht="15.6" x14ac:dyDescent="0.3">
      <c r="G14375" s="1183"/>
      <c r="H14375" s="1184"/>
      <c r="I14375" s="1184"/>
    </row>
    <row r="14376" spans="7:9" ht="15.6" x14ac:dyDescent="0.3">
      <c r="G14376" s="1183"/>
      <c r="H14376" s="1184"/>
      <c r="I14376" s="1184"/>
    </row>
    <row r="14377" spans="7:9" ht="15.6" x14ac:dyDescent="0.3">
      <c r="G14377" s="1183"/>
      <c r="H14377" s="1184"/>
      <c r="I14377" s="1184"/>
    </row>
    <row r="14378" spans="7:9" ht="15.6" x14ac:dyDescent="0.3">
      <c r="G14378" s="1183"/>
      <c r="H14378" s="1184"/>
      <c r="I14378" s="1184"/>
    </row>
    <row r="14379" spans="7:9" ht="15.6" x14ac:dyDescent="0.3">
      <c r="G14379" s="1183"/>
      <c r="H14379" s="1184"/>
      <c r="I14379" s="1184"/>
    </row>
    <row r="14380" spans="7:9" ht="15.6" x14ac:dyDescent="0.3">
      <c r="G14380" s="1183"/>
      <c r="H14380" s="1184"/>
      <c r="I14380" s="1184"/>
    </row>
    <row r="14381" spans="7:9" ht="15.6" x14ac:dyDescent="0.3">
      <c r="G14381" s="1183"/>
      <c r="H14381" s="1184"/>
      <c r="I14381" s="1184"/>
    </row>
    <row r="14382" spans="7:9" ht="15.6" x14ac:dyDescent="0.3">
      <c r="G14382" s="1183"/>
      <c r="H14382" s="1184"/>
      <c r="I14382" s="1184"/>
    </row>
    <row r="14383" spans="7:9" ht="15.6" x14ac:dyDescent="0.3">
      <c r="G14383" s="1183"/>
      <c r="H14383" s="1184"/>
      <c r="I14383" s="1184"/>
    </row>
    <row r="14384" spans="7:9" ht="15.6" x14ac:dyDescent="0.3">
      <c r="G14384" s="1183"/>
      <c r="H14384" s="1184"/>
      <c r="I14384" s="1184"/>
    </row>
    <row r="14385" spans="7:9" ht="15.6" x14ac:dyDescent="0.3">
      <c r="G14385" s="1183"/>
      <c r="H14385" s="1184"/>
      <c r="I14385" s="1184"/>
    </row>
    <row r="14386" spans="7:9" ht="15.6" x14ac:dyDescent="0.3">
      <c r="G14386" s="1183"/>
      <c r="H14386" s="1184"/>
      <c r="I14386" s="1184"/>
    </row>
    <row r="14387" spans="7:9" ht="15.6" x14ac:dyDescent="0.3">
      <c r="G14387" s="1183"/>
      <c r="H14387" s="1184"/>
      <c r="I14387" s="1184"/>
    </row>
    <row r="14388" spans="7:9" ht="15.6" x14ac:dyDescent="0.3">
      <c r="G14388" s="1183"/>
      <c r="H14388" s="1184"/>
      <c r="I14388" s="1184"/>
    </row>
    <row r="14389" spans="7:9" ht="15.6" x14ac:dyDescent="0.3">
      <c r="G14389" s="1183"/>
      <c r="H14389" s="1184"/>
      <c r="I14389" s="1184"/>
    </row>
    <row r="14390" spans="7:9" ht="15.6" x14ac:dyDescent="0.3">
      <c r="G14390" s="1183"/>
      <c r="H14390" s="1184"/>
      <c r="I14390" s="1184"/>
    </row>
    <row r="14391" spans="7:9" ht="15.6" x14ac:dyDescent="0.3">
      <c r="G14391" s="1183"/>
      <c r="H14391" s="1184"/>
      <c r="I14391" s="1184"/>
    </row>
    <row r="14392" spans="7:9" ht="15.6" x14ac:dyDescent="0.3">
      <c r="G14392" s="1183"/>
      <c r="H14392" s="1184"/>
      <c r="I14392" s="1184"/>
    </row>
    <row r="14393" spans="7:9" ht="15.6" x14ac:dyDescent="0.3">
      <c r="G14393" s="1183"/>
      <c r="H14393" s="1184"/>
      <c r="I14393" s="1184"/>
    </row>
    <row r="14394" spans="7:9" ht="15.6" x14ac:dyDescent="0.3">
      <c r="G14394" s="1183"/>
      <c r="H14394" s="1184"/>
      <c r="I14394" s="1184"/>
    </row>
    <row r="14395" spans="7:9" ht="15.6" x14ac:dyDescent="0.3">
      <c r="G14395" s="1183"/>
      <c r="H14395" s="1184"/>
      <c r="I14395" s="1184"/>
    </row>
    <row r="14396" spans="7:9" ht="15.6" x14ac:dyDescent="0.3">
      <c r="G14396" s="1183"/>
      <c r="H14396" s="1184"/>
      <c r="I14396" s="1184"/>
    </row>
    <row r="14397" spans="7:9" ht="15.6" x14ac:dyDescent="0.3">
      <c r="G14397" s="1183"/>
      <c r="H14397" s="1184"/>
      <c r="I14397" s="1184"/>
    </row>
    <row r="14398" spans="7:9" ht="15.6" x14ac:dyDescent="0.3">
      <c r="G14398" s="1183"/>
      <c r="H14398" s="1184"/>
      <c r="I14398" s="1184"/>
    </row>
    <row r="14399" spans="7:9" ht="15.6" x14ac:dyDescent="0.3">
      <c r="G14399" s="1183"/>
      <c r="H14399" s="1184"/>
      <c r="I14399" s="1184"/>
    </row>
    <row r="14400" spans="7:9" ht="15.6" x14ac:dyDescent="0.3">
      <c r="G14400" s="1183"/>
      <c r="H14400" s="1184"/>
      <c r="I14400" s="1184"/>
    </row>
    <row r="14401" spans="7:9" ht="15.6" x14ac:dyDescent="0.3">
      <c r="G14401" s="1183"/>
      <c r="H14401" s="1184"/>
      <c r="I14401" s="1184"/>
    </row>
    <row r="14402" spans="7:9" ht="15.6" x14ac:dyDescent="0.3">
      <c r="G14402" s="1183"/>
      <c r="H14402" s="1184"/>
      <c r="I14402" s="1184"/>
    </row>
    <row r="14403" spans="7:9" ht="15.6" x14ac:dyDescent="0.3">
      <c r="G14403" s="1183"/>
      <c r="H14403" s="1184"/>
      <c r="I14403" s="1184"/>
    </row>
    <row r="14404" spans="7:9" ht="15.6" x14ac:dyDescent="0.3">
      <c r="G14404" s="1183"/>
      <c r="H14404" s="1184"/>
      <c r="I14404" s="1184"/>
    </row>
    <row r="14405" spans="7:9" ht="15.6" x14ac:dyDescent="0.3">
      <c r="G14405" s="1183"/>
      <c r="H14405" s="1184"/>
      <c r="I14405" s="1184"/>
    </row>
    <row r="14406" spans="7:9" ht="15.6" x14ac:dyDescent="0.3">
      <c r="G14406" s="1183"/>
      <c r="H14406" s="1184"/>
      <c r="I14406" s="1184"/>
    </row>
    <row r="14407" spans="7:9" ht="15.6" x14ac:dyDescent="0.3">
      <c r="G14407" s="1183"/>
      <c r="H14407" s="1184"/>
      <c r="I14407" s="1184"/>
    </row>
    <row r="14408" spans="7:9" ht="15.6" x14ac:dyDescent="0.3">
      <c r="G14408" s="1183"/>
      <c r="H14408" s="1184"/>
      <c r="I14408" s="1184"/>
    </row>
    <row r="14409" spans="7:9" ht="15.6" x14ac:dyDescent="0.3">
      <c r="G14409" s="1183"/>
      <c r="H14409" s="1184"/>
      <c r="I14409" s="1184"/>
    </row>
    <row r="14410" spans="7:9" ht="15.6" x14ac:dyDescent="0.3">
      <c r="G14410" s="1183"/>
      <c r="H14410" s="1184"/>
      <c r="I14410" s="1184"/>
    </row>
    <row r="14411" spans="7:9" ht="15.6" x14ac:dyDescent="0.3">
      <c r="G14411" s="1183"/>
      <c r="H14411" s="1184"/>
      <c r="I14411" s="1184"/>
    </row>
    <row r="14412" spans="7:9" ht="15.6" x14ac:dyDescent="0.3">
      <c r="G14412" s="1183"/>
      <c r="H14412" s="1184"/>
      <c r="I14412" s="1184"/>
    </row>
    <row r="14413" spans="7:9" ht="15.6" x14ac:dyDescent="0.3">
      <c r="G14413" s="1183"/>
      <c r="H14413" s="1184"/>
      <c r="I14413" s="1184"/>
    </row>
    <row r="14414" spans="7:9" ht="15.6" x14ac:dyDescent="0.3">
      <c r="G14414" s="1183"/>
      <c r="H14414" s="1184"/>
      <c r="I14414" s="1184"/>
    </row>
    <row r="14415" spans="7:9" ht="15.6" x14ac:dyDescent="0.3">
      <c r="G14415" s="1183"/>
      <c r="H14415" s="1184"/>
      <c r="I14415" s="1184"/>
    </row>
    <row r="14416" spans="7:9" ht="15.6" x14ac:dyDescent="0.3">
      <c r="G14416" s="1183"/>
      <c r="H14416" s="1184"/>
      <c r="I14416" s="1184"/>
    </row>
    <row r="14417" spans="7:9" ht="15.6" x14ac:dyDescent="0.3">
      <c r="G14417" s="1183"/>
      <c r="H14417" s="1184"/>
      <c r="I14417" s="1184"/>
    </row>
    <row r="14418" spans="7:9" ht="15.6" x14ac:dyDescent="0.3">
      <c r="G14418" s="1183"/>
      <c r="H14418" s="1184"/>
      <c r="I14418" s="1184"/>
    </row>
    <row r="14419" spans="7:9" ht="15.6" x14ac:dyDescent="0.3">
      <c r="G14419" s="1183"/>
      <c r="H14419" s="1184"/>
      <c r="I14419" s="1184"/>
    </row>
    <row r="14420" spans="7:9" ht="15.6" x14ac:dyDescent="0.3">
      <c r="G14420" s="1183"/>
      <c r="H14420" s="1184"/>
      <c r="I14420" s="1184"/>
    </row>
    <row r="14421" spans="7:9" ht="15.6" x14ac:dyDescent="0.3">
      <c r="G14421" s="1183"/>
      <c r="H14421" s="1184"/>
      <c r="I14421" s="1184"/>
    </row>
    <row r="14422" spans="7:9" ht="15.6" x14ac:dyDescent="0.3">
      <c r="G14422" s="1183"/>
      <c r="H14422" s="1184"/>
      <c r="I14422" s="1184"/>
    </row>
    <row r="14423" spans="7:9" ht="15.6" x14ac:dyDescent="0.3">
      <c r="G14423" s="1183"/>
      <c r="H14423" s="1184"/>
      <c r="I14423" s="1184"/>
    </row>
    <row r="14424" spans="7:9" ht="15.6" x14ac:dyDescent="0.3">
      <c r="G14424" s="1183"/>
      <c r="H14424" s="1184"/>
      <c r="I14424" s="1184"/>
    </row>
    <row r="14425" spans="7:9" ht="15.6" x14ac:dyDescent="0.3">
      <c r="G14425" s="1183"/>
      <c r="H14425" s="1184"/>
      <c r="I14425" s="1184"/>
    </row>
    <row r="14426" spans="7:9" ht="15.6" x14ac:dyDescent="0.3">
      <c r="G14426" s="1183"/>
      <c r="H14426" s="1184"/>
      <c r="I14426" s="1184"/>
    </row>
    <row r="14427" spans="7:9" ht="15.6" x14ac:dyDescent="0.3">
      <c r="G14427" s="1183"/>
      <c r="H14427" s="1184"/>
      <c r="I14427" s="1184"/>
    </row>
    <row r="14428" spans="7:9" ht="15.6" x14ac:dyDescent="0.3">
      <c r="G14428" s="1183"/>
      <c r="H14428" s="1184"/>
      <c r="I14428" s="1184"/>
    </row>
    <row r="14429" spans="7:9" ht="15.6" x14ac:dyDescent="0.3">
      <c r="G14429" s="1183"/>
      <c r="H14429" s="1184"/>
      <c r="I14429" s="1184"/>
    </row>
    <row r="14430" spans="7:9" ht="15.6" x14ac:dyDescent="0.3">
      <c r="G14430" s="1183"/>
      <c r="H14430" s="1184"/>
      <c r="I14430" s="1184"/>
    </row>
    <row r="14431" spans="7:9" ht="15.6" x14ac:dyDescent="0.3">
      <c r="G14431" s="1183"/>
      <c r="H14431" s="1184"/>
      <c r="I14431" s="1184"/>
    </row>
    <row r="14432" spans="7:9" ht="15.6" x14ac:dyDescent="0.3">
      <c r="G14432" s="1183"/>
      <c r="H14432" s="1184"/>
      <c r="I14432" s="1184"/>
    </row>
    <row r="14433" spans="7:9" ht="15.6" x14ac:dyDescent="0.3">
      <c r="G14433" s="1183"/>
      <c r="H14433" s="1184"/>
      <c r="I14433" s="1184"/>
    </row>
    <row r="14434" spans="7:9" ht="15.6" x14ac:dyDescent="0.3">
      <c r="G14434" s="1183"/>
      <c r="H14434" s="1184"/>
      <c r="I14434" s="1184"/>
    </row>
    <row r="14435" spans="7:9" ht="15.6" x14ac:dyDescent="0.3">
      <c r="G14435" s="1183"/>
      <c r="H14435" s="1184"/>
      <c r="I14435" s="1184"/>
    </row>
    <row r="14436" spans="7:9" ht="15.6" x14ac:dyDescent="0.3">
      <c r="G14436" s="1183"/>
      <c r="H14436" s="1184"/>
      <c r="I14436" s="1184"/>
    </row>
    <row r="14437" spans="7:9" ht="15.6" x14ac:dyDescent="0.3">
      <c r="G14437" s="1183"/>
      <c r="H14437" s="1184"/>
      <c r="I14437" s="1184"/>
    </row>
    <row r="14438" spans="7:9" ht="15.6" x14ac:dyDescent="0.3">
      <c r="G14438" s="1183"/>
      <c r="H14438" s="1184"/>
      <c r="I14438" s="1184"/>
    </row>
    <row r="14439" spans="7:9" ht="15.6" x14ac:dyDescent="0.3">
      <c r="G14439" s="1183"/>
      <c r="H14439" s="1184"/>
      <c r="I14439" s="1184"/>
    </row>
    <row r="14440" spans="7:9" ht="15.6" x14ac:dyDescent="0.3">
      <c r="G14440" s="1183"/>
      <c r="H14440" s="1184"/>
      <c r="I14440" s="1184"/>
    </row>
    <row r="14441" spans="7:9" ht="15.6" x14ac:dyDescent="0.3">
      <c r="G14441" s="1183"/>
      <c r="H14441" s="1184"/>
      <c r="I14441" s="1184"/>
    </row>
    <row r="14442" spans="7:9" ht="15.6" x14ac:dyDescent="0.3">
      <c r="G14442" s="1183"/>
      <c r="H14442" s="1184"/>
      <c r="I14442" s="1184"/>
    </row>
    <row r="14443" spans="7:9" ht="15.6" x14ac:dyDescent="0.3">
      <c r="G14443" s="1183"/>
      <c r="H14443" s="1184"/>
      <c r="I14443" s="1184"/>
    </row>
    <row r="14444" spans="7:9" ht="15.6" x14ac:dyDescent="0.3">
      <c r="G14444" s="1183"/>
      <c r="H14444" s="1184"/>
      <c r="I14444" s="1184"/>
    </row>
    <row r="14445" spans="7:9" ht="15.6" x14ac:dyDescent="0.3">
      <c r="G14445" s="1183"/>
      <c r="H14445" s="1184"/>
      <c r="I14445" s="1184"/>
    </row>
    <row r="14446" spans="7:9" ht="15.6" x14ac:dyDescent="0.3">
      <c r="G14446" s="1183"/>
      <c r="H14446" s="1184"/>
      <c r="I14446" s="1184"/>
    </row>
    <row r="14447" spans="7:9" ht="15.6" x14ac:dyDescent="0.3">
      <c r="G14447" s="1183"/>
      <c r="H14447" s="1184"/>
      <c r="I14447" s="1184"/>
    </row>
    <row r="14448" spans="7:9" ht="15.6" x14ac:dyDescent="0.3">
      <c r="G14448" s="1183"/>
      <c r="H14448" s="1184"/>
      <c r="I14448" s="1184"/>
    </row>
    <row r="14449" spans="7:9" ht="15.6" x14ac:dyDescent="0.3">
      <c r="G14449" s="1183"/>
      <c r="H14449" s="1184"/>
      <c r="I14449" s="1184"/>
    </row>
    <row r="14450" spans="7:9" ht="15.6" x14ac:dyDescent="0.3">
      <c r="G14450" s="1183"/>
      <c r="H14450" s="1184"/>
      <c r="I14450" s="1184"/>
    </row>
    <row r="14451" spans="7:9" ht="15.6" x14ac:dyDescent="0.3">
      <c r="G14451" s="1183"/>
      <c r="H14451" s="1184"/>
      <c r="I14451" s="1184"/>
    </row>
    <row r="14452" spans="7:9" ht="15.6" x14ac:dyDescent="0.3">
      <c r="G14452" s="1183"/>
      <c r="H14452" s="1184"/>
      <c r="I14452" s="1184"/>
    </row>
    <row r="14453" spans="7:9" ht="15.6" x14ac:dyDescent="0.3">
      <c r="G14453" s="1183"/>
      <c r="H14453" s="1184"/>
      <c r="I14453" s="1184"/>
    </row>
    <row r="14454" spans="7:9" ht="15.6" x14ac:dyDescent="0.3">
      <c r="G14454" s="1183"/>
      <c r="H14454" s="1184"/>
      <c r="I14454" s="1184"/>
    </row>
    <row r="14455" spans="7:9" ht="15.6" x14ac:dyDescent="0.3">
      <c r="G14455" s="1183"/>
      <c r="H14455" s="1184"/>
      <c r="I14455" s="1184"/>
    </row>
    <row r="14456" spans="7:9" ht="15.6" x14ac:dyDescent="0.3">
      <c r="G14456" s="1183"/>
      <c r="H14456" s="1184"/>
      <c r="I14456" s="1184"/>
    </row>
    <row r="14457" spans="7:9" ht="15.6" x14ac:dyDescent="0.3">
      <c r="G14457" s="1183"/>
      <c r="H14457" s="1184"/>
      <c r="I14457" s="1184"/>
    </row>
    <row r="14458" spans="7:9" ht="15.6" x14ac:dyDescent="0.3">
      <c r="G14458" s="1183"/>
      <c r="H14458" s="1184"/>
      <c r="I14458" s="1184"/>
    </row>
    <row r="14459" spans="7:9" ht="15.6" x14ac:dyDescent="0.3">
      <c r="G14459" s="1183"/>
      <c r="H14459" s="1184"/>
      <c r="I14459" s="1184"/>
    </row>
    <row r="14460" spans="7:9" ht="15.6" x14ac:dyDescent="0.3">
      <c r="G14460" s="1183"/>
      <c r="H14460" s="1184"/>
      <c r="I14460" s="1184"/>
    </row>
    <row r="14461" spans="7:9" ht="15.6" x14ac:dyDescent="0.3">
      <c r="G14461" s="1183"/>
      <c r="H14461" s="1184"/>
      <c r="I14461" s="1184"/>
    </row>
    <row r="14462" spans="7:9" ht="15.6" x14ac:dyDescent="0.3">
      <c r="G14462" s="1183"/>
      <c r="H14462" s="1184"/>
      <c r="I14462" s="1184"/>
    </row>
    <row r="14463" spans="7:9" ht="15.6" x14ac:dyDescent="0.3">
      <c r="G14463" s="1183"/>
      <c r="H14463" s="1184"/>
      <c r="I14463" s="1184"/>
    </row>
    <row r="14464" spans="7:9" ht="15.6" x14ac:dyDescent="0.3">
      <c r="G14464" s="1183"/>
      <c r="H14464" s="1184"/>
      <c r="I14464" s="1184"/>
    </row>
    <row r="14465" spans="7:9" ht="15.6" x14ac:dyDescent="0.3">
      <c r="G14465" s="1183"/>
      <c r="H14465" s="1184"/>
      <c r="I14465" s="1184"/>
    </row>
    <row r="14466" spans="7:9" ht="15.6" x14ac:dyDescent="0.3">
      <c r="G14466" s="1183"/>
      <c r="H14466" s="1184"/>
      <c r="I14466" s="1184"/>
    </row>
    <row r="14467" spans="7:9" ht="15.6" x14ac:dyDescent="0.3">
      <c r="G14467" s="1183"/>
      <c r="H14467" s="1184"/>
      <c r="I14467" s="1184"/>
    </row>
    <row r="14468" spans="7:9" ht="15.6" x14ac:dyDescent="0.3">
      <c r="G14468" s="1183"/>
      <c r="H14468" s="1184"/>
      <c r="I14468" s="1184"/>
    </row>
    <row r="14469" spans="7:9" ht="15.6" x14ac:dyDescent="0.3">
      <c r="G14469" s="1183"/>
      <c r="H14469" s="1184"/>
      <c r="I14469" s="1184"/>
    </row>
    <row r="14470" spans="7:9" ht="15.6" x14ac:dyDescent="0.3">
      <c r="G14470" s="1183"/>
      <c r="H14470" s="1184"/>
      <c r="I14470" s="1184"/>
    </row>
    <row r="14471" spans="7:9" ht="15.6" x14ac:dyDescent="0.3">
      <c r="G14471" s="1183"/>
      <c r="H14471" s="1184"/>
      <c r="I14471" s="1184"/>
    </row>
    <row r="14472" spans="7:9" ht="15.6" x14ac:dyDescent="0.3">
      <c r="G14472" s="1183"/>
      <c r="H14472" s="1184"/>
      <c r="I14472" s="1184"/>
    </row>
    <row r="14473" spans="7:9" ht="15.6" x14ac:dyDescent="0.3">
      <c r="G14473" s="1183"/>
      <c r="H14473" s="1184"/>
      <c r="I14473" s="1184"/>
    </row>
    <row r="14474" spans="7:9" ht="15.6" x14ac:dyDescent="0.3">
      <c r="G14474" s="1183"/>
      <c r="H14474" s="1184"/>
      <c r="I14474" s="1184"/>
    </row>
    <row r="14475" spans="7:9" ht="15.6" x14ac:dyDescent="0.3">
      <c r="G14475" s="1183"/>
      <c r="H14475" s="1184"/>
      <c r="I14475" s="1184"/>
    </row>
    <row r="14476" spans="7:9" ht="15.6" x14ac:dyDescent="0.3">
      <c r="G14476" s="1183"/>
      <c r="H14476" s="1184"/>
      <c r="I14476" s="1184"/>
    </row>
    <row r="14477" spans="7:9" ht="15.6" x14ac:dyDescent="0.3">
      <c r="G14477" s="1183"/>
      <c r="H14477" s="1184"/>
      <c r="I14477" s="1184"/>
    </row>
    <row r="14478" spans="7:9" ht="15.6" x14ac:dyDescent="0.3">
      <c r="G14478" s="1183"/>
      <c r="H14478" s="1184"/>
      <c r="I14478" s="1184"/>
    </row>
    <row r="14479" spans="7:9" ht="15.6" x14ac:dyDescent="0.3">
      <c r="G14479" s="1183"/>
      <c r="H14479" s="1184"/>
      <c r="I14479" s="1184"/>
    </row>
    <row r="14480" spans="7:9" ht="15.6" x14ac:dyDescent="0.3">
      <c r="G14480" s="1183"/>
      <c r="H14480" s="1184"/>
      <c r="I14480" s="1184"/>
    </row>
    <row r="14481" spans="7:9" ht="15.6" x14ac:dyDescent="0.3">
      <c r="G14481" s="1183"/>
      <c r="H14481" s="1184"/>
      <c r="I14481" s="1184"/>
    </row>
    <row r="14482" spans="7:9" ht="15.6" x14ac:dyDescent="0.3">
      <c r="G14482" s="1183"/>
      <c r="H14482" s="1184"/>
      <c r="I14482" s="1184"/>
    </row>
    <row r="14483" spans="7:9" ht="15.6" x14ac:dyDescent="0.3">
      <c r="G14483" s="1183"/>
      <c r="H14483" s="1184"/>
      <c r="I14483" s="1184"/>
    </row>
    <row r="14484" spans="7:9" ht="15.6" x14ac:dyDescent="0.3">
      <c r="G14484" s="1183"/>
      <c r="H14484" s="1184"/>
      <c r="I14484" s="1184"/>
    </row>
    <row r="14485" spans="7:9" ht="15.6" x14ac:dyDescent="0.3">
      <c r="G14485" s="1183"/>
      <c r="H14485" s="1184"/>
      <c r="I14485" s="1184"/>
    </row>
    <row r="14486" spans="7:9" ht="15.6" x14ac:dyDescent="0.3">
      <c r="G14486" s="1183"/>
      <c r="H14486" s="1184"/>
      <c r="I14486" s="1184"/>
    </row>
    <row r="14487" spans="7:9" ht="15.6" x14ac:dyDescent="0.3">
      <c r="G14487" s="1183"/>
      <c r="H14487" s="1184"/>
      <c r="I14487" s="1184"/>
    </row>
    <row r="14488" spans="7:9" ht="15.6" x14ac:dyDescent="0.3">
      <c r="G14488" s="1183"/>
      <c r="H14488" s="1184"/>
      <c r="I14488" s="1184"/>
    </row>
    <row r="14489" spans="7:9" ht="15.6" x14ac:dyDescent="0.3">
      <c r="G14489" s="1183"/>
      <c r="H14489" s="1184"/>
      <c r="I14489" s="1184"/>
    </row>
    <row r="14490" spans="7:9" ht="15.6" x14ac:dyDescent="0.3">
      <c r="G14490" s="1183"/>
      <c r="H14490" s="1184"/>
      <c r="I14490" s="1184"/>
    </row>
    <row r="14491" spans="7:9" ht="15.6" x14ac:dyDescent="0.3">
      <c r="G14491" s="1183"/>
      <c r="H14491" s="1184"/>
      <c r="I14491" s="1184"/>
    </row>
    <row r="14492" spans="7:9" ht="15.6" x14ac:dyDescent="0.3">
      <c r="G14492" s="1183"/>
      <c r="H14492" s="1184"/>
      <c r="I14492" s="1184"/>
    </row>
    <row r="14493" spans="7:9" ht="15.6" x14ac:dyDescent="0.3">
      <c r="G14493" s="1183"/>
      <c r="H14493" s="1184"/>
      <c r="I14493" s="1184"/>
    </row>
    <row r="14494" spans="7:9" ht="15.6" x14ac:dyDescent="0.3">
      <c r="G14494" s="1183"/>
      <c r="H14494" s="1184"/>
      <c r="I14494" s="1184"/>
    </row>
    <row r="14495" spans="7:9" ht="15.6" x14ac:dyDescent="0.3">
      <c r="G14495" s="1183"/>
      <c r="H14495" s="1184"/>
      <c r="I14495" s="1184"/>
    </row>
    <row r="14496" spans="7:9" ht="15.6" x14ac:dyDescent="0.3">
      <c r="G14496" s="1183"/>
      <c r="H14496" s="1184"/>
      <c r="I14496" s="1184"/>
    </row>
    <row r="14497" spans="7:9" ht="15.6" x14ac:dyDescent="0.3">
      <c r="G14497" s="1183"/>
      <c r="H14497" s="1184"/>
      <c r="I14497" s="1184"/>
    </row>
    <row r="14498" spans="7:9" ht="15.6" x14ac:dyDescent="0.3">
      <c r="G14498" s="1183"/>
      <c r="H14498" s="1184"/>
      <c r="I14498" s="1184"/>
    </row>
    <row r="14499" spans="7:9" ht="15.6" x14ac:dyDescent="0.3">
      <c r="G14499" s="1183"/>
      <c r="H14499" s="1184"/>
      <c r="I14499" s="1184"/>
    </row>
    <row r="14500" spans="7:9" ht="15.6" x14ac:dyDescent="0.3">
      <c r="G14500" s="1183"/>
      <c r="H14500" s="1184"/>
      <c r="I14500" s="1184"/>
    </row>
    <row r="14501" spans="7:9" ht="15.6" x14ac:dyDescent="0.3">
      <c r="G14501" s="1183"/>
      <c r="H14501" s="1184"/>
      <c r="I14501" s="1184"/>
    </row>
    <row r="14502" spans="7:9" ht="15.6" x14ac:dyDescent="0.3">
      <c r="G14502" s="1183"/>
      <c r="H14502" s="1184"/>
      <c r="I14502" s="1184"/>
    </row>
    <row r="14503" spans="7:9" ht="15.6" x14ac:dyDescent="0.3">
      <c r="G14503" s="1183"/>
      <c r="H14503" s="1184"/>
      <c r="I14503" s="1184"/>
    </row>
    <row r="14504" spans="7:9" ht="15.6" x14ac:dyDescent="0.3">
      <c r="G14504" s="1183"/>
      <c r="H14504" s="1184"/>
      <c r="I14504" s="1184"/>
    </row>
    <row r="14505" spans="7:9" ht="15.6" x14ac:dyDescent="0.3">
      <c r="G14505" s="1183"/>
      <c r="H14505" s="1184"/>
      <c r="I14505" s="1184"/>
    </row>
    <row r="14506" spans="7:9" ht="15.6" x14ac:dyDescent="0.3">
      <c r="G14506" s="1183"/>
      <c r="H14506" s="1184"/>
      <c r="I14506" s="1184"/>
    </row>
    <row r="14507" spans="7:9" ht="15.6" x14ac:dyDescent="0.3">
      <c r="G14507" s="1183"/>
      <c r="H14507" s="1184"/>
      <c r="I14507" s="1184"/>
    </row>
    <row r="14508" spans="7:9" ht="15.6" x14ac:dyDescent="0.3">
      <c r="G14508" s="1183"/>
      <c r="H14508" s="1184"/>
      <c r="I14508" s="1184"/>
    </row>
    <row r="14509" spans="7:9" ht="15.6" x14ac:dyDescent="0.3">
      <c r="G14509" s="1183"/>
      <c r="H14509" s="1184"/>
      <c r="I14509" s="1184"/>
    </row>
    <row r="14510" spans="7:9" ht="15.6" x14ac:dyDescent="0.3">
      <c r="G14510" s="1183"/>
      <c r="H14510" s="1184"/>
      <c r="I14510" s="1184"/>
    </row>
    <row r="14511" spans="7:9" ht="15.6" x14ac:dyDescent="0.3">
      <c r="G14511" s="1183"/>
      <c r="H14511" s="1184"/>
      <c r="I14511" s="1184"/>
    </row>
    <row r="14512" spans="7:9" ht="15.6" x14ac:dyDescent="0.3">
      <c r="G14512" s="1183"/>
      <c r="H14512" s="1184"/>
      <c r="I14512" s="1184"/>
    </row>
    <row r="14513" spans="7:9" ht="15.6" x14ac:dyDescent="0.3">
      <c r="G14513" s="1183"/>
      <c r="H14513" s="1184"/>
      <c r="I14513" s="1184"/>
    </row>
    <row r="14514" spans="7:9" ht="15.6" x14ac:dyDescent="0.3">
      <c r="G14514" s="1183"/>
      <c r="H14514" s="1184"/>
      <c r="I14514" s="1184"/>
    </row>
    <row r="14515" spans="7:9" ht="15.6" x14ac:dyDescent="0.3">
      <c r="G14515" s="1183"/>
      <c r="H14515" s="1184"/>
      <c r="I14515" s="1184"/>
    </row>
    <row r="14516" spans="7:9" ht="15.6" x14ac:dyDescent="0.3">
      <c r="G14516" s="1183"/>
      <c r="H14516" s="1184"/>
      <c r="I14516" s="1184"/>
    </row>
    <row r="14517" spans="7:9" ht="15.6" x14ac:dyDescent="0.3">
      <c r="G14517" s="1183"/>
      <c r="H14517" s="1184"/>
      <c r="I14517" s="1184"/>
    </row>
    <row r="14518" spans="7:9" ht="15.6" x14ac:dyDescent="0.3">
      <c r="G14518" s="1183"/>
      <c r="H14518" s="1184"/>
      <c r="I14518" s="1184"/>
    </row>
    <row r="14519" spans="7:9" ht="15.6" x14ac:dyDescent="0.3">
      <c r="G14519" s="1183"/>
      <c r="H14519" s="1184"/>
      <c r="I14519" s="1184"/>
    </row>
    <row r="14520" spans="7:9" ht="15.6" x14ac:dyDescent="0.3">
      <c r="G14520" s="1183"/>
      <c r="H14520" s="1184"/>
      <c r="I14520" s="1184"/>
    </row>
    <row r="14521" spans="7:9" ht="15.6" x14ac:dyDescent="0.3">
      <c r="G14521" s="1183"/>
      <c r="H14521" s="1184"/>
      <c r="I14521" s="1184"/>
    </row>
    <row r="14522" spans="7:9" ht="15.6" x14ac:dyDescent="0.3">
      <c r="G14522" s="1183"/>
      <c r="H14522" s="1184"/>
      <c r="I14522" s="1184"/>
    </row>
    <row r="14523" spans="7:9" ht="15.6" x14ac:dyDescent="0.3">
      <c r="G14523" s="1183"/>
      <c r="H14523" s="1184"/>
      <c r="I14523" s="1184"/>
    </row>
    <row r="14524" spans="7:9" ht="15.6" x14ac:dyDescent="0.3">
      <c r="G14524" s="1183"/>
      <c r="H14524" s="1184"/>
      <c r="I14524" s="1184"/>
    </row>
    <row r="14525" spans="7:9" ht="15.6" x14ac:dyDescent="0.3">
      <c r="G14525" s="1183"/>
      <c r="H14525" s="1184"/>
      <c r="I14525" s="1184"/>
    </row>
    <row r="14526" spans="7:9" ht="15.6" x14ac:dyDescent="0.3">
      <c r="G14526" s="1183"/>
      <c r="H14526" s="1184"/>
      <c r="I14526" s="1184"/>
    </row>
    <row r="14527" spans="7:9" ht="15.6" x14ac:dyDescent="0.3">
      <c r="G14527" s="1183"/>
      <c r="H14527" s="1184"/>
      <c r="I14527" s="1184"/>
    </row>
    <row r="14528" spans="7:9" ht="15.6" x14ac:dyDescent="0.3">
      <c r="G14528" s="1183"/>
      <c r="H14528" s="1184"/>
      <c r="I14528" s="1184"/>
    </row>
    <row r="14529" spans="7:9" ht="15.6" x14ac:dyDescent="0.3">
      <c r="G14529" s="1183"/>
      <c r="H14529" s="1184"/>
      <c r="I14529" s="1184"/>
    </row>
    <row r="14530" spans="7:9" ht="15.6" x14ac:dyDescent="0.3">
      <c r="G14530" s="1183"/>
      <c r="H14530" s="1184"/>
      <c r="I14530" s="1184"/>
    </row>
    <row r="14531" spans="7:9" ht="15.6" x14ac:dyDescent="0.3">
      <c r="G14531" s="1183"/>
      <c r="H14531" s="1184"/>
      <c r="I14531" s="1184"/>
    </row>
    <row r="14532" spans="7:9" ht="15.6" x14ac:dyDescent="0.3">
      <c r="G14532" s="1183"/>
      <c r="H14532" s="1184"/>
      <c r="I14532" s="1184"/>
    </row>
    <row r="14533" spans="7:9" ht="15.6" x14ac:dyDescent="0.3">
      <c r="G14533" s="1183"/>
      <c r="H14533" s="1184"/>
      <c r="I14533" s="1184"/>
    </row>
    <row r="14534" spans="7:9" ht="15.6" x14ac:dyDescent="0.3">
      <c r="G14534" s="1183"/>
      <c r="H14534" s="1184"/>
      <c r="I14534" s="1184"/>
    </row>
    <row r="14535" spans="7:9" ht="15.6" x14ac:dyDescent="0.3">
      <c r="G14535" s="1183"/>
      <c r="H14535" s="1184"/>
      <c r="I14535" s="1184"/>
    </row>
    <row r="14536" spans="7:9" ht="15.6" x14ac:dyDescent="0.3">
      <c r="G14536" s="1183"/>
      <c r="H14536" s="1184"/>
      <c r="I14536" s="1184"/>
    </row>
    <row r="14537" spans="7:9" ht="15.6" x14ac:dyDescent="0.3">
      <c r="G14537" s="1183"/>
      <c r="H14537" s="1184"/>
      <c r="I14537" s="1184"/>
    </row>
    <row r="14538" spans="7:9" ht="15.6" x14ac:dyDescent="0.3">
      <c r="G14538" s="1183"/>
      <c r="H14538" s="1184"/>
      <c r="I14538" s="1184"/>
    </row>
    <row r="14539" spans="7:9" ht="15.6" x14ac:dyDescent="0.3">
      <c r="G14539" s="1183"/>
      <c r="H14539" s="1184"/>
      <c r="I14539" s="1184"/>
    </row>
    <row r="14540" spans="7:9" ht="15.6" x14ac:dyDescent="0.3">
      <c r="G14540" s="1183"/>
      <c r="H14540" s="1184"/>
      <c r="I14540" s="1184"/>
    </row>
    <row r="14541" spans="7:9" ht="15.6" x14ac:dyDescent="0.3">
      <c r="G14541" s="1183"/>
      <c r="H14541" s="1184"/>
      <c r="I14541" s="1184"/>
    </row>
    <row r="14542" spans="7:9" ht="15.6" x14ac:dyDescent="0.3">
      <c r="G14542" s="1183"/>
      <c r="H14542" s="1184"/>
      <c r="I14542" s="1184"/>
    </row>
    <row r="14543" spans="7:9" ht="15.6" x14ac:dyDescent="0.3">
      <c r="G14543" s="1183"/>
      <c r="H14543" s="1184"/>
      <c r="I14543" s="1184"/>
    </row>
    <row r="14544" spans="7:9" ht="15.6" x14ac:dyDescent="0.3">
      <c r="G14544" s="1183"/>
      <c r="H14544" s="1184"/>
      <c r="I14544" s="1184"/>
    </row>
    <row r="14545" spans="7:9" ht="15.6" x14ac:dyDescent="0.3">
      <c r="G14545" s="1183"/>
      <c r="H14545" s="1184"/>
      <c r="I14545" s="1184"/>
    </row>
    <row r="14546" spans="7:9" ht="15.6" x14ac:dyDescent="0.3">
      <c r="G14546" s="1183"/>
      <c r="H14546" s="1184"/>
      <c r="I14546" s="1184"/>
    </row>
    <row r="14547" spans="7:9" ht="15.6" x14ac:dyDescent="0.3">
      <c r="G14547" s="1183"/>
      <c r="H14547" s="1184"/>
      <c r="I14547" s="1184"/>
    </row>
    <row r="14548" spans="7:9" ht="15.6" x14ac:dyDescent="0.3">
      <c r="G14548" s="1183"/>
      <c r="H14548" s="1184"/>
      <c r="I14548" s="1184"/>
    </row>
    <row r="14549" spans="7:9" ht="15.6" x14ac:dyDescent="0.3">
      <c r="G14549" s="1183"/>
      <c r="H14549" s="1184"/>
      <c r="I14549" s="1184"/>
    </row>
    <row r="14550" spans="7:9" ht="15.6" x14ac:dyDescent="0.3">
      <c r="G14550" s="1183"/>
      <c r="H14550" s="1184"/>
      <c r="I14550" s="1184"/>
    </row>
    <row r="14551" spans="7:9" ht="15.6" x14ac:dyDescent="0.3">
      <c r="G14551" s="1183"/>
      <c r="H14551" s="1184"/>
      <c r="I14551" s="1184"/>
    </row>
    <row r="14552" spans="7:9" ht="15.6" x14ac:dyDescent="0.3">
      <c r="G14552" s="1183"/>
      <c r="H14552" s="1184"/>
      <c r="I14552" s="1184"/>
    </row>
    <row r="14553" spans="7:9" ht="15.6" x14ac:dyDescent="0.3">
      <c r="G14553" s="1183"/>
      <c r="H14553" s="1184"/>
      <c r="I14553" s="1184"/>
    </row>
    <row r="14554" spans="7:9" ht="15.6" x14ac:dyDescent="0.3">
      <c r="G14554" s="1183"/>
      <c r="H14554" s="1184"/>
      <c r="I14554" s="1184"/>
    </row>
    <row r="14555" spans="7:9" ht="15.6" x14ac:dyDescent="0.3">
      <c r="G14555" s="1183"/>
      <c r="H14555" s="1184"/>
      <c r="I14555" s="1184"/>
    </row>
    <row r="14556" spans="7:9" ht="15.6" x14ac:dyDescent="0.3">
      <c r="G14556" s="1183"/>
      <c r="H14556" s="1184"/>
      <c r="I14556" s="1184"/>
    </row>
    <row r="14557" spans="7:9" ht="15.6" x14ac:dyDescent="0.3">
      <c r="G14557" s="1183"/>
      <c r="H14557" s="1184"/>
      <c r="I14557" s="1184"/>
    </row>
    <row r="14558" spans="7:9" ht="15.6" x14ac:dyDescent="0.3">
      <c r="G14558" s="1183"/>
      <c r="H14558" s="1184"/>
      <c r="I14558" s="1184"/>
    </row>
    <row r="14559" spans="7:9" ht="15.6" x14ac:dyDescent="0.3">
      <c r="G14559" s="1183"/>
      <c r="H14559" s="1184"/>
      <c r="I14559" s="1184"/>
    </row>
    <row r="14560" spans="7:9" ht="15.6" x14ac:dyDescent="0.3">
      <c r="G14560" s="1183"/>
      <c r="H14560" s="1184"/>
      <c r="I14560" s="1184"/>
    </row>
    <row r="14561" spans="7:9" ht="15.6" x14ac:dyDescent="0.3">
      <c r="G14561" s="1183"/>
      <c r="H14561" s="1184"/>
      <c r="I14561" s="1184"/>
    </row>
    <row r="14562" spans="7:9" ht="15.6" x14ac:dyDescent="0.3">
      <c r="G14562" s="1183"/>
      <c r="H14562" s="1184"/>
      <c r="I14562" s="1184"/>
    </row>
    <row r="14563" spans="7:9" ht="15.6" x14ac:dyDescent="0.3">
      <c r="G14563" s="1183"/>
      <c r="H14563" s="1184"/>
      <c r="I14563" s="1184"/>
    </row>
    <row r="14564" spans="7:9" ht="15.6" x14ac:dyDescent="0.3">
      <c r="G14564" s="1183"/>
      <c r="H14564" s="1184"/>
      <c r="I14564" s="1184"/>
    </row>
    <row r="14565" spans="7:9" ht="15.6" x14ac:dyDescent="0.3">
      <c r="G14565" s="1183"/>
      <c r="H14565" s="1184"/>
      <c r="I14565" s="1184"/>
    </row>
    <row r="14566" spans="7:9" ht="15.6" x14ac:dyDescent="0.3">
      <c r="G14566" s="1183"/>
      <c r="H14566" s="1184"/>
      <c r="I14566" s="1184"/>
    </row>
    <row r="14567" spans="7:9" ht="15.6" x14ac:dyDescent="0.3">
      <c r="G14567" s="1183"/>
      <c r="H14567" s="1184"/>
      <c r="I14567" s="1184"/>
    </row>
    <row r="14568" spans="7:9" ht="15.6" x14ac:dyDescent="0.3">
      <c r="G14568" s="1183"/>
      <c r="H14568" s="1184"/>
      <c r="I14568" s="1184"/>
    </row>
    <row r="14569" spans="7:9" ht="15.6" x14ac:dyDescent="0.3">
      <c r="G14569" s="1183"/>
      <c r="H14569" s="1184"/>
      <c r="I14569" s="1184"/>
    </row>
    <row r="14570" spans="7:9" ht="15.6" x14ac:dyDescent="0.3">
      <c r="G14570" s="1183"/>
      <c r="H14570" s="1184"/>
      <c r="I14570" s="1184"/>
    </row>
    <row r="14571" spans="7:9" ht="15.6" x14ac:dyDescent="0.3">
      <c r="G14571" s="1183"/>
      <c r="H14571" s="1184"/>
      <c r="I14571" s="1184"/>
    </row>
    <row r="14572" spans="7:9" ht="15.6" x14ac:dyDescent="0.3">
      <c r="G14572" s="1183"/>
      <c r="H14572" s="1184"/>
      <c r="I14572" s="1184"/>
    </row>
    <row r="14573" spans="7:9" ht="15.6" x14ac:dyDescent="0.3">
      <c r="G14573" s="1183"/>
      <c r="H14573" s="1184"/>
      <c r="I14573" s="1184"/>
    </row>
    <row r="14574" spans="7:9" ht="15.6" x14ac:dyDescent="0.3">
      <c r="G14574" s="1183"/>
      <c r="H14574" s="1184"/>
      <c r="I14574" s="1184"/>
    </row>
    <row r="14575" spans="7:9" ht="15.6" x14ac:dyDescent="0.3">
      <c r="G14575" s="1183"/>
      <c r="H14575" s="1184"/>
      <c r="I14575" s="1184"/>
    </row>
    <row r="14576" spans="7:9" ht="15.6" x14ac:dyDescent="0.3">
      <c r="G14576" s="1183"/>
      <c r="H14576" s="1184"/>
      <c r="I14576" s="1184"/>
    </row>
    <row r="14577" spans="7:9" ht="15.6" x14ac:dyDescent="0.3">
      <c r="G14577" s="1183"/>
      <c r="H14577" s="1184"/>
      <c r="I14577" s="1184"/>
    </row>
    <row r="14578" spans="7:9" ht="15.6" x14ac:dyDescent="0.3">
      <c r="G14578" s="1183"/>
      <c r="H14578" s="1184"/>
      <c r="I14578" s="1184"/>
    </row>
    <row r="14579" spans="7:9" ht="15.6" x14ac:dyDescent="0.3">
      <c r="G14579" s="1183"/>
      <c r="H14579" s="1184"/>
      <c r="I14579" s="1184"/>
    </row>
    <row r="14580" spans="7:9" ht="15.6" x14ac:dyDescent="0.3">
      <c r="G14580" s="1183"/>
      <c r="H14580" s="1184"/>
      <c r="I14580" s="1184"/>
    </row>
    <row r="14581" spans="7:9" ht="15.6" x14ac:dyDescent="0.3">
      <c r="G14581" s="1183"/>
      <c r="H14581" s="1184"/>
      <c r="I14581" s="1184"/>
    </row>
    <row r="14582" spans="7:9" ht="15.6" x14ac:dyDescent="0.3">
      <c r="G14582" s="1183"/>
      <c r="H14582" s="1184"/>
      <c r="I14582" s="1184"/>
    </row>
    <row r="14583" spans="7:9" ht="15.6" x14ac:dyDescent="0.3">
      <c r="G14583" s="1183"/>
      <c r="H14583" s="1184"/>
      <c r="I14583" s="1184"/>
    </row>
    <row r="14584" spans="7:9" ht="15.6" x14ac:dyDescent="0.3">
      <c r="G14584" s="1183"/>
      <c r="H14584" s="1184"/>
      <c r="I14584" s="1184"/>
    </row>
    <row r="14585" spans="7:9" ht="15.6" x14ac:dyDescent="0.3">
      <c r="G14585" s="1183"/>
      <c r="H14585" s="1184"/>
      <c r="I14585" s="1184"/>
    </row>
    <row r="14586" spans="7:9" ht="15.6" x14ac:dyDescent="0.3">
      <c r="G14586" s="1183"/>
      <c r="H14586" s="1184"/>
      <c r="I14586" s="1184"/>
    </row>
    <row r="14587" spans="7:9" ht="15.6" x14ac:dyDescent="0.3">
      <c r="G14587" s="1183"/>
      <c r="H14587" s="1184"/>
      <c r="I14587" s="1184"/>
    </row>
    <row r="14588" spans="7:9" ht="15.6" x14ac:dyDescent="0.3">
      <c r="G14588" s="1183"/>
      <c r="H14588" s="1184"/>
      <c r="I14588" s="1184"/>
    </row>
    <row r="14589" spans="7:9" ht="15.6" x14ac:dyDescent="0.3">
      <c r="G14589" s="1183"/>
      <c r="H14589" s="1184"/>
      <c r="I14589" s="1184"/>
    </row>
    <row r="14590" spans="7:9" ht="15.6" x14ac:dyDescent="0.3">
      <c r="G14590" s="1183"/>
      <c r="H14590" s="1184"/>
      <c r="I14590" s="1184"/>
    </row>
    <row r="14591" spans="7:9" ht="15.6" x14ac:dyDescent="0.3">
      <c r="G14591" s="1183"/>
      <c r="H14591" s="1184"/>
      <c r="I14591" s="1184"/>
    </row>
    <row r="14592" spans="7:9" ht="15.6" x14ac:dyDescent="0.3">
      <c r="G14592" s="1183"/>
      <c r="H14592" s="1184"/>
      <c r="I14592" s="1184"/>
    </row>
    <row r="14593" spans="7:9" ht="15.6" x14ac:dyDescent="0.3">
      <c r="G14593" s="1183"/>
      <c r="H14593" s="1184"/>
      <c r="I14593" s="1184"/>
    </row>
    <row r="14594" spans="7:9" ht="15.6" x14ac:dyDescent="0.3">
      <c r="G14594" s="1183"/>
      <c r="H14594" s="1184"/>
      <c r="I14594" s="1184"/>
    </row>
    <row r="14595" spans="7:9" ht="15.6" x14ac:dyDescent="0.3">
      <c r="G14595" s="1183"/>
      <c r="H14595" s="1184"/>
      <c r="I14595" s="1184"/>
    </row>
    <row r="14596" spans="7:9" ht="15.6" x14ac:dyDescent="0.3">
      <c r="G14596" s="1183"/>
      <c r="H14596" s="1184"/>
      <c r="I14596" s="1184"/>
    </row>
    <row r="14597" spans="7:9" ht="15.6" x14ac:dyDescent="0.3">
      <c r="G14597" s="1183"/>
      <c r="H14597" s="1184"/>
      <c r="I14597" s="1184"/>
    </row>
    <row r="14598" spans="7:9" ht="15.6" x14ac:dyDescent="0.3">
      <c r="G14598" s="1183"/>
      <c r="H14598" s="1184"/>
      <c r="I14598" s="1184"/>
    </row>
    <row r="14599" spans="7:9" ht="15.6" x14ac:dyDescent="0.3">
      <c r="G14599" s="1183"/>
      <c r="H14599" s="1184"/>
      <c r="I14599" s="1184"/>
    </row>
    <row r="14600" spans="7:9" ht="15.6" x14ac:dyDescent="0.3">
      <c r="G14600" s="1183"/>
      <c r="H14600" s="1184"/>
      <c r="I14600" s="1184"/>
    </row>
    <row r="14601" spans="7:9" ht="15.6" x14ac:dyDescent="0.3">
      <c r="G14601" s="1183"/>
      <c r="H14601" s="1184"/>
      <c r="I14601" s="1184"/>
    </row>
    <row r="14602" spans="7:9" ht="15.6" x14ac:dyDescent="0.3">
      <c r="G14602" s="1183"/>
      <c r="H14602" s="1184"/>
      <c r="I14602" s="1184"/>
    </row>
    <row r="14603" spans="7:9" ht="15.6" x14ac:dyDescent="0.3">
      <c r="G14603" s="1183"/>
      <c r="H14603" s="1184"/>
      <c r="I14603" s="1184"/>
    </row>
    <row r="14604" spans="7:9" ht="15.6" x14ac:dyDescent="0.3">
      <c r="G14604" s="1183"/>
      <c r="H14604" s="1184"/>
      <c r="I14604" s="1184"/>
    </row>
    <row r="14605" spans="7:9" ht="15.6" x14ac:dyDescent="0.3">
      <c r="G14605" s="1183"/>
      <c r="H14605" s="1184"/>
      <c r="I14605" s="1184"/>
    </row>
    <row r="14606" spans="7:9" ht="15.6" x14ac:dyDescent="0.3">
      <c r="G14606" s="1183"/>
      <c r="H14606" s="1184"/>
      <c r="I14606" s="1184"/>
    </row>
    <row r="14607" spans="7:9" ht="15.6" x14ac:dyDescent="0.3">
      <c r="G14607" s="1183"/>
      <c r="H14607" s="1184"/>
      <c r="I14607" s="1184"/>
    </row>
    <row r="14608" spans="7:9" ht="15.6" x14ac:dyDescent="0.3">
      <c r="G14608" s="1183"/>
      <c r="H14608" s="1184"/>
      <c r="I14608" s="1184"/>
    </row>
    <row r="14609" spans="7:9" ht="15.6" x14ac:dyDescent="0.3">
      <c r="G14609" s="1183"/>
      <c r="H14609" s="1184"/>
      <c r="I14609" s="1184"/>
    </row>
    <row r="14610" spans="7:9" ht="15.6" x14ac:dyDescent="0.3">
      <c r="G14610" s="1183"/>
      <c r="H14610" s="1184"/>
      <c r="I14610" s="1184"/>
    </row>
    <row r="14611" spans="7:9" ht="15.6" x14ac:dyDescent="0.3">
      <c r="G14611" s="1183"/>
      <c r="H14611" s="1184"/>
      <c r="I14611" s="1184"/>
    </row>
    <row r="14612" spans="7:9" ht="15.6" x14ac:dyDescent="0.3">
      <c r="G14612" s="1183"/>
      <c r="H14612" s="1184"/>
      <c r="I14612" s="1184"/>
    </row>
    <row r="14613" spans="7:9" ht="15.6" x14ac:dyDescent="0.3">
      <c r="G14613" s="1183"/>
      <c r="H14613" s="1184"/>
      <c r="I14613" s="1184"/>
    </row>
    <row r="14614" spans="7:9" ht="15.6" x14ac:dyDescent="0.3">
      <c r="G14614" s="1183"/>
      <c r="H14614" s="1184"/>
      <c r="I14614" s="1184"/>
    </row>
    <row r="14615" spans="7:9" ht="15.6" x14ac:dyDescent="0.3">
      <c r="G14615" s="1183"/>
      <c r="H14615" s="1184"/>
      <c r="I14615" s="1184"/>
    </row>
    <row r="14616" spans="7:9" ht="15.6" x14ac:dyDescent="0.3">
      <c r="G14616" s="1183"/>
      <c r="H14616" s="1184"/>
      <c r="I14616" s="1184"/>
    </row>
    <row r="14617" spans="7:9" ht="15.6" x14ac:dyDescent="0.3">
      <c r="G14617" s="1183"/>
      <c r="H14617" s="1184"/>
      <c r="I14617" s="1184"/>
    </row>
    <row r="14618" spans="7:9" ht="15.6" x14ac:dyDescent="0.3">
      <c r="G14618" s="1183"/>
      <c r="H14618" s="1184"/>
      <c r="I14618" s="1184"/>
    </row>
    <row r="14619" spans="7:9" ht="15.6" x14ac:dyDescent="0.3">
      <c r="G14619" s="1183"/>
      <c r="H14619" s="1184"/>
      <c r="I14619" s="1184"/>
    </row>
    <row r="14620" spans="7:9" ht="15.6" x14ac:dyDescent="0.3">
      <c r="G14620" s="1183"/>
      <c r="H14620" s="1184"/>
      <c r="I14620" s="1184"/>
    </row>
    <row r="14621" spans="7:9" ht="15.6" x14ac:dyDescent="0.3">
      <c r="G14621" s="1183"/>
      <c r="H14621" s="1184"/>
      <c r="I14621" s="1184"/>
    </row>
    <row r="14622" spans="7:9" ht="15.6" x14ac:dyDescent="0.3">
      <c r="G14622" s="1183"/>
      <c r="H14622" s="1184"/>
      <c r="I14622" s="1184"/>
    </row>
    <row r="14623" spans="7:9" ht="15.6" x14ac:dyDescent="0.3">
      <c r="G14623" s="1183"/>
      <c r="H14623" s="1184"/>
      <c r="I14623" s="1184"/>
    </row>
    <row r="14624" spans="7:9" ht="15.6" x14ac:dyDescent="0.3">
      <c r="G14624" s="1183"/>
      <c r="H14624" s="1184"/>
      <c r="I14624" s="1184"/>
    </row>
    <row r="14625" spans="7:9" ht="15.6" x14ac:dyDescent="0.3">
      <c r="G14625" s="1183"/>
      <c r="H14625" s="1184"/>
      <c r="I14625" s="1184"/>
    </row>
    <row r="14626" spans="7:9" ht="15.6" x14ac:dyDescent="0.3">
      <c r="G14626" s="1183"/>
      <c r="H14626" s="1184"/>
      <c r="I14626" s="1184"/>
    </row>
    <row r="14627" spans="7:9" ht="15.6" x14ac:dyDescent="0.3">
      <c r="G14627" s="1183"/>
      <c r="H14627" s="1184"/>
      <c r="I14627" s="1184"/>
    </row>
    <row r="14628" spans="7:9" ht="15.6" x14ac:dyDescent="0.3">
      <c r="G14628" s="1183"/>
      <c r="H14628" s="1184"/>
      <c r="I14628" s="1184"/>
    </row>
    <row r="14629" spans="7:9" ht="15.6" x14ac:dyDescent="0.3">
      <c r="G14629" s="1183"/>
      <c r="H14629" s="1184"/>
      <c r="I14629" s="1184"/>
    </row>
    <row r="14630" spans="7:9" ht="15.6" x14ac:dyDescent="0.3">
      <c r="G14630" s="1183"/>
      <c r="H14630" s="1184"/>
      <c r="I14630" s="1184"/>
    </row>
    <row r="14631" spans="7:9" ht="15.6" x14ac:dyDescent="0.3">
      <c r="G14631" s="1183"/>
      <c r="H14631" s="1184"/>
      <c r="I14631" s="1184"/>
    </row>
    <row r="14632" spans="7:9" ht="15.6" x14ac:dyDescent="0.3">
      <c r="G14632" s="1183"/>
      <c r="H14632" s="1184"/>
      <c r="I14632" s="1184"/>
    </row>
    <row r="14633" spans="7:9" ht="15.6" x14ac:dyDescent="0.3">
      <c r="G14633" s="1183"/>
      <c r="H14633" s="1184"/>
      <c r="I14633" s="1184"/>
    </row>
    <row r="14634" spans="7:9" ht="15.6" x14ac:dyDescent="0.3">
      <c r="G14634" s="1183"/>
      <c r="H14634" s="1184"/>
      <c r="I14634" s="1184"/>
    </row>
    <row r="14635" spans="7:9" ht="15.6" x14ac:dyDescent="0.3">
      <c r="G14635" s="1183"/>
      <c r="H14635" s="1184"/>
      <c r="I14635" s="1184"/>
    </row>
    <row r="14636" spans="7:9" ht="15.6" x14ac:dyDescent="0.3">
      <c r="G14636" s="1183"/>
      <c r="H14636" s="1184"/>
      <c r="I14636" s="1184"/>
    </row>
    <row r="14637" spans="7:9" ht="15.6" x14ac:dyDescent="0.3">
      <c r="G14637" s="1183"/>
      <c r="H14637" s="1184"/>
      <c r="I14637" s="1184"/>
    </row>
    <row r="14638" spans="7:9" ht="15.6" x14ac:dyDescent="0.3">
      <c r="G14638" s="1183"/>
      <c r="H14638" s="1184"/>
      <c r="I14638" s="1184"/>
    </row>
    <row r="14639" spans="7:9" ht="15.6" x14ac:dyDescent="0.3">
      <c r="G14639" s="1183"/>
      <c r="H14639" s="1184"/>
      <c r="I14639" s="1184"/>
    </row>
    <row r="14640" spans="7:9" ht="15.6" x14ac:dyDescent="0.3">
      <c r="G14640" s="1183"/>
      <c r="H14640" s="1184"/>
      <c r="I14640" s="1184"/>
    </row>
    <row r="14641" spans="7:9" ht="15.6" x14ac:dyDescent="0.3">
      <c r="G14641" s="1183"/>
      <c r="H14641" s="1184"/>
      <c r="I14641" s="1184"/>
    </row>
    <row r="14642" spans="7:9" ht="15.6" x14ac:dyDescent="0.3">
      <c r="G14642" s="1183"/>
      <c r="H14642" s="1184"/>
      <c r="I14642" s="1184"/>
    </row>
    <row r="14643" spans="7:9" ht="15.6" x14ac:dyDescent="0.3">
      <c r="G14643" s="1183"/>
      <c r="H14643" s="1184"/>
      <c r="I14643" s="1184"/>
    </row>
    <row r="14644" spans="7:9" ht="15.6" x14ac:dyDescent="0.3">
      <c r="G14644" s="1183"/>
      <c r="H14644" s="1184"/>
      <c r="I14644" s="1184"/>
    </row>
    <row r="14645" spans="7:9" ht="15.6" x14ac:dyDescent="0.3">
      <c r="G14645" s="1183"/>
      <c r="H14645" s="1184"/>
      <c r="I14645" s="1184"/>
    </row>
    <row r="14646" spans="7:9" ht="15.6" x14ac:dyDescent="0.3">
      <c r="G14646" s="1183"/>
      <c r="H14646" s="1184"/>
      <c r="I14646" s="1184"/>
    </row>
    <row r="14647" spans="7:9" ht="15.6" x14ac:dyDescent="0.3">
      <c r="G14647" s="1183"/>
      <c r="H14647" s="1184"/>
      <c r="I14647" s="1184"/>
    </row>
    <row r="14648" spans="7:9" ht="15.6" x14ac:dyDescent="0.3">
      <c r="G14648" s="1183"/>
      <c r="H14648" s="1184"/>
      <c r="I14648" s="1184"/>
    </row>
    <row r="14649" spans="7:9" ht="15.6" x14ac:dyDescent="0.3">
      <c r="G14649" s="1183"/>
      <c r="H14649" s="1184"/>
      <c r="I14649" s="1184"/>
    </row>
    <row r="14650" spans="7:9" ht="15.6" x14ac:dyDescent="0.3">
      <c r="G14650" s="1183"/>
      <c r="H14650" s="1184"/>
      <c r="I14650" s="1184"/>
    </row>
    <row r="14651" spans="7:9" ht="15.6" x14ac:dyDescent="0.3">
      <c r="G14651" s="1183"/>
      <c r="H14651" s="1184"/>
      <c r="I14651" s="1184"/>
    </row>
    <row r="14652" spans="7:9" ht="15.6" x14ac:dyDescent="0.3">
      <c r="G14652" s="1183"/>
      <c r="H14652" s="1184"/>
      <c r="I14652" s="1184"/>
    </row>
    <row r="14653" spans="7:9" ht="15.6" x14ac:dyDescent="0.3">
      <c r="G14653" s="1183"/>
      <c r="H14653" s="1184"/>
      <c r="I14653" s="1184"/>
    </row>
    <row r="14654" spans="7:9" ht="15.6" x14ac:dyDescent="0.3">
      <c r="G14654" s="1183"/>
      <c r="H14654" s="1184"/>
      <c r="I14654" s="1184"/>
    </row>
    <row r="14655" spans="7:9" ht="15.6" x14ac:dyDescent="0.3">
      <c r="G14655" s="1183"/>
      <c r="H14655" s="1184"/>
      <c r="I14655" s="1184"/>
    </row>
    <row r="14656" spans="7:9" ht="15.6" x14ac:dyDescent="0.3">
      <c r="G14656" s="1183"/>
      <c r="H14656" s="1184"/>
      <c r="I14656" s="1184"/>
    </row>
    <row r="14657" spans="7:9" ht="15.6" x14ac:dyDescent="0.3">
      <c r="G14657" s="1183"/>
      <c r="H14657" s="1184"/>
      <c r="I14657" s="1184"/>
    </row>
    <row r="14658" spans="7:9" ht="15.6" x14ac:dyDescent="0.3">
      <c r="G14658" s="1183"/>
      <c r="H14658" s="1184"/>
      <c r="I14658" s="1184"/>
    </row>
    <row r="14659" spans="7:9" ht="15.6" x14ac:dyDescent="0.3">
      <c r="G14659" s="1183"/>
      <c r="H14659" s="1184"/>
      <c r="I14659" s="1184"/>
    </row>
    <row r="14660" spans="7:9" ht="15.6" x14ac:dyDescent="0.3">
      <c r="G14660" s="1183"/>
      <c r="H14660" s="1184"/>
      <c r="I14660" s="1184"/>
    </row>
    <row r="14661" spans="7:9" ht="15.6" x14ac:dyDescent="0.3">
      <c r="G14661" s="1183"/>
      <c r="H14661" s="1184"/>
      <c r="I14661" s="1184"/>
    </row>
    <row r="14662" spans="7:9" ht="15.6" x14ac:dyDescent="0.3">
      <c r="G14662" s="1183"/>
      <c r="H14662" s="1184"/>
      <c r="I14662" s="1184"/>
    </row>
    <row r="14663" spans="7:9" ht="15.6" x14ac:dyDescent="0.3">
      <c r="G14663" s="1183"/>
      <c r="H14663" s="1184"/>
      <c r="I14663" s="1184"/>
    </row>
    <row r="14664" spans="7:9" ht="15.6" x14ac:dyDescent="0.3">
      <c r="G14664" s="1183"/>
      <c r="H14664" s="1184"/>
      <c r="I14664" s="1184"/>
    </row>
    <row r="14665" spans="7:9" ht="15.6" x14ac:dyDescent="0.3">
      <c r="G14665" s="1183"/>
      <c r="H14665" s="1184"/>
      <c r="I14665" s="1184"/>
    </row>
    <row r="14666" spans="7:9" ht="15.6" x14ac:dyDescent="0.3">
      <c r="G14666" s="1183"/>
      <c r="H14666" s="1184"/>
      <c r="I14666" s="1184"/>
    </row>
    <row r="14667" spans="7:9" ht="15.6" x14ac:dyDescent="0.3">
      <c r="G14667" s="1183"/>
      <c r="H14667" s="1184"/>
      <c r="I14667" s="1184"/>
    </row>
    <row r="14668" spans="7:9" ht="15.6" x14ac:dyDescent="0.3">
      <c r="G14668" s="1183"/>
      <c r="H14668" s="1184"/>
      <c r="I14668" s="1184"/>
    </row>
    <row r="14669" spans="7:9" ht="15.6" x14ac:dyDescent="0.3">
      <c r="G14669" s="1183"/>
      <c r="H14669" s="1184"/>
      <c r="I14669" s="1184"/>
    </row>
    <row r="14670" spans="7:9" ht="15.6" x14ac:dyDescent="0.3">
      <c r="G14670" s="1183"/>
      <c r="H14670" s="1184"/>
      <c r="I14670" s="1184"/>
    </row>
    <row r="14671" spans="7:9" ht="15.6" x14ac:dyDescent="0.3">
      <c r="G14671" s="1183"/>
      <c r="H14671" s="1184"/>
      <c r="I14671" s="1184"/>
    </row>
    <row r="14672" spans="7:9" ht="15.6" x14ac:dyDescent="0.3">
      <c r="G14672" s="1183"/>
      <c r="H14672" s="1184"/>
      <c r="I14672" s="1184"/>
    </row>
    <row r="14673" spans="7:9" ht="15.6" x14ac:dyDescent="0.3">
      <c r="G14673" s="1183"/>
      <c r="H14673" s="1184"/>
      <c r="I14673" s="1184"/>
    </row>
    <row r="14674" spans="7:9" ht="15.6" x14ac:dyDescent="0.3">
      <c r="G14674" s="1183"/>
      <c r="H14674" s="1184"/>
      <c r="I14674" s="1184"/>
    </row>
    <row r="14675" spans="7:9" ht="15.6" x14ac:dyDescent="0.3">
      <c r="G14675" s="1183"/>
      <c r="H14675" s="1184"/>
      <c r="I14675" s="1184"/>
    </row>
    <row r="14676" spans="7:9" ht="15.6" x14ac:dyDescent="0.3">
      <c r="G14676" s="1183"/>
      <c r="H14676" s="1184"/>
      <c r="I14676" s="1184"/>
    </row>
    <row r="14677" spans="7:9" ht="15.6" x14ac:dyDescent="0.3">
      <c r="G14677" s="1183"/>
      <c r="H14677" s="1184"/>
      <c r="I14677" s="1184"/>
    </row>
    <row r="14678" spans="7:9" ht="15.6" x14ac:dyDescent="0.3">
      <c r="G14678" s="1183"/>
      <c r="H14678" s="1184"/>
      <c r="I14678" s="1184"/>
    </row>
    <row r="14679" spans="7:9" ht="15.6" x14ac:dyDescent="0.3">
      <c r="G14679" s="1183"/>
      <c r="H14679" s="1184"/>
      <c r="I14679" s="1184"/>
    </row>
    <row r="14680" spans="7:9" ht="15.6" x14ac:dyDescent="0.3">
      <c r="G14680" s="1183"/>
      <c r="H14680" s="1184"/>
      <c r="I14680" s="1184"/>
    </row>
    <row r="14681" spans="7:9" ht="15.6" x14ac:dyDescent="0.3">
      <c r="G14681" s="1183"/>
      <c r="H14681" s="1184"/>
      <c r="I14681" s="1184"/>
    </row>
    <row r="14682" spans="7:9" ht="15.6" x14ac:dyDescent="0.3">
      <c r="G14682" s="1183"/>
      <c r="H14682" s="1184"/>
      <c r="I14682" s="1184"/>
    </row>
    <row r="14683" spans="7:9" ht="15.6" x14ac:dyDescent="0.3">
      <c r="G14683" s="1183"/>
      <c r="H14683" s="1184"/>
      <c r="I14683" s="1184"/>
    </row>
    <row r="14684" spans="7:9" ht="15.6" x14ac:dyDescent="0.3">
      <c r="G14684" s="1183"/>
      <c r="H14684" s="1184"/>
      <c r="I14684" s="1184"/>
    </row>
    <row r="14685" spans="7:9" ht="15.6" x14ac:dyDescent="0.3">
      <c r="G14685" s="1183"/>
      <c r="H14685" s="1184"/>
      <c r="I14685" s="1184"/>
    </row>
    <row r="14686" spans="7:9" ht="15.6" x14ac:dyDescent="0.3">
      <c r="G14686" s="1183"/>
      <c r="H14686" s="1184"/>
      <c r="I14686" s="1184"/>
    </row>
    <row r="14687" spans="7:9" ht="15.6" x14ac:dyDescent="0.3">
      <c r="G14687" s="1183"/>
      <c r="H14687" s="1184"/>
      <c r="I14687" s="1184"/>
    </row>
    <row r="14688" spans="7:9" ht="15.6" x14ac:dyDescent="0.3">
      <c r="G14688" s="1183"/>
      <c r="H14688" s="1184"/>
      <c r="I14688" s="1184"/>
    </row>
    <row r="14689" spans="7:9" ht="15.6" x14ac:dyDescent="0.3">
      <c r="G14689" s="1183"/>
      <c r="H14689" s="1184"/>
      <c r="I14689" s="1184"/>
    </row>
    <row r="14690" spans="7:9" ht="15.6" x14ac:dyDescent="0.3">
      <c r="G14690" s="1183"/>
      <c r="H14690" s="1184"/>
      <c r="I14690" s="1184"/>
    </row>
    <row r="14691" spans="7:9" ht="15.6" x14ac:dyDescent="0.3">
      <c r="G14691" s="1183"/>
      <c r="H14691" s="1184"/>
      <c r="I14691" s="1184"/>
    </row>
    <row r="14692" spans="7:9" ht="15.6" x14ac:dyDescent="0.3">
      <c r="G14692" s="1183"/>
      <c r="H14692" s="1184"/>
      <c r="I14692" s="1184"/>
    </row>
    <row r="14693" spans="7:9" ht="15.6" x14ac:dyDescent="0.3">
      <c r="G14693" s="1183"/>
      <c r="H14693" s="1184"/>
      <c r="I14693" s="1184"/>
    </row>
    <row r="14694" spans="7:9" ht="15.6" x14ac:dyDescent="0.3">
      <c r="G14694" s="1183"/>
      <c r="H14694" s="1184"/>
      <c r="I14694" s="1184"/>
    </row>
    <row r="14695" spans="7:9" ht="15.6" x14ac:dyDescent="0.3">
      <c r="G14695" s="1183"/>
      <c r="H14695" s="1184"/>
      <c r="I14695" s="1184"/>
    </row>
    <row r="14696" spans="7:9" ht="15.6" x14ac:dyDescent="0.3">
      <c r="G14696" s="1183"/>
      <c r="H14696" s="1184"/>
      <c r="I14696" s="1184"/>
    </row>
    <row r="14697" spans="7:9" ht="15.6" x14ac:dyDescent="0.3">
      <c r="G14697" s="1183"/>
      <c r="H14697" s="1184"/>
      <c r="I14697" s="1184"/>
    </row>
    <row r="14698" spans="7:9" ht="15.6" x14ac:dyDescent="0.3">
      <c r="G14698" s="1183"/>
      <c r="H14698" s="1184"/>
      <c r="I14698" s="1184"/>
    </row>
    <row r="14699" spans="7:9" ht="15.6" x14ac:dyDescent="0.3">
      <c r="G14699" s="1183"/>
      <c r="H14699" s="1184"/>
      <c r="I14699" s="1184"/>
    </row>
    <row r="14700" spans="7:9" ht="15.6" x14ac:dyDescent="0.3">
      <c r="G14700" s="1183"/>
      <c r="H14700" s="1184"/>
      <c r="I14700" s="1184"/>
    </row>
    <row r="14701" spans="7:9" ht="15.6" x14ac:dyDescent="0.3">
      <c r="G14701" s="1183"/>
      <c r="H14701" s="1184"/>
      <c r="I14701" s="1184"/>
    </row>
    <row r="14702" spans="7:9" ht="15.6" x14ac:dyDescent="0.3">
      <c r="G14702" s="1183"/>
      <c r="H14702" s="1184"/>
      <c r="I14702" s="1184"/>
    </row>
    <row r="14703" spans="7:9" ht="15.6" x14ac:dyDescent="0.3">
      <c r="G14703" s="1183"/>
      <c r="H14703" s="1184"/>
      <c r="I14703" s="1184"/>
    </row>
    <row r="14704" spans="7:9" ht="15.6" x14ac:dyDescent="0.3">
      <c r="G14704" s="1183"/>
      <c r="H14704" s="1184"/>
      <c r="I14704" s="1184"/>
    </row>
    <row r="14705" spans="7:9" ht="15.6" x14ac:dyDescent="0.3">
      <c r="G14705" s="1183"/>
      <c r="H14705" s="1184"/>
      <c r="I14705" s="1184"/>
    </row>
    <row r="14706" spans="7:9" ht="15.6" x14ac:dyDescent="0.3">
      <c r="G14706" s="1183"/>
      <c r="H14706" s="1184"/>
      <c r="I14706" s="1184"/>
    </row>
    <row r="14707" spans="7:9" ht="15.6" x14ac:dyDescent="0.3">
      <c r="G14707" s="1183"/>
      <c r="H14707" s="1184"/>
      <c r="I14707" s="1184"/>
    </row>
    <row r="14708" spans="7:9" ht="15.6" x14ac:dyDescent="0.3">
      <c r="G14708" s="1183"/>
      <c r="H14708" s="1184"/>
      <c r="I14708" s="1184"/>
    </row>
    <row r="14709" spans="7:9" ht="15.6" x14ac:dyDescent="0.3">
      <c r="G14709" s="1183"/>
      <c r="H14709" s="1184"/>
      <c r="I14709" s="1184"/>
    </row>
    <row r="14710" spans="7:9" ht="15.6" x14ac:dyDescent="0.3">
      <c r="G14710" s="1183"/>
      <c r="H14710" s="1184"/>
      <c r="I14710" s="1184"/>
    </row>
    <row r="14711" spans="7:9" ht="15.6" x14ac:dyDescent="0.3">
      <c r="G14711" s="1183"/>
      <c r="H14711" s="1184"/>
      <c r="I14711" s="1184"/>
    </row>
    <row r="14712" spans="7:9" ht="15.6" x14ac:dyDescent="0.3">
      <c r="G14712" s="1183"/>
      <c r="H14712" s="1184"/>
      <c r="I14712" s="1184"/>
    </row>
    <row r="14713" spans="7:9" ht="15.6" x14ac:dyDescent="0.3">
      <c r="G14713" s="1183"/>
      <c r="H14713" s="1184"/>
      <c r="I14713" s="1184"/>
    </row>
    <row r="14714" spans="7:9" ht="15.6" x14ac:dyDescent="0.3">
      <c r="G14714" s="1183"/>
      <c r="H14714" s="1184"/>
      <c r="I14714" s="1184"/>
    </row>
    <row r="14715" spans="7:9" ht="15.6" x14ac:dyDescent="0.3">
      <c r="G14715" s="1183"/>
      <c r="H14715" s="1184"/>
      <c r="I14715" s="1184"/>
    </row>
    <row r="14716" spans="7:9" ht="15.6" x14ac:dyDescent="0.3">
      <c r="G14716" s="1183"/>
      <c r="H14716" s="1184"/>
      <c r="I14716" s="1184"/>
    </row>
    <row r="14717" spans="7:9" ht="15.6" x14ac:dyDescent="0.3">
      <c r="G14717" s="1183"/>
      <c r="H14717" s="1184"/>
      <c r="I14717" s="1184"/>
    </row>
    <row r="14718" spans="7:9" ht="15.6" x14ac:dyDescent="0.3">
      <c r="G14718" s="1183"/>
      <c r="H14718" s="1184"/>
      <c r="I14718" s="1184"/>
    </row>
    <row r="14719" spans="7:9" ht="15.6" x14ac:dyDescent="0.3">
      <c r="G14719" s="1183"/>
      <c r="H14719" s="1184"/>
      <c r="I14719" s="1184"/>
    </row>
    <row r="14720" spans="7:9" ht="15.6" x14ac:dyDescent="0.3">
      <c r="G14720" s="1183"/>
      <c r="H14720" s="1184"/>
      <c r="I14720" s="1184"/>
    </row>
    <row r="14721" spans="7:9" ht="15.6" x14ac:dyDescent="0.3">
      <c r="G14721" s="1183"/>
      <c r="H14721" s="1184"/>
      <c r="I14721" s="1184"/>
    </row>
    <row r="14722" spans="7:9" ht="15.6" x14ac:dyDescent="0.3">
      <c r="G14722" s="1183"/>
      <c r="H14722" s="1184"/>
      <c r="I14722" s="1184"/>
    </row>
    <row r="14723" spans="7:9" ht="15.6" x14ac:dyDescent="0.3">
      <c r="G14723" s="1183"/>
      <c r="H14723" s="1184"/>
      <c r="I14723" s="1184"/>
    </row>
    <row r="14724" spans="7:9" ht="15.6" x14ac:dyDescent="0.3">
      <c r="G14724" s="1183"/>
      <c r="H14724" s="1184"/>
      <c r="I14724" s="1184"/>
    </row>
    <row r="14725" spans="7:9" ht="15.6" x14ac:dyDescent="0.3">
      <c r="G14725" s="1183"/>
      <c r="H14725" s="1184"/>
      <c r="I14725" s="1184"/>
    </row>
    <row r="14726" spans="7:9" ht="15.6" x14ac:dyDescent="0.3">
      <c r="G14726" s="1183"/>
      <c r="H14726" s="1184"/>
      <c r="I14726" s="1184"/>
    </row>
    <row r="14727" spans="7:9" ht="15.6" x14ac:dyDescent="0.3">
      <c r="G14727" s="1183"/>
      <c r="H14727" s="1184"/>
      <c r="I14727" s="1184"/>
    </row>
    <row r="14728" spans="7:9" ht="15.6" x14ac:dyDescent="0.3">
      <c r="G14728" s="1183"/>
      <c r="H14728" s="1184"/>
      <c r="I14728" s="1184"/>
    </row>
    <row r="14729" spans="7:9" ht="15.6" x14ac:dyDescent="0.3">
      <c r="G14729" s="1183"/>
      <c r="H14729" s="1184"/>
      <c r="I14729" s="1184"/>
    </row>
    <row r="14730" spans="7:9" ht="15.6" x14ac:dyDescent="0.3">
      <c r="G14730" s="1183"/>
      <c r="H14730" s="1184"/>
      <c r="I14730" s="1184"/>
    </row>
    <row r="14731" spans="7:9" ht="15.6" x14ac:dyDescent="0.3">
      <c r="G14731" s="1183"/>
      <c r="H14731" s="1184"/>
      <c r="I14731" s="1184"/>
    </row>
    <row r="14732" spans="7:9" ht="15.6" x14ac:dyDescent="0.3">
      <c r="G14732" s="1183"/>
      <c r="H14732" s="1184"/>
      <c r="I14732" s="1184"/>
    </row>
    <row r="14733" spans="7:9" ht="15.6" x14ac:dyDescent="0.3">
      <c r="G14733" s="1183"/>
      <c r="H14733" s="1184"/>
      <c r="I14733" s="1184"/>
    </row>
    <row r="14734" spans="7:9" ht="15.6" x14ac:dyDescent="0.3">
      <c r="G14734" s="1183"/>
      <c r="H14734" s="1184"/>
      <c r="I14734" s="1184"/>
    </row>
    <row r="14735" spans="7:9" ht="15.6" x14ac:dyDescent="0.3">
      <c r="G14735" s="1183"/>
      <c r="H14735" s="1184"/>
      <c r="I14735" s="1184"/>
    </row>
    <row r="14736" spans="7:9" ht="15.6" x14ac:dyDescent="0.3">
      <c r="G14736" s="1183"/>
      <c r="H14736" s="1184"/>
      <c r="I14736" s="1184"/>
    </row>
    <row r="14737" spans="7:9" ht="15.6" x14ac:dyDescent="0.3">
      <c r="G14737" s="1183"/>
      <c r="H14737" s="1184"/>
      <c r="I14737" s="1184"/>
    </row>
    <row r="14738" spans="7:9" ht="15.6" x14ac:dyDescent="0.3">
      <c r="G14738" s="1183"/>
      <c r="H14738" s="1184"/>
      <c r="I14738" s="1184"/>
    </row>
    <row r="14739" spans="7:9" ht="15.6" x14ac:dyDescent="0.3">
      <c r="G14739" s="1183"/>
      <c r="H14739" s="1184"/>
      <c r="I14739" s="1184"/>
    </row>
    <row r="14740" spans="7:9" ht="15.6" x14ac:dyDescent="0.3">
      <c r="G14740" s="1183"/>
      <c r="H14740" s="1184"/>
      <c r="I14740" s="1184"/>
    </row>
    <row r="14741" spans="7:9" ht="15.6" x14ac:dyDescent="0.3">
      <c r="G14741" s="1183"/>
      <c r="H14741" s="1184"/>
      <c r="I14741" s="1184"/>
    </row>
    <row r="14742" spans="7:9" ht="15.6" x14ac:dyDescent="0.3">
      <c r="G14742" s="1183"/>
      <c r="H14742" s="1184"/>
      <c r="I14742" s="1184"/>
    </row>
    <row r="14743" spans="7:9" ht="15.6" x14ac:dyDescent="0.3">
      <c r="G14743" s="1183"/>
      <c r="H14743" s="1184"/>
      <c r="I14743" s="1184"/>
    </row>
    <row r="14744" spans="7:9" ht="15.6" x14ac:dyDescent="0.3">
      <c r="G14744" s="1183"/>
      <c r="H14744" s="1184"/>
      <c r="I14744" s="1184"/>
    </row>
    <row r="14745" spans="7:9" ht="15.6" x14ac:dyDescent="0.3">
      <c r="G14745" s="1183"/>
      <c r="H14745" s="1184"/>
      <c r="I14745" s="1184"/>
    </row>
    <row r="14746" spans="7:9" ht="15.6" x14ac:dyDescent="0.3">
      <c r="G14746" s="1183"/>
      <c r="H14746" s="1184"/>
      <c r="I14746" s="1184"/>
    </row>
    <row r="14747" spans="7:9" ht="15.6" x14ac:dyDescent="0.3">
      <c r="G14747" s="1183"/>
      <c r="H14747" s="1184"/>
      <c r="I14747" s="1184"/>
    </row>
    <row r="14748" spans="7:9" ht="15.6" x14ac:dyDescent="0.3">
      <c r="G14748" s="1183"/>
      <c r="H14748" s="1184"/>
      <c r="I14748" s="1184"/>
    </row>
    <row r="14749" spans="7:9" ht="15.6" x14ac:dyDescent="0.3">
      <c r="G14749" s="1183"/>
      <c r="H14749" s="1184"/>
      <c r="I14749" s="1184"/>
    </row>
    <row r="14750" spans="7:9" ht="15.6" x14ac:dyDescent="0.3">
      <c r="G14750" s="1183"/>
      <c r="H14750" s="1184"/>
      <c r="I14750" s="1184"/>
    </row>
    <row r="14751" spans="7:9" ht="15.6" x14ac:dyDescent="0.3">
      <c r="G14751" s="1183"/>
      <c r="H14751" s="1184"/>
      <c r="I14751" s="1184"/>
    </row>
    <row r="14752" spans="7:9" ht="15.6" x14ac:dyDescent="0.3">
      <c r="G14752" s="1183"/>
      <c r="H14752" s="1184"/>
      <c r="I14752" s="1184"/>
    </row>
    <row r="14753" spans="7:9" ht="15.6" x14ac:dyDescent="0.3">
      <c r="G14753" s="1183"/>
      <c r="H14753" s="1184"/>
      <c r="I14753" s="1184"/>
    </row>
    <row r="14754" spans="7:9" ht="15.6" x14ac:dyDescent="0.3">
      <c r="G14754" s="1183"/>
      <c r="H14754" s="1184"/>
      <c r="I14754" s="1184"/>
    </row>
    <row r="14755" spans="7:9" ht="15.6" x14ac:dyDescent="0.3">
      <c r="G14755" s="1183"/>
      <c r="H14755" s="1184"/>
      <c r="I14755" s="1184"/>
    </row>
    <row r="14756" spans="7:9" ht="15.6" x14ac:dyDescent="0.3">
      <c r="G14756" s="1183"/>
      <c r="H14756" s="1184"/>
      <c r="I14756" s="1184"/>
    </row>
    <row r="14757" spans="7:9" ht="15.6" x14ac:dyDescent="0.3">
      <c r="G14757" s="1183"/>
      <c r="H14757" s="1184"/>
      <c r="I14757" s="1184"/>
    </row>
    <row r="14758" spans="7:9" ht="15.6" x14ac:dyDescent="0.3">
      <c r="G14758" s="1183"/>
      <c r="H14758" s="1184"/>
      <c r="I14758" s="1184"/>
    </row>
    <row r="14759" spans="7:9" ht="15.6" x14ac:dyDescent="0.3">
      <c r="G14759" s="1183"/>
      <c r="H14759" s="1184"/>
      <c r="I14759" s="1184"/>
    </row>
    <row r="14760" spans="7:9" ht="15.6" x14ac:dyDescent="0.3">
      <c r="G14760" s="1183"/>
      <c r="H14760" s="1184"/>
      <c r="I14760" s="1184"/>
    </row>
    <row r="14761" spans="7:9" ht="15.6" x14ac:dyDescent="0.3">
      <c r="G14761" s="1183"/>
      <c r="H14761" s="1184"/>
      <c r="I14761" s="1184"/>
    </row>
    <row r="14762" spans="7:9" ht="15.6" x14ac:dyDescent="0.3">
      <c r="G14762" s="1183"/>
      <c r="H14762" s="1184"/>
      <c r="I14762" s="1184"/>
    </row>
    <row r="14763" spans="7:9" ht="15.6" x14ac:dyDescent="0.3">
      <c r="G14763" s="1183"/>
      <c r="H14763" s="1184"/>
      <c r="I14763" s="1184"/>
    </row>
    <row r="14764" spans="7:9" ht="15.6" x14ac:dyDescent="0.3">
      <c r="G14764" s="1183"/>
      <c r="H14764" s="1184"/>
      <c r="I14764" s="1184"/>
    </row>
    <row r="14765" spans="7:9" ht="15.6" x14ac:dyDescent="0.3">
      <c r="G14765" s="1183"/>
      <c r="H14765" s="1184"/>
      <c r="I14765" s="1184"/>
    </row>
    <row r="14766" spans="7:9" ht="15.6" x14ac:dyDescent="0.3">
      <c r="G14766" s="1183"/>
      <c r="H14766" s="1184"/>
      <c r="I14766" s="1184"/>
    </row>
    <row r="14767" spans="7:9" ht="15.6" x14ac:dyDescent="0.3">
      <c r="G14767" s="1183"/>
      <c r="H14767" s="1184"/>
      <c r="I14767" s="1184"/>
    </row>
    <row r="14768" spans="7:9" ht="15.6" x14ac:dyDescent="0.3">
      <c r="G14768" s="1183"/>
      <c r="H14768" s="1184"/>
      <c r="I14768" s="1184"/>
    </row>
    <row r="14769" spans="7:9" ht="15.6" x14ac:dyDescent="0.3">
      <c r="G14769" s="1183"/>
      <c r="H14769" s="1184"/>
      <c r="I14769" s="1184"/>
    </row>
    <row r="14770" spans="7:9" ht="15.6" x14ac:dyDescent="0.3">
      <c r="G14770" s="1183"/>
      <c r="H14770" s="1184"/>
      <c r="I14770" s="1184"/>
    </row>
    <row r="14771" spans="7:9" ht="15.6" x14ac:dyDescent="0.3">
      <c r="G14771" s="1183"/>
      <c r="H14771" s="1184"/>
      <c r="I14771" s="1184"/>
    </row>
    <row r="14772" spans="7:9" ht="15.6" x14ac:dyDescent="0.3">
      <c r="G14772" s="1183"/>
      <c r="H14772" s="1184"/>
      <c r="I14772" s="1184"/>
    </row>
    <row r="14773" spans="7:9" ht="15.6" x14ac:dyDescent="0.3">
      <c r="G14773" s="1183"/>
      <c r="H14773" s="1184"/>
      <c r="I14773" s="1184"/>
    </row>
    <row r="14774" spans="7:9" ht="15.6" x14ac:dyDescent="0.3">
      <c r="G14774" s="1183"/>
      <c r="H14774" s="1184"/>
      <c r="I14774" s="1184"/>
    </row>
    <row r="14775" spans="7:9" ht="15.6" x14ac:dyDescent="0.3">
      <c r="G14775" s="1183"/>
      <c r="H14775" s="1184"/>
      <c r="I14775" s="1184"/>
    </row>
    <row r="14776" spans="7:9" ht="15.6" x14ac:dyDescent="0.3">
      <c r="G14776" s="1183"/>
      <c r="H14776" s="1184"/>
      <c r="I14776" s="1184"/>
    </row>
    <row r="14777" spans="7:9" ht="15.6" x14ac:dyDescent="0.3">
      <c r="G14777" s="1183"/>
      <c r="H14777" s="1184"/>
      <c r="I14777" s="1184"/>
    </row>
    <row r="14778" spans="7:9" ht="15.6" x14ac:dyDescent="0.3">
      <c r="G14778" s="1183"/>
      <c r="H14778" s="1184"/>
      <c r="I14778" s="1184"/>
    </row>
    <row r="14779" spans="7:9" ht="15.6" x14ac:dyDescent="0.3">
      <c r="G14779" s="1183"/>
      <c r="H14779" s="1184"/>
      <c r="I14779" s="1184"/>
    </row>
    <row r="14780" spans="7:9" ht="15.6" x14ac:dyDescent="0.3">
      <c r="G14780" s="1183"/>
      <c r="H14780" s="1184"/>
      <c r="I14780" s="1184"/>
    </row>
    <row r="14781" spans="7:9" ht="15.6" x14ac:dyDescent="0.3">
      <c r="G14781" s="1183"/>
      <c r="H14781" s="1184"/>
      <c r="I14781" s="1184"/>
    </row>
    <row r="14782" spans="7:9" ht="15.6" x14ac:dyDescent="0.3">
      <c r="G14782" s="1183"/>
      <c r="H14782" s="1184"/>
      <c r="I14782" s="1184"/>
    </row>
    <row r="14783" spans="7:9" ht="15.6" x14ac:dyDescent="0.3">
      <c r="G14783" s="1183"/>
      <c r="H14783" s="1184"/>
      <c r="I14783" s="1184"/>
    </row>
    <row r="14784" spans="7:9" ht="15.6" x14ac:dyDescent="0.3">
      <c r="G14784" s="1183"/>
      <c r="H14784" s="1184"/>
      <c r="I14784" s="1184"/>
    </row>
    <row r="14785" spans="7:9" ht="15.6" x14ac:dyDescent="0.3">
      <c r="G14785" s="1183"/>
      <c r="H14785" s="1184"/>
      <c r="I14785" s="1184"/>
    </row>
    <row r="14786" spans="7:9" ht="15.6" x14ac:dyDescent="0.3">
      <c r="G14786" s="1183"/>
      <c r="H14786" s="1184"/>
      <c r="I14786" s="1184"/>
    </row>
    <row r="14787" spans="7:9" ht="15.6" x14ac:dyDescent="0.3">
      <c r="G14787" s="1183"/>
      <c r="H14787" s="1184"/>
      <c r="I14787" s="1184"/>
    </row>
    <row r="14788" spans="7:9" ht="15.6" x14ac:dyDescent="0.3">
      <c r="G14788" s="1183"/>
      <c r="H14788" s="1184"/>
      <c r="I14788" s="1184"/>
    </row>
    <row r="14789" spans="7:9" ht="15.6" x14ac:dyDescent="0.3">
      <c r="G14789" s="1183"/>
      <c r="H14789" s="1184"/>
      <c r="I14789" s="1184"/>
    </row>
    <row r="14790" spans="7:9" ht="15.6" x14ac:dyDescent="0.3">
      <c r="G14790" s="1183"/>
      <c r="H14790" s="1184"/>
      <c r="I14790" s="1184"/>
    </row>
    <row r="14791" spans="7:9" ht="15.6" x14ac:dyDescent="0.3">
      <c r="G14791" s="1183"/>
      <c r="H14791" s="1184"/>
      <c r="I14791" s="1184"/>
    </row>
    <row r="14792" spans="7:9" ht="15.6" x14ac:dyDescent="0.3">
      <c r="G14792" s="1183"/>
      <c r="H14792" s="1184"/>
      <c r="I14792" s="1184"/>
    </row>
    <row r="14793" spans="7:9" ht="15.6" x14ac:dyDescent="0.3">
      <c r="G14793" s="1183"/>
      <c r="H14793" s="1184"/>
      <c r="I14793" s="1184"/>
    </row>
    <row r="14794" spans="7:9" ht="15.6" x14ac:dyDescent="0.3">
      <c r="G14794" s="1183"/>
      <c r="H14794" s="1184"/>
      <c r="I14794" s="1184"/>
    </row>
    <row r="14795" spans="7:9" ht="15.6" x14ac:dyDescent="0.3">
      <c r="G14795" s="1183"/>
      <c r="H14795" s="1184"/>
      <c r="I14795" s="1184"/>
    </row>
    <row r="14796" spans="7:9" ht="15.6" x14ac:dyDescent="0.3">
      <c r="G14796" s="1183"/>
      <c r="H14796" s="1184"/>
      <c r="I14796" s="1184"/>
    </row>
    <row r="14797" spans="7:9" ht="15.6" x14ac:dyDescent="0.3">
      <c r="G14797" s="1183"/>
      <c r="H14797" s="1184"/>
      <c r="I14797" s="1184"/>
    </row>
    <row r="14798" spans="7:9" ht="15.6" x14ac:dyDescent="0.3">
      <c r="G14798" s="1183"/>
      <c r="H14798" s="1184"/>
      <c r="I14798" s="1184"/>
    </row>
    <row r="14799" spans="7:9" ht="15.6" x14ac:dyDescent="0.3">
      <c r="G14799" s="1183"/>
      <c r="H14799" s="1184"/>
      <c r="I14799" s="1184"/>
    </row>
    <row r="14800" spans="7:9" ht="15.6" x14ac:dyDescent="0.3">
      <c r="G14800" s="1183"/>
      <c r="H14800" s="1184"/>
      <c r="I14800" s="1184"/>
    </row>
    <row r="14801" spans="7:9" ht="15.6" x14ac:dyDescent="0.3">
      <c r="G14801" s="1183"/>
      <c r="H14801" s="1184"/>
      <c r="I14801" s="1184"/>
    </row>
    <row r="14802" spans="7:9" ht="15.6" x14ac:dyDescent="0.3">
      <c r="G14802" s="1183"/>
      <c r="H14802" s="1184"/>
      <c r="I14802" s="1184"/>
    </row>
    <row r="14803" spans="7:9" ht="15.6" x14ac:dyDescent="0.3">
      <c r="G14803" s="1183"/>
      <c r="H14803" s="1184"/>
      <c r="I14803" s="1184"/>
    </row>
    <row r="14804" spans="7:9" ht="15.6" x14ac:dyDescent="0.3">
      <c r="G14804" s="1183"/>
      <c r="H14804" s="1184"/>
      <c r="I14804" s="1184"/>
    </row>
    <row r="14805" spans="7:9" ht="15.6" x14ac:dyDescent="0.3">
      <c r="G14805" s="1183"/>
      <c r="H14805" s="1184"/>
      <c r="I14805" s="1184"/>
    </row>
    <row r="14806" spans="7:9" ht="15.6" x14ac:dyDescent="0.3">
      <c r="G14806" s="1183"/>
      <c r="H14806" s="1184"/>
      <c r="I14806" s="1184"/>
    </row>
    <row r="14807" spans="7:9" ht="15.6" x14ac:dyDescent="0.3">
      <c r="G14807" s="1183"/>
      <c r="H14807" s="1184"/>
      <c r="I14807" s="1184"/>
    </row>
    <row r="14808" spans="7:9" ht="15.6" x14ac:dyDescent="0.3">
      <c r="G14808" s="1183"/>
      <c r="H14808" s="1184"/>
      <c r="I14808" s="1184"/>
    </row>
    <row r="14809" spans="7:9" ht="15.6" x14ac:dyDescent="0.3">
      <c r="G14809" s="1183"/>
      <c r="H14809" s="1184"/>
      <c r="I14809" s="1184"/>
    </row>
    <row r="14810" spans="7:9" ht="15.6" x14ac:dyDescent="0.3">
      <c r="G14810" s="1183"/>
      <c r="H14810" s="1184"/>
      <c r="I14810" s="1184"/>
    </row>
    <row r="14811" spans="7:9" ht="15.6" x14ac:dyDescent="0.3">
      <c r="G14811" s="1183"/>
      <c r="H14811" s="1184"/>
      <c r="I14811" s="1184"/>
    </row>
    <row r="14812" spans="7:9" ht="15.6" x14ac:dyDescent="0.3">
      <c r="G14812" s="1183"/>
      <c r="H14812" s="1184"/>
      <c r="I14812" s="1184"/>
    </row>
    <row r="14813" spans="7:9" ht="15.6" x14ac:dyDescent="0.3">
      <c r="G14813" s="1183"/>
      <c r="H14813" s="1184"/>
      <c r="I14813" s="1184"/>
    </row>
    <row r="14814" spans="7:9" ht="15.6" x14ac:dyDescent="0.3">
      <c r="G14814" s="1183"/>
      <c r="H14814" s="1184"/>
      <c r="I14814" s="1184"/>
    </row>
    <row r="14815" spans="7:9" ht="15.6" x14ac:dyDescent="0.3">
      <c r="G14815" s="1183"/>
      <c r="H14815" s="1184"/>
      <c r="I14815" s="1184"/>
    </row>
    <row r="14816" spans="7:9" ht="15.6" x14ac:dyDescent="0.3">
      <c r="G14816" s="1183"/>
      <c r="H14816" s="1184"/>
      <c r="I14816" s="1184"/>
    </row>
    <row r="14817" spans="7:9" ht="15.6" x14ac:dyDescent="0.3">
      <c r="G14817" s="1183"/>
      <c r="H14817" s="1184"/>
      <c r="I14817" s="1184"/>
    </row>
    <row r="14818" spans="7:9" ht="15.6" x14ac:dyDescent="0.3">
      <c r="G14818" s="1183"/>
      <c r="H14818" s="1184"/>
      <c r="I14818" s="1184"/>
    </row>
    <row r="14819" spans="7:9" ht="15.6" x14ac:dyDescent="0.3">
      <c r="G14819" s="1183"/>
      <c r="H14819" s="1184"/>
      <c r="I14819" s="1184"/>
    </row>
    <row r="14820" spans="7:9" ht="15.6" x14ac:dyDescent="0.3">
      <c r="G14820" s="1183"/>
      <c r="H14820" s="1184"/>
      <c r="I14820" s="1184"/>
    </row>
    <row r="14821" spans="7:9" ht="15.6" x14ac:dyDescent="0.3">
      <c r="G14821" s="1183"/>
      <c r="H14821" s="1184"/>
      <c r="I14821" s="1184"/>
    </row>
    <row r="14822" spans="7:9" ht="15.6" x14ac:dyDescent="0.3">
      <c r="G14822" s="1183"/>
      <c r="H14822" s="1184"/>
      <c r="I14822" s="1184"/>
    </row>
    <row r="14823" spans="7:9" ht="15.6" x14ac:dyDescent="0.3">
      <c r="G14823" s="1183"/>
      <c r="H14823" s="1184"/>
      <c r="I14823" s="1184"/>
    </row>
    <row r="14824" spans="7:9" ht="15.6" x14ac:dyDescent="0.3">
      <c r="G14824" s="1183"/>
      <c r="H14824" s="1184"/>
      <c r="I14824" s="1184"/>
    </row>
    <row r="14825" spans="7:9" ht="15.6" x14ac:dyDescent="0.3">
      <c r="G14825" s="1183"/>
      <c r="H14825" s="1184"/>
      <c r="I14825" s="1184"/>
    </row>
    <row r="14826" spans="7:9" ht="15.6" x14ac:dyDescent="0.3">
      <c r="G14826" s="1183"/>
      <c r="H14826" s="1184"/>
      <c r="I14826" s="1184"/>
    </row>
    <row r="14827" spans="7:9" ht="15.6" x14ac:dyDescent="0.3">
      <c r="G14827" s="1183"/>
      <c r="H14827" s="1184"/>
      <c r="I14827" s="1184"/>
    </row>
    <row r="14828" spans="7:9" ht="15.6" x14ac:dyDescent="0.3">
      <c r="G14828" s="1183"/>
      <c r="H14828" s="1184"/>
      <c r="I14828" s="1184"/>
    </row>
    <row r="14829" spans="7:9" ht="15.6" x14ac:dyDescent="0.3">
      <c r="G14829" s="1183"/>
      <c r="H14829" s="1184"/>
      <c r="I14829" s="1184"/>
    </row>
    <row r="14830" spans="7:9" ht="15.6" x14ac:dyDescent="0.3">
      <c r="G14830" s="1183"/>
      <c r="H14830" s="1184"/>
      <c r="I14830" s="1184"/>
    </row>
    <row r="14831" spans="7:9" ht="15.6" x14ac:dyDescent="0.3">
      <c r="G14831" s="1183"/>
      <c r="H14831" s="1184"/>
      <c r="I14831" s="1184"/>
    </row>
    <row r="14832" spans="7:9" ht="15.6" x14ac:dyDescent="0.3">
      <c r="G14832" s="1183"/>
      <c r="H14832" s="1184"/>
      <c r="I14832" s="1184"/>
    </row>
    <row r="14833" spans="7:9" ht="15.6" x14ac:dyDescent="0.3">
      <c r="G14833" s="1183"/>
      <c r="H14833" s="1184"/>
      <c r="I14833" s="1184"/>
    </row>
    <row r="14834" spans="7:9" ht="15.6" x14ac:dyDescent="0.3">
      <c r="G14834" s="1183"/>
      <c r="H14834" s="1184"/>
      <c r="I14834" s="1184"/>
    </row>
    <row r="14835" spans="7:9" ht="15.6" x14ac:dyDescent="0.3">
      <c r="G14835" s="1183"/>
      <c r="H14835" s="1184"/>
      <c r="I14835" s="1184"/>
    </row>
    <row r="14836" spans="7:9" ht="15.6" x14ac:dyDescent="0.3">
      <c r="G14836" s="1183"/>
      <c r="H14836" s="1184"/>
      <c r="I14836" s="1184"/>
    </row>
    <row r="14837" spans="7:9" ht="15.6" x14ac:dyDescent="0.3">
      <c r="G14837" s="1183"/>
      <c r="H14837" s="1184"/>
      <c r="I14837" s="1184"/>
    </row>
    <row r="14838" spans="7:9" ht="15.6" x14ac:dyDescent="0.3">
      <c r="G14838" s="1183"/>
      <c r="H14838" s="1184"/>
      <c r="I14838" s="1184"/>
    </row>
    <row r="14839" spans="7:9" ht="15.6" x14ac:dyDescent="0.3">
      <c r="G14839" s="1183"/>
      <c r="H14839" s="1184"/>
      <c r="I14839" s="1184"/>
    </row>
    <row r="14840" spans="7:9" ht="15.6" x14ac:dyDescent="0.3">
      <c r="G14840" s="1183"/>
      <c r="H14840" s="1184"/>
      <c r="I14840" s="1184"/>
    </row>
    <row r="14841" spans="7:9" ht="15.6" x14ac:dyDescent="0.3">
      <c r="G14841" s="1183"/>
      <c r="H14841" s="1184"/>
      <c r="I14841" s="1184"/>
    </row>
    <row r="14842" spans="7:9" ht="15.6" x14ac:dyDescent="0.3">
      <c r="G14842" s="1183"/>
      <c r="H14842" s="1184"/>
      <c r="I14842" s="1184"/>
    </row>
    <row r="14843" spans="7:9" ht="15.6" x14ac:dyDescent="0.3">
      <c r="G14843" s="1183"/>
      <c r="H14843" s="1184"/>
      <c r="I14843" s="1184"/>
    </row>
    <row r="14844" spans="7:9" ht="15.6" x14ac:dyDescent="0.3">
      <c r="G14844" s="1183"/>
      <c r="H14844" s="1184"/>
      <c r="I14844" s="1184"/>
    </row>
    <row r="14845" spans="7:9" ht="15.6" x14ac:dyDescent="0.3">
      <c r="G14845" s="1183"/>
      <c r="H14845" s="1184"/>
      <c r="I14845" s="1184"/>
    </row>
    <row r="14846" spans="7:9" ht="15.6" x14ac:dyDescent="0.3">
      <c r="G14846" s="1183"/>
      <c r="H14846" s="1184"/>
      <c r="I14846" s="1184"/>
    </row>
    <row r="14847" spans="7:9" ht="15.6" x14ac:dyDescent="0.3">
      <c r="G14847" s="1183"/>
      <c r="H14847" s="1184"/>
      <c r="I14847" s="1184"/>
    </row>
    <row r="14848" spans="7:9" ht="15.6" x14ac:dyDescent="0.3">
      <c r="G14848" s="1183"/>
      <c r="H14848" s="1184"/>
      <c r="I14848" s="1184"/>
    </row>
    <row r="14849" spans="7:9" ht="15.6" x14ac:dyDescent="0.3">
      <c r="G14849" s="1183"/>
      <c r="H14849" s="1184"/>
      <c r="I14849" s="1184"/>
    </row>
    <row r="14850" spans="7:9" ht="15.6" x14ac:dyDescent="0.3">
      <c r="G14850" s="1183"/>
      <c r="H14850" s="1184"/>
      <c r="I14850" s="1184"/>
    </row>
    <row r="14851" spans="7:9" ht="15.6" x14ac:dyDescent="0.3">
      <c r="G14851" s="1183"/>
      <c r="H14851" s="1184"/>
      <c r="I14851" s="1184"/>
    </row>
    <row r="14852" spans="7:9" ht="15.6" x14ac:dyDescent="0.3">
      <c r="G14852" s="1183"/>
      <c r="H14852" s="1184"/>
      <c r="I14852" s="1184"/>
    </row>
    <row r="14853" spans="7:9" ht="15.6" x14ac:dyDescent="0.3">
      <c r="G14853" s="1183"/>
      <c r="H14853" s="1184"/>
      <c r="I14853" s="1184"/>
    </row>
    <row r="14854" spans="7:9" ht="15.6" x14ac:dyDescent="0.3">
      <c r="G14854" s="1183"/>
      <c r="H14854" s="1184"/>
      <c r="I14854" s="1184"/>
    </row>
    <row r="14855" spans="7:9" ht="15.6" x14ac:dyDescent="0.3">
      <c r="G14855" s="1183"/>
      <c r="H14855" s="1184"/>
      <c r="I14855" s="1184"/>
    </row>
    <row r="14856" spans="7:9" ht="15.6" x14ac:dyDescent="0.3">
      <c r="G14856" s="1183"/>
      <c r="H14856" s="1184"/>
      <c r="I14856" s="1184"/>
    </row>
    <row r="14857" spans="7:9" ht="15.6" x14ac:dyDescent="0.3">
      <c r="G14857" s="1183"/>
      <c r="H14857" s="1184"/>
      <c r="I14857" s="1184"/>
    </row>
    <row r="14858" spans="7:9" ht="15.6" x14ac:dyDescent="0.3">
      <c r="G14858" s="1183"/>
      <c r="H14858" s="1184"/>
      <c r="I14858" s="1184"/>
    </row>
    <row r="14859" spans="7:9" ht="15.6" x14ac:dyDescent="0.3">
      <c r="G14859" s="1183"/>
      <c r="H14859" s="1184"/>
      <c r="I14859" s="1184"/>
    </row>
    <row r="14860" spans="7:9" ht="15.6" x14ac:dyDescent="0.3">
      <c r="G14860" s="1183"/>
      <c r="H14860" s="1184"/>
      <c r="I14860" s="1184"/>
    </row>
    <row r="14861" spans="7:9" ht="15.6" x14ac:dyDescent="0.3">
      <c r="G14861" s="1183"/>
      <c r="H14861" s="1184"/>
      <c r="I14861" s="1184"/>
    </row>
    <row r="14862" spans="7:9" ht="15.6" x14ac:dyDescent="0.3">
      <c r="G14862" s="1183"/>
      <c r="H14862" s="1184"/>
      <c r="I14862" s="1184"/>
    </row>
    <row r="14863" spans="7:9" ht="15.6" x14ac:dyDescent="0.3">
      <c r="G14863" s="1183"/>
      <c r="H14863" s="1184"/>
      <c r="I14863" s="1184"/>
    </row>
    <row r="14864" spans="7:9" ht="15.6" x14ac:dyDescent="0.3">
      <c r="G14864" s="1183"/>
      <c r="H14864" s="1184"/>
      <c r="I14864" s="1184"/>
    </row>
    <row r="14865" spans="7:9" ht="15.6" x14ac:dyDescent="0.3">
      <c r="G14865" s="1183"/>
      <c r="H14865" s="1184"/>
      <c r="I14865" s="1184"/>
    </row>
    <row r="14866" spans="7:9" ht="15.6" x14ac:dyDescent="0.3">
      <c r="G14866" s="1183"/>
      <c r="H14866" s="1184"/>
      <c r="I14866" s="1184"/>
    </row>
    <row r="14867" spans="7:9" ht="15.6" x14ac:dyDescent="0.3">
      <c r="G14867" s="1183"/>
      <c r="H14867" s="1184"/>
      <c r="I14867" s="1184"/>
    </row>
    <row r="14868" spans="7:9" ht="15.6" x14ac:dyDescent="0.3">
      <c r="G14868" s="1183"/>
      <c r="H14868" s="1184"/>
      <c r="I14868" s="1184"/>
    </row>
    <row r="14869" spans="7:9" ht="15.6" x14ac:dyDescent="0.3">
      <c r="G14869" s="1183"/>
      <c r="H14869" s="1184"/>
      <c r="I14869" s="1184"/>
    </row>
    <row r="14870" spans="7:9" ht="15.6" x14ac:dyDescent="0.3">
      <c r="G14870" s="1183"/>
      <c r="H14870" s="1184"/>
      <c r="I14870" s="1184"/>
    </row>
    <row r="14871" spans="7:9" ht="15.6" x14ac:dyDescent="0.3">
      <c r="G14871" s="1183"/>
      <c r="H14871" s="1184"/>
      <c r="I14871" s="1184"/>
    </row>
    <row r="14872" spans="7:9" ht="15.6" x14ac:dyDescent="0.3">
      <c r="G14872" s="1183"/>
      <c r="H14872" s="1184"/>
      <c r="I14872" s="1184"/>
    </row>
    <row r="14873" spans="7:9" ht="15.6" x14ac:dyDescent="0.3">
      <c r="G14873" s="1183"/>
      <c r="H14873" s="1184"/>
      <c r="I14873" s="1184"/>
    </row>
    <row r="14874" spans="7:9" ht="15.6" x14ac:dyDescent="0.3">
      <c r="G14874" s="1183"/>
      <c r="H14874" s="1184"/>
      <c r="I14874" s="1184"/>
    </row>
    <row r="14875" spans="7:9" ht="15.6" x14ac:dyDescent="0.3">
      <c r="G14875" s="1183"/>
      <c r="H14875" s="1184"/>
      <c r="I14875" s="1184"/>
    </row>
    <row r="14876" spans="7:9" ht="15.6" x14ac:dyDescent="0.3">
      <c r="G14876" s="1183"/>
      <c r="H14876" s="1184"/>
      <c r="I14876" s="1184"/>
    </row>
    <row r="14877" spans="7:9" ht="15.6" x14ac:dyDescent="0.3">
      <c r="G14877" s="1183"/>
      <c r="H14877" s="1184"/>
      <c r="I14877" s="1184"/>
    </row>
    <row r="14878" spans="7:9" ht="15.6" x14ac:dyDescent="0.3">
      <c r="G14878" s="1183"/>
      <c r="H14878" s="1184"/>
      <c r="I14878" s="1184"/>
    </row>
    <row r="14879" spans="7:9" ht="15.6" x14ac:dyDescent="0.3">
      <c r="G14879" s="1183"/>
      <c r="H14879" s="1184"/>
      <c r="I14879" s="1184"/>
    </row>
    <row r="14880" spans="7:9" ht="15.6" x14ac:dyDescent="0.3">
      <c r="G14880" s="1183"/>
      <c r="H14880" s="1184"/>
      <c r="I14880" s="1184"/>
    </row>
    <row r="14881" spans="7:9" ht="15.6" x14ac:dyDescent="0.3">
      <c r="G14881" s="1183"/>
      <c r="H14881" s="1184"/>
      <c r="I14881" s="1184"/>
    </row>
    <row r="14882" spans="7:9" ht="15.6" x14ac:dyDescent="0.3">
      <c r="G14882" s="1183"/>
      <c r="H14882" s="1184"/>
      <c r="I14882" s="1184"/>
    </row>
    <row r="14883" spans="7:9" ht="15.6" x14ac:dyDescent="0.3">
      <c r="G14883" s="1183"/>
      <c r="H14883" s="1184"/>
      <c r="I14883" s="1184"/>
    </row>
    <row r="14884" spans="7:9" ht="15.6" x14ac:dyDescent="0.3">
      <c r="G14884" s="1183"/>
      <c r="H14884" s="1184"/>
      <c r="I14884" s="1184"/>
    </row>
    <row r="14885" spans="7:9" ht="15.6" x14ac:dyDescent="0.3">
      <c r="G14885" s="1183"/>
      <c r="H14885" s="1184"/>
      <c r="I14885" s="1184"/>
    </row>
    <row r="14886" spans="7:9" ht="15.6" x14ac:dyDescent="0.3">
      <c r="G14886" s="1183"/>
      <c r="H14886" s="1184"/>
      <c r="I14886" s="1184"/>
    </row>
    <row r="14887" spans="7:9" ht="15.6" x14ac:dyDescent="0.3">
      <c r="G14887" s="1183"/>
      <c r="H14887" s="1184"/>
      <c r="I14887" s="1184"/>
    </row>
    <row r="14888" spans="7:9" ht="15.6" x14ac:dyDescent="0.3">
      <c r="G14888" s="1183"/>
      <c r="H14888" s="1184"/>
      <c r="I14888" s="1184"/>
    </row>
    <row r="14889" spans="7:9" ht="15.6" x14ac:dyDescent="0.3">
      <c r="G14889" s="1183"/>
      <c r="H14889" s="1184"/>
      <c r="I14889" s="1184"/>
    </row>
    <row r="14890" spans="7:9" ht="15.6" x14ac:dyDescent="0.3">
      <c r="G14890" s="1183"/>
      <c r="H14890" s="1184"/>
      <c r="I14890" s="1184"/>
    </row>
    <row r="14891" spans="7:9" ht="15.6" x14ac:dyDescent="0.3">
      <c r="G14891" s="1183"/>
      <c r="H14891" s="1184"/>
      <c r="I14891" s="1184"/>
    </row>
    <row r="14892" spans="7:9" ht="15.6" x14ac:dyDescent="0.3">
      <c r="G14892" s="1183"/>
      <c r="H14892" s="1184"/>
      <c r="I14892" s="1184"/>
    </row>
    <row r="14893" spans="7:9" ht="15.6" x14ac:dyDescent="0.3">
      <c r="G14893" s="1183"/>
      <c r="H14893" s="1184"/>
      <c r="I14893" s="1184"/>
    </row>
    <row r="14894" spans="7:9" ht="15.6" x14ac:dyDescent="0.3">
      <c r="G14894" s="1183"/>
      <c r="H14894" s="1184"/>
      <c r="I14894" s="1184"/>
    </row>
    <row r="14895" spans="7:9" ht="15.6" x14ac:dyDescent="0.3">
      <c r="G14895" s="1183"/>
      <c r="H14895" s="1184"/>
      <c r="I14895" s="1184"/>
    </row>
    <row r="14896" spans="7:9" ht="15.6" x14ac:dyDescent="0.3">
      <c r="G14896" s="1183"/>
      <c r="H14896" s="1184"/>
      <c r="I14896" s="1184"/>
    </row>
    <row r="14897" spans="7:9" ht="15.6" x14ac:dyDescent="0.3">
      <c r="G14897" s="1183"/>
      <c r="H14897" s="1184"/>
      <c r="I14897" s="1184"/>
    </row>
    <row r="14898" spans="7:9" ht="15.6" x14ac:dyDescent="0.3">
      <c r="G14898" s="1183"/>
      <c r="H14898" s="1184"/>
      <c r="I14898" s="1184"/>
    </row>
    <row r="14899" spans="7:9" ht="15.6" x14ac:dyDescent="0.3">
      <c r="G14899" s="1183"/>
      <c r="H14899" s="1184"/>
      <c r="I14899" s="1184"/>
    </row>
    <row r="14900" spans="7:9" ht="15.6" x14ac:dyDescent="0.3">
      <c r="G14900" s="1183"/>
      <c r="H14900" s="1184"/>
      <c r="I14900" s="1184"/>
    </row>
    <row r="14901" spans="7:9" ht="15.6" x14ac:dyDescent="0.3">
      <c r="G14901" s="1183"/>
      <c r="H14901" s="1184"/>
      <c r="I14901" s="1184"/>
    </row>
    <row r="14902" spans="7:9" ht="15.6" x14ac:dyDescent="0.3">
      <c r="G14902" s="1183"/>
      <c r="H14902" s="1184"/>
      <c r="I14902" s="1184"/>
    </row>
    <row r="14903" spans="7:9" ht="15.6" x14ac:dyDescent="0.3">
      <c r="G14903" s="1183"/>
      <c r="H14903" s="1184"/>
      <c r="I14903" s="1184"/>
    </row>
    <row r="14904" spans="7:9" ht="15.6" x14ac:dyDescent="0.3">
      <c r="G14904" s="1183"/>
      <c r="H14904" s="1184"/>
      <c r="I14904" s="1184"/>
    </row>
    <row r="14905" spans="7:9" ht="15.6" x14ac:dyDescent="0.3">
      <c r="G14905" s="1183"/>
      <c r="H14905" s="1184"/>
      <c r="I14905" s="1184"/>
    </row>
    <row r="14906" spans="7:9" ht="15.6" x14ac:dyDescent="0.3">
      <c r="G14906" s="1183"/>
      <c r="H14906" s="1184"/>
      <c r="I14906" s="1184"/>
    </row>
    <row r="14907" spans="7:9" ht="15.6" x14ac:dyDescent="0.3">
      <c r="G14907" s="1183"/>
      <c r="H14907" s="1184"/>
      <c r="I14907" s="1184"/>
    </row>
    <row r="14908" spans="7:9" ht="15.6" x14ac:dyDescent="0.3">
      <c r="G14908" s="1183"/>
      <c r="H14908" s="1184"/>
      <c r="I14908" s="1184"/>
    </row>
    <row r="14909" spans="7:9" ht="15.6" x14ac:dyDescent="0.3">
      <c r="G14909" s="1183"/>
      <c r="H14909" s="1184"/>
      <c r="I14909" s="1184"/>
    </row>
    <row r="14910" spans="7:9" ht="15.6" x14ac:dyDescent="0.3">
      <c r="G14910" s="1183"/>
      <c r="H14910" s="1184"/>
      <c r="I14910" s="1184"/>
    </row>
    <row r="14911" spans="7:9" ht="15.6" x14ac:dyDescent="0.3">
      <c r="G14911" s="1183"/>
      <c r="H14911" s="1184"/>
      <c r="I14911" s="1184"/>
    </row>
    <row r="14912" spans="7:9" ht="15.6" x14ac:dyDescent="0.3">
      <c r="G14912" s="1183"/>
      <c r="H14912" s="1184"/>
      <c r="I14912" s="1184"/>
    </row>
    <row r="14913" spans="7:9" ht="15.6" x14ac:dyDescent="0.3">
      <c r="G14913" s="1183"/>
      <c r="H14913" s="1184"/>
      <c r="I14913" s="1184"/>
    </row>
    <row r="14914" spans="7:9" ht="15.6" x14ac:dyDescent="0.3">
      <c r="G14914" s="1183"/>
      <c r="H14914" s="1184"/>
      <c r="I14914" s="1184"/>
    </row>
    <row r="14915" spans="7:9" ht="15.6" x14ac:dyDescent="0.3">
      <c r="G14915" s="1183"/>
      <c r="H14915" s="1184"/>
      <c r="I14915" s="1184"/>
    </row>
    <row r="14916" spans="7:9" ht="15.6" x14ac:dyDescent="0.3">
      <c r="G14916" s="1183"/>
      <c r="H14916" s="1184"/>
      <c r="I14916" s="1184"/>
    </row>
    <row r="14917" spans="7:9" ht="15.6" x14ac:dyDescent="0.3">
      <c r="G14917" s="1183"/>
      <c r="H14917" s="1184"/>
      <c r="I14917" s="1184"/>
    </row>
    <row r="14918" spans="7:9" ht="15.6" x14ac:dyDescent="0.3">
      <c r="G14918" s="1183"/>
      <c r="H14918" s="1184"/>
      <c r="I14918" s="1184"/>
    </row>
    <row r="14919" spans="7:9" ht="15.6" x14ac:dyDescent="0.3">
      <c r="G14919" s="1183"/>
      <c r="H14919" s="1184"/>
      <c r="I14919" s="1184"/>
    </row>
    <row r="14920" spans="7:9" ht="15.6" x14ac:dyDescent="0.3">
      <c r="G14920" s="1183"/>
      <c r="H14920" s="1184"/>
      <c r="I14920" s="1184"/>
    </row>
    <row r="14921" spans="7:9" ht="15.6" x14ac:dyDescent="0.3">
      <c r="G14921" s="1183"/>
      <c r="H14921" s="1184"/>
      <c r="I14921" s="1184"/>
    </row>
    <row r="14922" spans="7:9" ht="15.6" x14ac:dyDescent="0.3">
      <c r="G14922" s="1183"/>
      <c r="H14922" s="1184"/>
      <c r="I14922" s="1184"/>
    </row>
    <row r="14923" spans="7:9" ht="15.6" x14ac:dyDescent="0.3">
      <c r="G14923" s="1183"/>
      <c r="H14923" s="1184"/>
      <c r="I14923" s="1184"/>
    </row>
    <row r="14924" spans="7:9" ht="15.6" x14ac:dyDescent="0.3">
      <c r="G14924" s="1183"/>
      <c r="H14924" s="1184"/>
      <c r="I14924" s="1184"/>
    </row>
    <row r="14925" spans="7:9" ht="15.6" x14ac:dyDescent="0.3">
      <c r="G14925" s="1183"/>
      <c r="H14925" s="1184"/>
      <c r="I14925" s="1184"/>
    </row>
    <row r="14926" spans="7:9" ht="15.6" x14ac:dyDescent="0.3">
      <c r="G14926" s="1183"/>
      <c r="H14926" s="1184"/>
      <c r="I14926" s="1184"/>
    </row>
    <row r="14927" spans="7:9" ht="15.6" x14ac:dyDescent="0.3">
      <c r="G14927" s="1183"/>
      <c r="H14927" s="1184"/>
      <c r="I14927" s="1184"/>
    </row>
    <row r="14928" spans="7:9" ht="15.6" x14ac:dyDescent="0.3">
      <c r="G14928" s="1183"/>
      <c r="H14928" s="1184"/>
      <c r="I14928" s="1184"/>
    </row>
    <row r="14929" spans="7:9" ht="15.6" x14ac:dyDescent="0.3">
      <c r="G14929" s="1183"/>
      <c r="H14929" s="1184"/>
      <c r="I14929" s="1184"/>
    </row>
    <row r="14930" spans="7:9" ht="15.6" x14ac:dyDescent="0.3">
      <c r="G14930" s="1183"/>
      <c r="H14930" s="1184"/>
      <c r="I14930" s="1184"/>
    </row>
    <row r="14931" spans="7:9" ht="15.6" x14ac:dyDescent="0.3">
      <c r="G14931" s="1183"/>
      <c r="H14931" s="1184"/>
      <c r="I14931" s="1184"/>
    </row>
    <row r="14932" spans="7:9" ht="15.6" x14ac:dyDescent="0.3">
      <c r="G14932" s="1183"/>
      <c r="H14932" s="1184"/>
      <c r="I14932" s="1184"/>
    </row>
    <row r="14933" spans="7:9" ht="15.6" x14ac:dyDescent="0.3">
      <c r="G14933" s="1183"/>
      <c r="H14933" s="1184"/>
      <c r="I14933" s="1184"/>
    </row>
    <row r="14934" spans="7:9" ht="15.6" x14ac:dyDescent="0.3">
      <c r="G14934" s="1183"/>
      <c r="H14934" s="1184"/>
      <c r="I14934" s="1184"/>
    </row>
    <row r="14935" spans="7:9" ht="15.6" x14ac:dyDescent="0.3">
      <c r="G14935" s="1183"/>
      <c r="H14935" s="1184"/>
      <c r="I14935" s="1184"/>
    </row>
    <row r="14936" spans="7:9" ht="15.6" x14ac:dyDescent="0.3">
      <c r="G14936" s="1183"/>
      <c r="H14936" s="1184"/>
      <c r="I14936" s="1184"/>
    </row>
    <row r="14937" spans="7:9" ht="15.6" x14ac:dyDescent="0.3">
      <c r="G14937" s="1183"/>
      <c r="H14937" s="1184"/>
      <c r="I14937" s="1184"/>
    </row>
    <row r="14938" spans="7:9" ht="15.6" x14ac:dyDescent="0.3">
      <c r="G14938" s="1183"/>
      <c r="H14938" s="1184"/>
      <c r="I14938" s="1184"/>
    </row>
    <row r="14939" spans="7:9" ht="15.6" x14ac:dyDescent="0.3">
      <c r="G14939" s="1183"/>
      <c r="H14939" s="1184"/>
      <c r="I14939" s="1184"/>
    </row>
    <row r="14940" spans="7:9" ht="15.6" x14ac:dyDescent="0.3">
      <c r="G14940" s="1183"/>
      <c r="H14940" s="1184"/>
      <c r="I14940" s="1184"/>
    </row>
    <row r="14941" spans="7:9" ht="15.6" x14ac:dyDescent="0.3">
      <c r="G14941" s="1183"/>
      <c r="H14941" s="1184"/>
      <c r="I14941" s="1184"/>
    </row>
    <row r="14942" spans="7:9" ht="15.6" x14ac:dyDescent="0.3">
      <c r="G14942" s="1183"/>
      <c r="H14942" s="1184"/>
      <c r="I14942" s="1184"/>
    </row>
    <row r="14943" spans="7:9" ht="15.6" x14ac:dyDescent="0.3">
      <c r="G14943" s="1183"/>
      <c r="H14943" s="1184"/>
      <c r="I14943" s="1184"/>
    </row>
    <row r="14944" spans="7:9" ht="15.6" x14ac:dyDescent="0.3">
      <c r="G14944" s="1183"/>
      <c r="H14944" s="1184"/>
      <c r="I14944" s="1184"/>
    </row>
    <row r="14945" spans="7:9" ht="15.6" x14ac:dyDescent="0.3">
      <c r="G14945" s="1183"/>
      <c r="H14945" s="1184"/>
      <c r="I14945" s="1184"/>
    </row>
    <row r="14946" spans="7:9" ht="15.6" x14ac:dyDescent="0.3">
      <c r="G14946" s="1183"/>
      <c r="H14946" s="1184"/>
      <c r="I14946" s="1184"/>
    </row>
    <row r="14947" spans="7:9" ht="15.6" x14ac:dyDescent="0.3">
      <c r="G14947" s="1183"/>
      <c r="H14947" s="1184"/>
      <c r="I14947" s="1184"/>
    </row>
    <row r="14948" spans="7:9" ht="15.6" x14ac:dyDescent="0.3">
      <c r="G14948" s="1183"/>
      <c r="H14948" s="1184"/>
      <c r="I14948" s="1184"/>
    </row>
    <row r="14949" spans="7:9" ht="15.6" x14ac:dyDescent="0.3">
      <c r="G14949" s="1183"/>
      <c r="H14949" s="1184"/>
      <c r="I14949" s="1184"/>
    </row>
    <row r="14950" spans="7:9" ht="15.6" x14ac:dyDescent="0.3">
      <c r="G14950" s="1183"/>
      <c r="H14950" s="1184"/>
      <c r="I14950" s="1184"/>
    </row>
    <row r="14951" spans="7:9" ht="15.6" x14ac:dyDescent="0.3">
      <c r="G14951" s="1183"/>
      <c r="H14951" s="1184"/>
      <c r="I14951" s="1184"/>
    </row>
    <row r="14952" spans="7:9" ht="15.6" x14ac:dyDescent="0.3">
      <c r="G14952" s="1183"/>
      <c r="H14952" s="1184"/>
      <c r="I14952" s="1184"/>
    </row>
    <row r="14953" spans="7:9" ht="15.6" x14ac:dyDescent="0.3">
      <c r="G14953" s="1183"/>
      <c r="H14953" s="1184"/>
      <c r="I14953" s="1184"/>
    </row>
    <row r="14954" spans="7:9" ht="15.6" x14ac:dyDescent="0.3">
      <c r="G14954" s="1183"/>
      <c r="H14954" s="1184"/>
      <c r="I14954" s="1184"/>
    </row>
    <row r="14955" spans="7:9" ht="15.6" x14ac:dyDescent="0.3">
      <c r="G14955" s="1183"/>
      <c r="H14955" s="1184"/>
      <c r="I14955" s="1184"/>
    </row>
    <row r="14956" spans="7:9" ht="15.6" x14ac:dyDescent="0.3">
      <c r="G14956" s="1183"/>
      <c r="H14956" s="1184"/>
      <c r="I14956" s="1184"/>
    </row>
    <row r="14957" spans="7:9" ht="15.6" x14ac:dyDescent="0.3">
      <c r="G14957" s="1183"/>
      <c r="H14957" s="1184"/>
      <c r="I14957" s="1184"/>
    </row>
    <row r="14958" spans="7:9" ht="15.6" x14ac:dyDescent="0.3">
      <c r="G14958" s="1183"/>
      <c r="H14958" s="1184"/>
      <c r="I14958" s="1184"/>
    </row>
    <row r="14959" spans="7:9" ht="15.6" x14ac:dyDescent="0.3">
      <c r="G14959" s="1183"/>
      <c r="H14959" s="1184"/>
      <c r="I14959" s="1184"/>
    </row>
    <row r="14960" spans="7:9" ht="15.6" x14ac:dyDescent="0.3">
      <c r="G14960" s="1183"/>
      <c r="H14960" s="1184"/>
      <c r="I14960" s="1184"/>
    </row>
    <row r="14961" spans="7:9" ht="15.6" x14ac:dyDescent="0.3">
      <c r="G14961" s="1183"/>
      <c r="H14961" s="1184"/>
      <c r="I14961" s="1184"/>
    </row>
    <row r="14962" spans="7:9" ht="15.6" x14ac:dyDescent="0.3">
      <c r="G14962" s="1183"/>
      <c r="H14962" s="1184"/>
      <c r="I14962" s="1184"/>
    </row>
    <row r="14963" spans="7:9" ht="15.6" x14ac:dyDescent="0.3">
      <c r="G14963" s="1183"/>
      <c r="H14963" s="1184"/>
      <c r="I14963" s="1184"/>
    </row>
    <row r="14964" spans="7:9" ht="15.6" x14ac:dyDescent="0.3">
      <c r="G14964" s="1183"/>
      <c r="H14964" s="1184"/>
      <c r="I14964" s="1184"/>
    </row>
    <row r="14965" spans="7:9" ht="15.6" x14ac:dyDescent="0.3">
      <c r="G14965" s="1183"/>
      <c r="H14965" s="1184"/>
      <c r="I14965" s="1184"/>
    </row>
    <row r="14966" spans="7:9" ht="15.6" x14ac:dyDescent="0.3">
      <c r="G14966" s="1183"/>
      <c r="H14966" s="1184"/>
      <c r="I14966" s="1184"/>
    </row>
    <row r="14967" spans="7:9" ht="15.6" x14ac:dyDescent="0.3">
      <c r="G14967" s="1183"/>
      <c r="H14967" s="1184"/>
      <c r="I14967" s="1184"/>
    </row>
    <row r="14968" spans="7:9" ht="15.6" x14ac:dyDescent="0.3">
      <c r="G14968" s="1183"/>
      <c r="H14968" s="1184"/>
      <c r="I14968" s="1184"/>
    </row>
    <row r="14969" spans="7:9" ht="15.6" x14ac:dyDescent="0.3">
      <c r="G14969" s="1183"/>
      <c r="H14969" s="1184"/>
      <c r="I14969" s="1184"/>
    </row>
    <row r="14970" spans="7:9" ht="15.6" x14ac:dyDescent="0.3">
      <c r="G14970" s="1183"/>
      <c r="H14970" s="1184"/>
      <c r="I14970" s="1184"/>
    </row>
    <row r="14971" spans="7:9" ht="15.6" x14ac:dyDescent="0.3">
      <c r="G14971" s="1183"/>
      <c r="H14971" s="1184"/>
      <c r="I14971" s="1184"/>
    </row>
    <row r="14972" spans="7:9" ht="15.6" x14ac:dyDescent="0.3">
      <c r="G14972" s="1183"/>
      <c r="H14972" s="1184"/>
      <c r="I14972" s="1184"/>
    </row>
    <row r="14973" spans="7:9" ht="15.6" x14ac:dyDescent="0.3">
      <c r="G14973" s="1183"/>
      <c r="H14973" s="1184"/>
      <c r="I14973" s="1184"/>
    </row>
    <row r="14974" spans="7:9" ht="15.6" x14ac:dyDescent="0.3">
      <c r="G14974" s="1183"/>
      <c r="H14974" s="1184"/>
      <c r="I14974" s="1184"/>
    </row>
    <row r="14975" spans="7:9" ht="15.6" x14ac:dyDescent="0.3">
      <c r="G14975" s="1183"/>
      <c r="H14975" s="1184"/>
      <c r="I14975" s="1184"/>
    </row>
    <row r="14976" spans="7:9" ht="15.6" x14ac:dyDescent="0.3">
      <c r="G14976" s="1183"/>
      <c r="H14976" s="1184"/>
      <c r="I14976" s="1184"/>
    </row>
    <row r="14977" spans="7:9" ht="15.6" x14ac:dyDescent="0.3">
      <c r="G14977" s="1183"/>
      <c r="H14977" s="1184"/>
      <c r="I14977" s="1184"/>
    </row>
    <row r="14978" spans="7:9" ht="15.6" x14ac:dyDescent="0.3">
      <c r="G14978" s="1183"/>
      <c r="H14978" s="1184"/>
      <c r="I14978" s="1184"/>
    </row>
    <row r="14979" spans="7:9" ht="15.6" x14ac:dyDescent="0.3">
      <c r="G14979" s="1183"/>
      <c r="H14979" s="1184"/>
      <c r="I14979" s="1184"/>
    </row>
    <row r="14980" spans="7:9" ht="15.6" x14ac:dyDescent="0.3">
      <c r="G14980" s="1183"/>
      <c r="H14980" s="1184"/>
      <c r="I14980" s="1184"/>
    </row>
    <row r="14981" spans="7:9" ht="15.6" x14ac:dyDescent="0.3">
      <c r="G14981" s="1183"/>
      <c r="H14981" s="1184"/>
      <c r="I14981" s="1184"/>
    </row>
    <row r="14982" spans="7:9" ht="15.6" x14ac:dyDescent="0.3">
      <c r="G14982" s="1183"/>
      <c r="H14982" s="1184"/>
      <c r="I14982" s="1184"/>
    </row>
    <row r="14983" spans="7:9" ht="15.6" x14ac:dyDescent="0.3">
      <c r="G14983" s="1183"/>
      <c r="H14983" s="1184"/>
      <c r="I14983" s="1184"/>
    </row>
    <row r="14984" spans="7:9" ht="15.6" x14ac:dyDescent="0.3">
      <c r="G14984" s="1183"/>
      <c r="H14984" s="1184"/>
      <c r="I14984" s="1184"/>
    </row>
    <row r="14985" spans="7:9" ht="15.6" x14ac:dyDescent="0.3">
      <c r="G14985" s="1183"/>
      <c r="H14985" s="1184"/>
      <c r="I14985" s="1184"/>
    </row>
    <row r="14986" spans="7:9" ht="15.6" x14ac:dyDescent="0.3">
      <c r="G14986" s="1183"/>
      <c r="H14986" s="1184"/>
      <c r="I14986" s="1184"/>
    </row>
    <row r="14987" spans="7:9" ht="15.6" x14ac:dyDescent="0.3">
      <c r="G14987" s="1183"/>
      <c r="H14987" s="1184"/>
      <c r="I14987" s="1184"/>
    </row>
    <row r="14988" spans="7:9" ht="15.6" x14ac:dyDescent="0.3">
      <c r="G14988" s="1183"/>
      <c r="H14988" s="1184"/>
      <c r="I14988" s="1184"/>
    </row>
    <row r="14989" spans="7:9" ht="15.6" x14ac:dyDescent="0.3">
      <c r="G14989" s="1183"/>
      <c r="H14989" s="1184"/>
      <c r="I14989" s="1184"/>
    </row>
    <row r="14990" spans="7:9" ht="15.6" x14ac:dyDescent="0.3">
      <c r="G14990" s="1183"/>
      <c r="H14990" s="1184"/>
      <c r="I14990" s="1184"/>
    </row>
    <row r="14991" spans="7:9" ht="15.6" x14ac:dyDescent="0.3">
      <c r="G14991" s="1183"/>
      <c r="H14991" s="1184"/>
      <c r="I14991" s="1184"/>
    </row>
    <row r="14992" spans="7:9" ht="15.6" x14ac:dyDescent="0.3">
      <c r="G14992" s="1183"/>
      <c r="H14992" s="1184"/>
      <c r="I14992" s="1184"/>
    </row>
    <row r="14993" spans="7:9" ht="15.6" x14ac:dyDescent="0.3">
      <c r="G14993" s="1183"/>
      <c r="H14993" s="1184"/>
      <c r="I14993" s="1184"/>
    </row>
    <row r="14994" spans="7:9" ht="15.6" x14ac:dyDescent="0.3">
      <c r="G14994" s="1183"/>
      <c r="H14994" s="1184"/>
      <c r="I14994" s="1184"/>
    </row>
    <row r="14995" spans="7:9" ht="15.6" x14ac:dyDescent="0.3">
      <c r="G14995" s="1183"/>
      <c r="H14995" s="1184"/>
      <c r="I14995" s="1184"/>
    </row>
    <row r="14996" spans="7:9" ht="15.6" x14ac:dyDescent="0.3">
      <c r="G14996" s="1183"/>
      <c r="H14996" s="1184"/>
      <c r="I14996" s="1184"/>
    </row>
    <row r="14997" spans="7:9" ht="15.6" x14ac:dyDescent="0.3">
      <c r="G14997" s="1183"/>
      <c r="H14997" s="1184"/>
      <c r="I14997" s="1184"/>
    </row>
    <row r="14998" spans="7:9" ht="15.6" x14ac:dyDescent="0.3">
      <c r="G14998" s="1183"/>
      <c r="H14998" s="1184"/>
      <c r="I14998" s="1184"/>
    </row>
    <row r="14999" spans="7:9" ht="15.6" x14ac:dyDescent="0.3">
      <c r="G14999" s="1183"/>
      <c r="H14999" s="1184"/>
      <c r="I14999" s="1184"/>
    </row>
    <row r="15000" spans="7:9" ht="15.6" x14ac:dyDescent="0.3">
      <c r="G15000" s="1183"/>
      <c r="H15000" s="1184"/>
      <c r="I15000" s="1184"/>
    </row>
    <row r="15001" spans="7:9" ht="15.6" x14ac:dyDescent="0.3">
      <c r="G15001" s="1183"/>
      <c r="H15001" s="1184"/>
      <c r="I15001" s="1184"/>
    </row>
    <row r="15002" spans="7:9" ht="15.6" x14ac:dyDescent="0.3">
      <c r="G15002" s="1183"/>
      <c r="H15002" s="1184"/>
      <c r="I15002" s="1184"/>
    </row>
    <row r="15003" spans="7:9" ht="15.6" x14ac:dyDescent="0.3">
      <c r="G15003" s="1183"/>
      <c r="H15003" s="1184"/>
      <c r="I15003" s="1184"/>
    </row>
    <row r="15004" spans="7:9" ht="15.6" x14ac:dyDescent="0.3">
      <c r="G15004" s="1183"/>
      <c r="H15004" s="1184"/>
      <c r="I15004" s="1184"/>
    </row>
    <row r="15005" spans="7:9" ht="15.6" x14ac:dyDescent="0.3">
      <c r="G15005" s="1183"/>
      <c r="H15005" s="1184"/>
      <c r="I15005" s="1184"/>
    </row>
    <row r="15006" spans="7:9" ht="15.6" x14ac:dyDescent="0.3">
      <c r="G15006" s="1183"/>
      <c r="H15006" s="1184"/>
      <c r="I15006" s="1184"/>
    </row>
    <row r="15007" spans="7:9" ht="15.6" x14ac:dyDescent="0.3">
      <c r="G15007" s="1183"/>
      <c r="H15007" s="1184"/>
      <c r="I15007" s="1184"/>
    </row>
    <row r="15008" spans="7:9" ht="15.6" x14ac:dyDescent="0.3">
      <c r="G15008" s="1183"/>
      <c r="H15008" s="1184"/>
      <c r="I15008" s="1184"/>
    </row>
    <row r="15009" spans="7:9" ht="15.6" x14ac:dyDescent="0.3">
      <c r="G15009" s="1183"/>
      <c r="H15009" s="1184"/>
      <c r="I15009" s="1184"/>
    </row>
    <row r="15010" spans="7:9" ht="15.6" x14ac:dyDescent="0.3">
      <c r="G15010" s="1183"/>
      <c r="H15010" s="1184"/>
      <c r="I15010" s="1184"/>
    </row>
    <row r="15011" spans="7:9" ht="15.6" x14ac:dyDescent="0.3">
      <c r="G15011" s="1183"/>
      <c r="H15011" s="1184"/>
      <c r="I15011" s="1184"/>
    </row>
    <row r="15012" spans="7:9" ht="15.6" x14ac:dyDescent="0.3">
      <c r="G15012" s="1183"/>
      <c r="H15012" s="1184"/>
      <c r="I15012" s="1184"/>
    </row>
    <row r="15013" spans="7:9" ht="15.6" x14ac:dyDescent="0.3">
      <c r="G15013" s="1183"/>
      <c r="H15013" s="1184"/>
      <c r="I15013" s="1184"/>
    </row>
    <row r="15014" spans="7:9" ht="15.6" x14ac:dyDescent="0.3">
      <c r="G15014" s="1183"/>
      <c r="H15014" s="1184"/>
      <c r="I15014" s="1184"/>
    </row>
    <row r="15015" spans="7:9" ht="15.6" x14ac:dyDescent="0.3">
      <c r="G15015" s="1183"/>
      <c r="H15015" s="1184"/>
      <c r="I15015" s="1184"/>
    </row>
    <row r="15016" spans="7:9" ht="15.6" x14ac:dyDescent="0.3">
      <c r="G15016" s="1183"/>
      <c r="H15016" s="1184"/>
      <c r="I15016" s="1184"/>
    </row>
    <row r="15017" spans="7:9" ht="15.6" x14ac:dyDescent="0.3">
      <c r="G15017" s="1183"/>
      <c r="H15017" s="1184"/>
      <c r="I15017" s="1184"/>
    </row>
    <row r="15018" spans="7:9" ht="15.6" x14ac:dyDescent="0.3">
      <c r="G15018" s="1183"/>
      <c r="H15018" s="1184"/>
      <c r="I15018" s="1184"/>
    </row>
    <row r="15019" spans="7:9" ht="15.6" x14ac:dyDescent="0.3">
      <c r="G15019" s="1183"/>
      <c r="H15019" s="1184"/>
      <c r="I15019" s="1184"/>
    </row>
    <row r="15020" spans="7:9" ht="15.6" x14ac:dyDescent="0.3">
      <c r="G15020" s="1183"/>
      <c r="H15020" s="1184"/>
      <c r="I15020" s="1184"/>
    </row>
    <row r="15021" spans="7:9" ht="15.6" x14ac:dyDescent="0.3">
      <c r="G15021" s="1183"/>
      <c r="H15021" s="1184"/>
      <c r="I15021" s="1184"/>
    </row>
    <row r="15022" spans="7:9" ht="15.6" x14ac:dyDescent="0.3">
      <c r="G15022" s="1183"/>
      <c r="H15022" s="1184"/>
      <c r="I15022" s="1184"/>
    </row>
    <row r="15023" spans="7:9" ht="15.6" x14ac:dyDescent="0.3">
      <c r="G15023" s="1183"/>
      <c r="H15023" s="1184"/>
      <c r="I15023" s="1184"/>
    </row>
    <row r="15024" spans="7:9" ht="15.6" x14ac:dyDescent="0.3">
      <c r="G15024" s="1183"/>
      <c r="H15024" s="1184"/>
      <c r="I15024" s="1184"/>
    </row>
    <row r="15025" spans="7:9" ht="15.6" x14ac:dyDescent="0.3">
      <c r="G15025" s="1183"/>
      <c r="H15025" s="1184"/>
      <c r="I15025" s="1184"/>
    </row>
    <row r="15026" spans="7:9" ht="15.6" x14ac:dyDescent="0.3">
      <c r="G15026" s="1183"/>
      <c r="H15026" s="1184"/>
      <c r="I15026" s="1184"/>
    </row>
    <row r="15027" spans="7:9" ht="15.6" x14ac:dyDescent="0.3">
      <c r="G15027" s="1183"/>
      <c r="H15027" s="1184"/>
      <c r="I15027" s="1184"/>
    </row>
    <row r="15028" spans="7:9" ht="15.6" x14ac:dyDescent="0.3">
      <c r="G15028" s="1183"/>
      <c r="H15028" s="1184"/>
      <c r="I15028" s="1184"/>
    </row>
    <row r="15029" spans="7:9" ht="15.6" x14ac:dyDescent="0.3">
      <c r="G15029" s="1183"/>
      <c r="H15029" s="1184"/>
      <c r="I15029" s="1184"/>
    </row>
    <row r="15030" spans="7:9" ht="15.6" x14ac:dyDescent="0.3">
      <c r="G15030" s="1183"/>
      <c r="H15030" s="1184"/>
      <c r="I15030" s="1184"/>
    </row>
    <row r="15031" spans="7:9" ht="15.6" x14ac:dyDescent="0.3">
      <c r="G15031" s="1183"/>
      <c r="H15031" s="1184"/>
      <c r="I15031" s="1184"/>
    </row>
    <row r="15032" spans="7:9" ht="15.6" x14ac:dyDescent="0.3">
      <c r="G15032" s="1183"/>
      <c r="H15032" s="1184"/>
      <c r="I15032" s="1184"/>
    </row>
    <row r="15033" spans="7:9" ht="15.6" x14ac:dyDescent="0.3">
      <c r="G15033" s="1183"/>
      <c r="H15033" s="1184"/>
      <c r="I15033" s="1184"/>
    </row>
    <row r="15034" spans="7:9" ht="15.6" x14ac:dyDescent="0.3">
      <c r="G15034" s="1183"/>
      <c r="H15034" s="1184"/>
      <c r="I15034" s="1184"/>
    </row>
    <row r="15035" spans="7:9" ht="15.6" x14ac:dyDescent="0.3">
      <c r="G15035" s="1183"/>
      <c r="H15035" s="1184"/>
      <c r="I15035" s="1184"/>
    </row>
    <row r="15036" spans="7:9" ht="15.6" x14ac:dyDescent="0.3">
      <c r="G15036" s="1183"/>
      <c r="H15036" s="1184"/>
      <c r="I15036" s="1184"/>
    </row>
    <row r="15037" spans="7:9" ht="15.6" x14ac:dyDescent="0.3">
      <c r="G15037" s="1183"/>
      <c r="H15037" s="1184"/>
      <c r="I15037" s="1184"/>
    </row>
    <row r="15038" spans="7:9" ht="15.6" x14ac:dyDescent="0.3">
      <c r="G15038" s="1183"/>
      <c r="H15038" s="1184"/>
      <c r="I15038" s="1184"/>
    </row>
    <row r="15039" spans="7:9" ht="15.6" x14ac:dyDescent="0.3">
      <c r="G15039" s="1183"/>
      <c r="H15039" s="1184"/>
      <c r="I15039" s="1184"/>
    </row>
    <row r="15040" spans="7:9" ht="15.6" x14ac:dyDescent="0.3">
      <c r="G15040" s="1183"/>
      <c r="H15040" s="1184"/>
      <c r="I15040" s="1184"/>
    </row>
    <row r="15041" spans="7:9" ht="15.6" x14ac:dyDescent="0.3">
      <c r="G15041" s="1183"/>
      <c r="H15041" s="1184"/>
      <c r="I15041" s="1184"/>
    </row>
    <row r="15042" spans="7:9" ht="15.6" x14ac:dyDescent="0.3">
      <c r="G15042" s="1183"/>
      <c r="H15042" s="1184"/>
      <c r="I15042" s="1184"/>
    </row>
    <row r="15043" spans="7:9" ht="15.6" x14ac:dyDescent="0.3">
      <c r="G15043" s="1183"/>
      <c r="H15043" s="1184"/>
      <c r="I15043" s="1184"/>
    </row>
    <row r="15044" spans="7:9" ht="15.6" x14ac:dyDescent="0.3">
      <c r="G15044" s="1183"/>
      <c r="H15044" s="1184"/>
      <c r="I15044" s="1184"/>
    </row>
    <row r="15045" spans="7:9" ht="15.6" x14ac:dyDescent="0.3">
      <c r="G15045" s="1183"/>
      <c r="H15045" s="1184"/>
      <c r="I15045" s="1184"/>
    </row>
    <row r="15046" spans="7:9" ht="15.6" x14ac:dyDescent="0.3">
      <c r="G15046" s="1183"/>
      <c r="H15046" s="1184"/>
      <c r="I15046" s="1184"/>
    </row>
    <row r="15047" spans="7:9" ht="15.6" x14ac:dyDescent="0.3">
      <c r="G15047" s="1183"/>
      <c r="H15047" s="1184"/>
      <c r="I15047" s="1184"/>
    </row>
    <row r="15048" spans="7:9" ht="15.6" x14ac:dyDescent="0.3">
      <c r="G15048" s="1183"/>
      <c r="H15048" s="1184"/>
      <c r="I15048" s="1184"/>
    </row>
    <row r="15049" spans="7:9" ht="15.6" x14ac:dyDescent="0.3">
      <c r="G15049" s="1183"/>
      <c r="H15049" s="1184"/>
      <c r="I15049" s="1184"/>
    </row>
    <row r="15050" spans="7:9" ht="15.6" x14ac:dyDescent="0.3">
      <c r="G15050" s="1183"/>
      <c r="H15050" s="1184"/>
      <c r="I15050" s="1184"/>
    </row>
    <row r="15051" spans="7:9" ht="15.6" x14ac:dyDescent="0.3">
      <c r="G15051" s="1183"/>
      <c r="H15051" s="1184"/>
      <c r="I15051" s="1184"/>
    </row>
    <row r="15052" spans="7:9" ht="15.6" x14ac:dyDescent="0.3">
      <c r="G15052" s="1183"/>
      <c r="H15052" s="1184"/>
      <c r="I15052" s="1184"/>
    </row>
    <row r="15053" spans="7:9" ht="15.6" x14ac:dyDescent="0.3">
      <c r="G15053" s="1183"/>
      <c r="H15053" s="1184"/>
      <c r="I15053" s="1184"/>
    </row>
    <row r="15054" spans="7:9" ht="15.6" x14ac:dyDescent="0.3">
      <c r="G15054" s="1183"/>
      <c r="H15054" s="1184"/>
      <c r="I15054" s="1184"/>
    </row>
    <row r="15055" spans="7:9" ht="15.6" x14ac:dyDescent="0.3">
      <c r="G15055" s="1183"/>
      <c r="H15055" s="1184"/>
      <c r="I15055" s="1184"/>
    </row>
    <row r="15056" spans="7:9" ht="15.6" x14ac:dyDescent="0.3">
      <c r="G15056" s="1183"/>
      <c r="H15056" s="1184"/>
      <c r="I15056" s="1184"/>
    </row>
    <row r="15057" spans="7:9" ht="15.6" x14ac:dyDescent="0.3">
      <c r="G15057" s="1183"/>
      <c r="H15057" s="1184"/>
      <c r="I15057" s="1184"/>
    </row>
    <row r="15058" spans="7:9" ht="15.6" x14ac:dyDescent="0.3">
      <c r="G15058" s="1183"/>
      <c r="H15058" s="1184"/>
      <c r="I15058" s="1184"/>
    </row>
    <row r="15059" spans="7:9" ht="15.6" x14ac:dyDescent="0.3">
      <c r="G15059" s="1183"/>
      <c r="H15059" s="1184"/>
      <c r="I15059" s="1184"/>
    </row>
    <row r="15060" spans="7:9" ht="15.6" x14ac:dyDescent="0.3">
      <c r="G15060" s="1183"/>
      <c r="H15060" s="1184"/>
      <c r="I15060" s="1184"/>
    </row>
    <row r="15061" spans="7:9" ht="15.6" x14ac:dyDescent="0.3">
      <c r="G15061" s="1183"/>
      <c r="H15061" s="1184"/>
      <c r="I15061" s="1184"/>
    </row>
    <row r="15062" spans="7:9" ht="15.6" x14ac:dyDescent="0.3">
      <c r="G15062" s="1183"/>
      <c r="H15062" s="1184"/>
      <c r="I15062" s="1184"/>
    </row>
    <row r="15063" spans="7:9" ht="15.6" x14ac:dyDescent="0.3">
      <c r="G15063" s="1183"/>
      <c r="H15063" s="1184"/>
      <c r="I15063" s="1184"/>
    </row>
    <row r="15064" spans="7:9" ht="15.6" x14ac:dyDescent="0.3">
      <c r="G15064" s="1183"/>
      <c r="H15064" s="1184"/>
      <c r="I15064" s="1184"/>
    </row>
    <row r="15065" spans="7:9" ht="15.6" x14ac:dyDescent="0.3">
      <c r="G15065" s="1183"/>
      <c r="H15065" s="1184"/>
      <c r="I15065" s="1184"/>
    </row>
    <row r="15066" spans="7:9" ht="15.6" x14ac:dyDescent="0.3">
      <c r="G15066" s="1183"/>
      <c r="H15066" s="1184"/>
      <c r="I15066" s="1184"/>
    </row>
    <row r="15067" spans="7:9" ht="15.6" x14ac:dyDescent="0.3">
      <c r="G15067" s="1183"/>
      <c r="H15067" s="1184"/>
      <c r="I15067" s="1184"/>
    </row>
    <row r="15068" spans="7:9" ht="15.6" x14ac:dyDescent="0.3">
      <c r="G15068" s="1183"/>
      <c r="H15068" s="1184"/>
      <c r="I15068" s="1184"/>
    </row>
    <row r="15069" spans="7:9" ht="15.6" x14ac:dyDescent="0.3">
      <c r="G15069" s="1183"/>
      <c r="H15069" s="1184"/>
      <c r="I15069" s="1184"/>
    </row>
    <row r="15070" spans="7:9" ht="15.6" x14ac:dyDescent="0.3">
      <c r="G15070" s="1183"/>
      <c r="H15070" s="1184"/>
      <c r="I15070" s="1184"/>
    </row>
    <row r="15071" spans="7:9" ht="15.6" x14ac:dyDescent="0.3">
      <c r="G15071" s="1183"/>
      <c r="H15071" s="1184"/>
      <c r="I15071" s="1184"/>
    </row>
    <row r="15072" spans="7:9" ht="15.6" x14ac:dyDescent="0.3">
      <c r="G15072" s="1183"/>
      <c r="H15072" s="1184"/>
      <c r="I15072" s="1184"/>
    </row>
    <row r="15073" spans="7:9" ht="15.6" x14ac:dyDescent="0.3">
      <c r="G15073" s="1183"/>
      <c r="H15073" s="1184"/>
      <c r="I15073" s="1184"/>
    </row>
    <row r="15074" spans="7:9" ht="15.6" x14ac:dyDescent="0.3">
      <c r="G15074" s="1183"/>
      <c r="H15074" s="1184"/>
      <c r="I15074" s="1184"/>
    </row>
    <row r="15075" spans="7:9" ht="15.6" x14ac:dyDescent="0.3">
      <c r="G15075" s="1183"/>
      <c r="H15075" s="1184"/>
      <c r="I15075" s="1184"/>
    </row>
    <row r="15076" spans="7:9" ht="15.6" x14ac:dyDescent="0.3">
      <c r="G15076" s="1183"/>
      <c r="H15076" s="1184"/>
      <c r="I15076" s="1184"/>
    </row>
    <row r="15077" spans="7:9" ht="15.6" x14ac:dyDescent="0.3">
      <c r="G15077" s="1183"/>
      <c r="H15077" s="1184"/>
      <c r="I15077" s="1184"/>
    </row>
    <row r="15078" spans="7:9" ht="15.6" x14ac:dyDescent="0.3">
      <c r="G15078" s="1183"/>
      <c r="H15078" s="1184"/>
      <c r="I15078" s="1184"/>
    </row>
    <row r="15079" spans="7:9" ht="15.6" x14ac:dyDescent="0.3">
      <c r="G15079" s="1183"/>
      <c r="H15079" s="1184"/>
      <c r="I15079" s="1184"/>
    </row>
    <row r="15080" spans="7:9" ht="15.6" x14ac:dyDescent="0.3">
      <c r="G15080" s="1183"/>
      <c r="H15080" s="1184"/>
      <c r="I15080" s="1184"/>
    </row>
    <row r="15081" spans="7:9" ht="15.6" x14ac:dyDescent="0.3">
      <c r="G15081" s="1183"/>
      <c r="H15081" s="1184"/>
      <c r="I15081" s="1184"/>
    </row>
    <row r="15082" spans="7:9" ht="15.6" x14ac:dyDescent="0.3">
      <c r="G15082" s="1183"/>
      <c r="H15082" s="1184"/>
      <c r="I15082" s="1184"/>
    </row>
    <row r="15083" spans="7:9" ht="15.6" x14ac:dyDescent="0.3">
      <c r="G15083" s="1183"/>
      <c r="H15083" s="1184"/>
      <c r="I15083" s="1184"/>
    </row>
    <row r="15084" spans="7:9" ht="15.6" x14ac:dyDescent="0.3">
      <c r="G15084" s="1183"/>
      <c r="H15084" s="1184"/>
      <c r="I15084" s="1184"/>
    </row>
    <row r="15085" spans="7:9" ht="15.6" x14ac:dyDescent="0.3">
      <c r="G15085" s="1183"/>
      <c r="H15085" s="1184"/>
      <c r="I15085" s="1184"/>
    </row>
    <row r="15086" spans="7:9" ht="15.6" x14ac:dyDescent="0.3">
      <c r="G15086" s="1183"/>
      <c r="H15086" s="1184"/>
      <c r="I15086" s="1184"/>
    </row>
    <row r="15087" spans="7:9" ht="15.6" x14ac:dyDescent="0.3">
      <c r="G15087" s="1183"/>
      <c r="H15087" s="1184"/>
      <c r="I15087" s="1184"/>
    </row>
    <row r="15088" spans="7:9" ht="15.6" x14ac:dyDescent="0.3">
      <c r="G15088" s="1183"/>
      <c r="H15088" s="1184"/>
      <c r="I15088" s="1184"/>
    </row>
    <row r="15089" spans="7:9" ht="15.6" x14ac:dyDescent="0.3">
      <c r="G15089" s="1183"/>
      <c r="H15089" s="1184"/>
      <c r="I15089" s="1184"/>
    </row>
    <row r="15090" spans="7:9" ht="15.6" x14ac:dyDescent="0.3">
      <c r="G15090" s="1183"/>
      <c r="H15090" s="1184"/>
      <c r="I15090" s="1184"/>
    </row>
    <row r="15091" spans="7:9" ht="15.6" x14ac:dyDescent="0.3">
      <c r="G15091" s="1183"/>
      <c r="H15091" s="1184"/>
      <c r="I15091" s="1184"/>
    </row>
    <row r="15092" spans="7:9" ht="15.6" x14ac:dyDescent="0.3">
      <c r="G15092" s="1183"/>
      <c r="H15092" s="1184"/>
      <c r="I15092" s="1184"/>
    </row>
    <row r="15093" spans="7:9" ht="15.6" x14ac:dyDescent="0.3">
      <c r="G15093" s="1183"/>
      <c r="H15093" s="1184"/>
      <c r="I15093" s="1184"/>
    </row>
    <row r="15094" spans="7:9" ht="15.6" x14ac:dyDescent="0.3">
      <c r="G15094" s="1183"/>
      <c r="H15094" s="1184"/>
      <c r="I15094" s="1184"/>
    </row>
    <row r="15095" spans="7:9" ht="15.6" x14ac:dyDescent="0.3">
      <c r="G15095" s="1183"/>
      <c r="H15095" s="1184"/>
      <c r="I15095" s="1184"/>
    </row>
    <row r="15096" spans="7:9" ht="15.6" x14ac:dyDescent="0.3">
      <c r="G15096" s="1183"/>
      <c r="H15096" s="1184"/>
      <c r="I15096" s="1184"/>
    </row>
    <row r="15097" spans="7:9" ht="15.6" x14ac:dyDescent="0.3">
      <c r="G15097" s="1183"/>
      <c r="H15097" s="1184"/>
      <c r="I15097" s="1184"/>
    </row>
    <row r="15098" spans="7:9" ht="15.6" x14ac:dyDescent="0.3">
      <c r="G15098" s="1183"/>
      <c r="H15098" s="1184"/>
      <c r="I15098" s="1184"/>
    </row>
    <row r="15099" spans="7:9" ht="15.6" x14ac:dyDescent="0.3">
      <c r="G15099" s="1183"/>
      <c r="H15099" s="1184"/>
      <c r="I15099" s="1184"/>
    </row>
    <row r="15100" spans="7:9" ht="15.6" x14ac:dyDescent="0.3">
      <c r="G15100" s="1183"/>
      <c r="H15100" s="1184"/>
      <c r="I15100" s="1184"/>
    </row>
    <row r="15101" spans="7:9" ht="15.6" x14ac:dyDescent="0.3">
      <c r="G15101" s="1183"/>
      <c r="H15101" s="1184"/>
      <c r="I15101" s="1184"/>
    </row>
    <row r="15102" spans="7:9" ht="15.6" x14ac:dyDescent="0.3">
      <c r="G15102" s="1183"/>
      <c r="H15102" s="1184"/>
      <c r="I15102" s="1184"/>
    </row>
    <row r="15103" spans="7:9" ht="15.6" x14ac:dyDescent="0.3">
      <c r="G15103" s="1183"/>
      <c r="H15103" s="1184"/>
      <c r="I15103" s="1184"/>
    </row>
    <row r="15104" spans="7:9" ht="15.6" x14ac:dyDescent="0.3">
      <c r="G15104" s="1183"/>
      <c r="H15104" s="1184"/>
      <c r="I15104" s="1184"/>
    </row>
    <row r="15105" spans="7:9" ht="15.6" x14ac:dyDescent="0.3">
      <c r="G15105" s="1183"/>
      <c r="H15105" s="1184"/>
      <c r="I15105" s="1184"/>
    </row>
    <row r="15106" spans="7:9" ht="15.6" x14ac:dyDescent="0.3">
      <c r="G15106" s="1183"/>
      <c r="H15106" s="1184"/>
      <c r="I15106" s="1184"/>
    </row>
    <row r="15107" spans="7:9" ht="15.6" x14ac:dyDescent="0.3">
      <c r="G15107" s="1183"/>
      <c r="H15107" s="1184"/>
      <c r="I15107" s="1184"/>
    </row>
    <row r="15108" spans="7:9" ht="15.6" x14ac:dyDescent="0.3">
      <c r="G15108" s="1183"/>
      <c r="H15108" s="1184"/>
      <c r="I15108" s="1184"/>
    </row>
    <row r="15109" spans="7:9" ht="15.6" x14ac:dyDescent="0.3">
      <c r="G15109" s="1183"/>
      <c r="H15109" s="1184"/>
      <c r="I15109" s="1184"/>
    </row>
    <row r="15110" spans="7:9" ht="15.6" x14ac:dyDescent="0.3">
      <c r="G15110" s="1183"/>
      <c r="H15110" s="1184"/>
      <c r="I15110" s="1184"/>
    </row>
    <row r="15111" spans="7:9" ht="15.6" x14ac:dyDescent="0.3">
      <c r="G15111" s="1183"/>
      <c r="H15111" s="1184"/>
      <c r="I15111" s="1184"/>
    </row>
    <row r="15112" spans="7:9" ht="15.6" x14ac:dyDescent="0.3">
      <c r="G15112" s="1183"/>
      <c r="H15112" s="1184"/>
      <c r="I15112" s="1184"/>
    </row>
    <row r="15113" spans="7:9" ht="15.6" x14ac:dyDescent="0.3">
      <c r="G15113" s="1183"/>
      <c r="H15113" s="1184"/>
      <c r="I15113" s="1184"/>
    </row>
    <row r="15114" spans="7:9" ht="15.6" x14ac:dyDescent="0.3">
      <c r="G15114" s="1183"/>
      <c r="H15114" s="1184"/>
      <c r="I15114" s="1184"/>
    </row>
    <row r="15115" spans="7:9" ht="15.6" x14ac:dyDescent="0.3">
      <c r="G15115" s="1183"/>
      <c r="H15115" s="1184"/>
      <c r="I15115" s="1184"/>
    </row>
    <row r="15116" spans="7:9" ht="15.6" x14ac:dyDescent="0.3">
      <c r="G15116" s="1183"/>
      <c r="H15116" s="1184"/>
      <c r="I15116" s="1184"/>
    </row>
    <row r="15117" spans="7:9" ht="15.6" x14ac:dyDescent="0.3">
      <c r="G15117" s="1183"/>
      <c r="H15117" s="1184"/>
      <c r="I15117" s="1184"/>
    </row>
    <row r="15118" spans="7:9" ht="15.6" x14ac:dyDescent="0.3">
      <c r="G15118" s="1183"/>
      <c r="H15118" s="1184"/>
      <c r="I15118" s="1184"/>
    </row>
    <row r="15119" spans="7:9" ht="15.6" x14ac:dyDescent="0.3">
      <c r="G15119" s="1183"/>
      <c r="H15119" s="1184"/>
      <c r="I15119" s="1184"/>
    </row>
    <row r="15120" spans="7:9" ht="15.6" x14ac:dyDescent="0.3">
      <c r="G15120" s="1183"/>
      <c r="H15120" s="1184"/>
      <c r="I15120" s="1184"/>
    </row>
    <row r="15121" spans="7:9" ht="15.6" x14ac:dyDescent="0.3">
      <c r="G15121" s="1183"/>
      <c r="H15121" s="1184"/>
      <c r="I15121" s="1184"/>
    </row>
    <row r="15122" spans="7:9" ht="15.6" x14ac:dyDescent="0.3">
      <c r="G15122" s="1183"/>
      <c r="H15122" s="1184"/>
      <c r="I15122" s="1184"/>
    </row>
    <row r="15123" spans="7:9" ht="15.6" x14ac:dyDescent="0.3">
      <c r="G15123" s="1183"/>
      <c r="H15123" s="1184"/>
      <c r="I15123" s="1184"/>
    </row>
    <row r="15124" spans="7:9" ht="15.6" x14ac:dyDescent="0.3">
      <c r="G15124" s="1183"/>
      <c r="H15124" s="1184"/>
      <c r="I15124" s="1184"/>
    </row>
    <row r="15125" spans="7:9" ht="15.6" x14ac:dyDescent="0.3">
      <c r="G15125" s="1183"/>
      <c r="H15125" s="1184"/>
      <c r="I15125" s="1184"/>
    </row>
    <row r="15126" spans="7:9" ht="15.6" x14ac:dyDescent="0.3">
      <c r="G15126" s="1183"/>
      <c r="H15126" s="1184"/>
      <c r="I15126" s="1184"/>
    </row>
    <row r="15127" spans="7:9" ht="15.6" x14ac:dyDescent="0.3">
      <c r="G15127" s="1183"/>
      <c r="H15127" s="1184"/>
      <c r="I15127" s="1184"/>
    </row>
    <row r="15128" spans="7:9" ht="15.6" x14ac:dyDescent="0.3">
      <c r="G15128" s="1183"/>
      <c r="H15128" s="1184"/>
      <c r="I15128" s="1184"/>
    </row>
    <row r="15129" spans="7:9" ht="15.6" x14ac:dyDescent="0.3">
      <c r="G15129" s="1183"/>
      <c r="H15129" s="1184"/>
      <c r="I15129" s="1184"/>
    </row>
    <row r="15130" spans="7:9" ht="15.6" x14ac:dyDescent="0.3">
      <c r="G15130" s="1183"/>
      <c r="H15130" s="1184"/>
      <c r="I15130" s="1184"/>
    </row>
    <row r="15131" spans="7:9" ht="15.6" x14ac:dyDescent="0.3">
      <c r="G15131" s="1183"/>
      <c r="H15131" s="1184"/>
      <c r="I15131" s="1184"/>
    </row>
    <row r="15132" spans="7:9" ht="15.6" x14ac:dyDescent="0.3">
      <c r="G15132" s="1183"/>
      <c r="H15132" s="1184"/>
      <c r="I15132" s="1184"/>
    </row>
    <row r="15133" spans="7:9" ht="15.6" x14ac:dyDescent="0.3">
      <c r="G15133" s="1183"/>
      <c r="H15133" s="1184"/>
      <c r="I15133" s="1184"/>
    </row>
    <row r="15134" spans="7:9" ht="15.6" x14ac:dyDescent="0.3">
      <c r="G15134" s="1183"/>
      <c r="H15134" s="1184"/>
      <c r="I15134" s="1184"/>
    </row>
    <row r="15135" spans="7:9" ht="15.6" x14ac:dyDescent="0.3">
      <c r="G15135" s="1183"/>
      <c r="H15135" s="1184"/>
      <c r="I15135" s="1184"/>
    </row>
    <row r="15136" spans="7:9" ht="15.6" x14ac:dyDescent="0.3">
      <c r="G15136" s="1183"/>
      <c r="H15136" s="1184"/>
      <c r="I15136" s="1184"/>
    </row>
    <row r="15137" spans="7:9" ht="15.6" x14ac:dyDescent="0.3">
      <c r="G15137" s="1183"/>
      <c r="H15137" s="1184"/>
      <c r="I15137" s="1184"/>
    </row>
    <row r="15138" spans="7:9" ht="15.6" x14ac:dyDescent="0.3">
      <c r="G15138" s="1183"/>
      <c r="H15138" s="1184"/>
      <c r="I15138" s="1184"/>
    </row>
    <row r="15139" spans="7:9" ht="15.6" x14ac:dyDescent="0.3">
      <c r="G15139" s="1183"/>
      <c r="H15139" s="1184"/>
      <c r="I15139" s="1184"/>
    </row>
    <row r="15140" spans="7:9" ht="15.6" x14ac:dyDescent="0.3">
      <c r="G15140" s="1183"/>
      <c r="H15140" s="1184"/>
      <c r="I15140" s="1184"/>
    </row>
    <row r="15141" spans="7:9" ht="15.6" x14ac:dyDescent="0.3">
      <c r="G15141" s="1183"/>
      <c r="H15141" s="1184"/>
      <c r="I15141" s="1184"/>
    </row>
    <row r="15142" spans="7:9" ht="15.6" x14ac:dyDescent="0.3">
      <c r="G15142" s="1183"/>
      <c r="H15142" s="1184"/>
      <c r="I15142" s="1184"/>
    </row>
    <row r="15143" spans="7:9" ht="15.6" x14ac:dyDescent="0.3">
      <c r="G15143" s="1183"/>
      <c r="H15143" s="1184"/>
      <c r="I15143" s="1184"/>
    </row>
    <row r="15144" spans="7:9" ht="15.6" x14ac:dyDescent="0.3">
      <c r="G15144" s="1183"/>
      <c r="H15144" s="1184"/>
      <c r="I15144" s="1184"/>
    </row>
    <row r="15145" spans="7:9" ht="15.6" x14ac:dyDescent="0.3">
      <c r="G15145" s="1183"/>
      <c r="H15145" s="1184"/>
      <c r="I15145" s="1184"/>
    </row>
    <row r="15146" spans="7:9" ht="15.6" x14ac:dyDescent="0.3">
      <c r="G15146" s="1183"/>
      <c r="H15146" s="1184"/>
      <c r="I15146" s="1184"/>
    </row>
    <row r="15147" spans="7:9" ht="15.6" x14ac:dyDescent="0.3">
      <c r="G15147" s="1183"/>
      <c r="H15147" s="1184"/>
      <c r="I15147" s="1184"/>
    </row>
    <row r="15148" spans="7:9" ht="15.6" x14ac:dyDescent="0.3">
      <c r="G15148" s="1183"/>
      <c r="H15148" s="1184"/>
      <c r="I15148" s="1184"/>
    </row>
    <row r="15149" spans="7:9" ht="15.6" x14ac:dyDescent="0.3">
      <c r="G15149" s="1183"/>
      <c r="H15149" s="1184"/>
      <c r="I15149" s="1184"/>
    </row>
    <row r="15150" spans="7:9" ht="15.6" x14ac:dyDescent="0.3">
      <c r="G15150" s="1183"/>
      <c r="H15150" s="1184"/>
      <c r="I15150" s="1184"/>
    </row>
    <row r="15151" spans="7:9" ht="15.6" x14ac:dyDescent="0.3">
      <c r="G15151" s="1183"/>
      <c r="H15151" s="1184"/>
      <c r="I15151" s="1184"/>
    </row>
    <row r="15152" spans="7:9" ht="15.6" x14ac:dyDescent="0.3">
      <c r="G15152" s="1183"/>
      <c r="H15152" s="1184"/>
      <c r="I15152" s="1184"/>
    </row>
    <row r="15153" spans="7:9" ht="15.6" x14ac:dyDescent="0.3">
      <c r="G15153" s="1183"/>
      <c r="H15153" s="1184"/>
      <c r="I15153" s="1184"/>
    </row>
    <row r="15154" spans="7:9" ht="15.6" x14ac:dyDescent="0.3">
      <c r="G15154" s="1183"/>
      <c r="H15154" s="1184"/>
      <c r="I15154" s="1184"/>
    </row>
    <row r="15155" spans="7:9" ht="15.6" x14ac:dyDescent="0.3">
      <c r="G15155" s="1183"/>
      <c r="H15155" s="1184"/>
      <c r="I15155" s="1184"/>
    </row>
    <row r="15156" spans="7:9" ht="15.6" x14ac:dyDescent="0.3">
      <c r="G15156" s="1183"/>
      <c r="H15156" s="1184"/>
      <c r="I15156" s="1184"/>
    </row>
    <row r="15157" spans="7:9" ht="15.6" x14ac:dyDescent="0.3">
      <c r="G15157" s="1183"/>
      <c r="H15157" s="1184"/>
      <c r="I15157" s="1184"/>
    </row>
    <row r="15158" spans="7:9" ht="15.6" x14ac:dyDescent="0.3">
      <c r="G15158" s="1183"/>
      <c r="H15158" s="1184"/>
      <c r="I15158" s="1184"/>
    </row>
    <row r="15159" spans="7:9" ht="15.6" x14ac:dyDescent="0.3">
      <c r="G15159" s="1183"/>
      <c r="H15159" s="1184"/>
      <c r="I15159" s="1184"/>
    </row>
    <row r="15160" spans="7:9" ht="15.6" x14ac:dyDescent="0.3">
      <c r="G15160" s="1183"/>
      <c r="H15160" s="1184"/>
      <c r="I15160" s="1184"/>
    </row>
    <row r="15161" spans="7:9" ht="15.6" x14ac:dyDescent="0.3">
      <c r="G15161" s="1183"/>
      <c r="H15161" s="1184"/>
      <c r="I15161" s="1184"/>
    </row>
    <row r="15162" spans="7:9" ht="15.6" x14ac:dyDescent="0.3">
      <c r="G15162" s="1183"/>
      <c r="H15162" s="1184"/>
      <c r="I15162" s="1184"/>
    </row>
    <row r="15163" spans="7:9" ht="15.6" x14ac:dyDescent="0.3">
      <c r="G15163" s="1183"/>
      <c r="H15163" s="1184"/>
      <c r="I15163" s="1184"/>
    </row>
    <row r="15164" spans="7:9" ht="15.6" x14ac:dyDescent="0.3">
      <c r="G15164" s="1183"/>
      <c r="H15164" s="1184"/>
      <c r="I15164" s="1184"/>
    </row>
    <row r="15165" spans="7:9" ht="15.6" x14ac:dyDescent="0.3">
      <c r="G15165" s="1183"/>
      <c r="H15165" s="1184"/>
      <c r="I15165" s="1184"/>
    </row>
    <row r="15166" spans="7:9" ht="15.6" x14ac:dyDescent="0.3">
      <c r="G15166" s="1183"/>
      <c r="H15166" s="1184"/>
      <c r="I15166" s="1184"/>
    </row>
    <row r="15167" spans="7:9" ht="15.6" x14ac:dyDescent="0.3">
      <c r="G15167" s="1183"/>
      <c r="H15167" s="1184"/>
      <c r="I15167" s="1184"/>
    </row>
    <row r="15168" spans="7:9" ht="15.6" x14ac:dyDescent="0.3">
      <c r="G15168" s="1183"/>
      <c r="H15168" s="1184"/>
      <c r="I15168" s="1184"/>
    </row>
    <row r="15169" spans="7:9" ht="15.6" x14ac:dyDescent="0.3">
      <c r="G15169" s="1183"/>
      <c r="H15169" s="1184"/>
      <c r="I15169" s="1184"/>
    </row>
    <row r="15170" spans="7:9" ht="15.6" x14ac:dyDescent="0.3">
      <c r="G15170" s="1183"/>
      <c r="H15170" s="1184"/>
      <c r="I15170" s="1184"/>
    </row>
    <row r="15171" spans="7:9" ht="15.6" x14ac:dyDescent="0.3">
      <c r="G15171" s="1183"/>
      <c r="H15171" s="1184"/>
      <c r="I15171" s="1184"/>
    </row>
    <row r="15172" spans="7:9" ht="15.6" x14ac:dyDescent="0.3">
      <c r="G15172" s="1183"/>
      <c r="H15172" s="1184"/>
      <c r="I15172" s="1184"/>
    </row>
    <row r="15173" spans="7:9" ht="15.6" x14ac:dyDescent="0.3">
      <c r="G15173" s="1183"/>
      <c r="H15173" s="1184"/>
      <c r="I15173" s="1184"/>
    </row>
    <row r="15174" spans="7:9" ht="15.6" x14ac:dyDescent="0.3">
      <c r="G15174" s="1183"/>
      <c r="H15174" s="1184"/>
      <c r="I15174" s="1184"/>
    </row>
    <row r="15175" spans="7:9" ht="15.6" x14ac:dyDescent="0.3">
      <c r="G15175" s="1183"/>
      <c r="H15175" s="1184"/>
      <c r="I15175" s="1184"/>
    </row>
    <row r="15176" spans="7:9" ht="15.6" x14ac:dyDescent="0.3">
      <c r="G15176" s="1183"/>
      <c r="H15176" s="1184"/>
      <c r="I15176" s="1184"/>
    </row>
    <row r="15177" spans="7:9" ht="15.6" x14ac:dyDescent="0.3">
      <c r="G15177" s="1183"/>
      <c r="H15177" s="1184"/>
      <c r="I15177" s="1184"/>
    </row>
    <row r="15178" spans="7:9" ht="15.6" x14ac:dyDescent="0.3">
      <c r="G15178" s="1183"/>
      <c r="H15178" s="1184"/>
      <c r="I15178" s="1184"/>
    </row>
    <row r="15179" spans="7:9" ht="15.6" x14ac:dyDescent="0.3">
      <c r="G15179" s="1183"/>
      <c r="H15179" s="1184"/>
      <c r="I15179" s="1184"/>
    </row>
    <row r="15180" spans="7:9" ht="15.6" x14ac:dyDescent="0.3">
      <c r="G15180" s="1183"/>
      <c r="H15180" s="1184"/>
      <c r="I15180" s="1184"/>
    </row>
    <row r="15181" spans="7:9" ht="15.6" x14ac:dyDescent="0.3">
      <c r="G15181" s="1183"/>
      <c r="H15181" s="1184"/>
      <c r="I15181" s="1184"/>
    </row>
    <row r="15182" spans="7:9" ht="15.6" x14ac:dyDescent="0.3">
      <c r="G15182" s="1183"/>
      <c r="H15182" s="1184"/>
      <c r="I15182" s="1184"/>
    </row>
    <row r="15183" spans="7:9" ht="15.6" x14ac:dyDescent="0.3">
      <c r="G15183" s="1183"/>
      <c r="H15183" s="1184"/>
      <c r="I15183" s="1184"/>
    </row>
    <row r="15184" spans="7:9" ht="15.6" x14ac:dyDescent="0.3">
      <c r="G15184" s="1183"/>
      <c r="H15184" s="1184"/>
      <c r="I15184" s="1184"/>
    </row>
    <row r="15185" spans="7:9" ht="15.6" x14ac:dyDescent="0.3">
      <c r="G15185" s="1183"/>
      <c r="H15185" s="1184"/>
      <c r="I15185" s="1184"/>
    </row>
    <row r="15186" spans="7:9" ht="15.6" x14ac:dyDescent="0.3">
      <c r="G15186" s="1183"/>
      <c r="H15186" s="1184"/>
      <c r="I15186" s="1184"/>
    </row>
    <row r="15187" spans="7:9" ht="15.6" x14ac:dyDescent="0.3">
      <c r="G15187" s="1183"/>
      <c r="H15187" s="1184"/>
      <c r="I15187" s="1184"/>
    </row>
    <row r="15188" spans="7:9" ht="15.6" x14ac:dyDescent="0.3">
      <c r="G15188" s="1183"/>
      <c r="H15188" s="1184"/>
      <c r="I15188" s="1184"/>
    </row>
    <row r="15189" spans="7:9" ht="15.6" x14ac:dyDescent="0.3">
      <c r="G15189" s="1183"/>
      <c r="H15189" s="1184"/>
      <c r="I15189" s="1184"/>
    </row>
    <row r="15190" spans="7:9" ht="15.6" x14ac:dyDescent="0.3">
      <c r="G15190" s="1183"/>
      <c r="H15190" s="1184"/>
      <c r="I15190" s="1184"/>
    </row>
    <row r="15191" spans="7:9" ht="15.6" x14ac:dyDescent="0.3">
      <c r="G15191" s="1183"/>
      <c r="H15191" s="1184"/>
      <c r="I15191" s="1184"/>
    </row>
    <row r="15192" spans="7:9" ht="15.6" x14ac:dyDescent="0.3">
      <c r="G15192" s="1183"/>
      <c r="H15192" s="1184"/>
      <c r="I15192" s="1184"/>
    </row>
    <row r="15193" spans="7:9" ht="15.6" x14ac:dyDescent="0.3">
      <c r="G15193" s="1183"/>
      <c r="H15193" s="1184"/>
      <c r="I15193" s="1184"/>
    </row>
    <row r="15194" spans="7:9" ht="15.6" x14ac:dyDescent="0.3">
      <c r="G15194" s="1183"/>
      <c r="H15194" s="1184"/>
      <c r="I15194" s="1184"/>
    </row>
    <row r="15195" spans="7:9" ht="15.6" x14ac:dyDescent="0.3">
      <c r="G15195" s="1183"/>
      <c r="H15195" s="1184"/>
      <c r="I15195" s="1184"/>
    </row>
    <row r="15196" spans="7:9" ht="15.6" x14ac:dyDescent="0.3">
      <c r="G15196" s="1183"/>
      <c r="H15196" s="1184"/>
      <c r="I15196" s="1184"/>
    </row>
    <row r="15197" spans="7:9" ht="15.6" x14ac:dyDescent="0.3">
      <c r="G15197" s="1183"/>
      <c r="H15197" s="1184"/>
      <c r="I15197" s="1184"/>
    </row>
    <row r="15198" spans="7:9" ht="15.6" x14ac:dyDescent="0.3">
      <c r="G15198" s="1183"/>
      <c r="H15198" s="1184"/>
      <c r="I15198" s="1184"/>
    </row>
    <row r="15199" spans="7:9" ht="15.6" x14ac:dyDescent="0.3">
      <c r="G15199" s="1183"/>
      <c r="H15199" s="1184"/>
      <c r="I15199" s="1184"/>
    </row>
    <row r="15200" spans="7:9" ht="15.6" x14ac:dyDescent="0.3">
      <c r="G15200" s="1183"/>
      <c r="H15200" s="1184"/>
      <c r="I15200" s="1184"/>
    </row>
    <row r="15201" spans="7:9" ht="15.6" x14ac:dyDescent="0.3">
      <c r="G15201" s="1183"/>
      <c r="H15201" s="1184"/>
      <c r="I15201" s="1184"/>
    </row>
    <row r="15202" spans="7:9" ht="15.6" x14ac:dyDescent="0.3">
      <c r="G15202" s="1183"/>
      <c r="H15202" s="1184"/>
      <c r="I15202" s="1184"/>
    </row>
    <row r="15203" spans="7:9" ht="15.6" x14ac:dyDescent="0.3">
      <c r="G15203" s="1183"/>
      <c r="H15203" s="1184"/>
      <c r="I15203" s="1184"/>
    </row>
    <row r="15204" spans="7:9" ht="15.6" x14ac:dyDescent="0.3">
      <c r="G15204" s="1183"/>
      <c r="H15204" s="1184"/>
      <c r="I15204" s="1184"/>
    </row>
    <row r="15205" spans="7:9" ht="15.6" x14ac:dyDescent="0.3">
      <c r="G15205" s="1183"/>
      <c r="H15205" s="1184"/>
      <c r="I15205" s="1184"/>
    </row>
    <row r="15206" spans="7:9" ht="15.6" x14ac:dyDescent="0.3">
      <c r="G15206" s="1183"/>
      <c r="H15206" s="1184"/>
      <c r="I15206" s="1184"/>
    </row>
    <row r="15207" spans="7:9" ht="15.6" x14ac:dyDescent="0.3">
      <c r="G15207" s="1183"/>
      <c r="H15207" s="1184"/>
      <c r="I15207" s="1184"/>
    </row>
    <row r="15208" spans="7:9" ht="15.6" x14ac:dyDescent="0.3">
      <c r="G15208" s="1183"/>
      <c r="H15208" s="1184"/>
      <c r="I15208" s="1184"/>
    </row>
    <row r="15209" spans="7:9" ht="15.6" x14ac:dyDescent="0.3">
      <c r="G15209" s="1183"/>
      <c r="H15209" s="1184"/>
      <c r="I15209" s="1184"/>
    </row>
    <row r="15210" spans="7:9" ht="15.6" x14ac:dyDescent="0.3">
      <c r="G15210" s="1183"/>
      <c r="H15210" s="1184"/>
      <c r="I15210" s="1184"/>
    </row>
    <row r="15211" spans="7:9" ht="15.6" x14ac:dyDescent="0.3">
      <c r="G15211" s="1183"/>
      <c r="H15211" s="1184"/>
      <c r="I15211" s="1184"/>
    </row>
    <row r="15212" spans="7:9" ht="15.6" x14ac:dyDescent="0.3">
      <c r="G15212" s="1183"/>
      <c r="H15212" s="1184"/>
      <c r="I15212" s="1184"/>
    </row>
    <row r="15213" spans="7:9" ht="15.6" x14ac:dyDescent="0.3">
      <c r="G15213" s="1183"/>
      <c r="H15213" s="1184"/>
      <c r="I15213" s="1184"/>
    </row>
    <row r="15214" spans="7:9" ht="15.6" x14ac:dyDescent="0.3">
      <c r="G15214" s="1183"/>
      <c r="H15214" s="1184"/>
      <c r="I15214" s="1184"/>
    </row>
    <row r="15215" spans="7:9" ht="15.6" x14ac:dyDescent="0.3">
      <c r="G15215" s="1183"/>
      <c r="H15215" s="1184"/>
      <c r="I15215" s="1184"/>
    </row>
    <row r="15216" spans="7:9" ht="15.6" x14ac:dyDescent="0.3">
      <c r="G15216" s="1183"/>
      <c r="H15216" s="1184"/>
      <c r="I15216" s="1184"/>
    </row>
    <row r="15217" spans="7:9" ht="15.6" x14ac:dyDescent="0.3">
      <c r="G15217" s="1183"/>
      <c r="H15217" s="1184"/>
      <c r="I15217" s="1184"/>
    </row>
    <row r="15218" spans="7:9" ht="15.6" x14ac:dyDescent="0.3">
      <c r="G15218" s="1183"/>
      <c r="H15218" s="1184"/>
      <c r="I15218" s="1184"/>
    </row>
    <row r="15219" spans="7:9" ht="15.6" x14ac:dyDescent="0.3">
      <c r="G15219" s="1183"/>
      <c r="H15219" s="1184"/>
      <c r="I15219" s="1184"/>
    </row>
    <row r="15220" spans="7:9" ht="15.6" x14ac:dyDescent="0.3">
      <c r="G15220" s="1183"/>
      <c r="H15220" s="1184"/>
      <c r="I15220" s="1184"/>
    </row>
    <row r="15221" spans="7:9" ht="15.6" x14ac:dyDescent="0.3">
      <c r="G15221" s="1183"/>
      <c r="H15221" s="1184"/>
      <c r="I15221" s="1184"/>
    </row>
    <row r="15222" spans="7:9" ht="15.6" x14ac:dyDescent="0.3">
      <c r="G15222" s="1183"/>
      <c r="H15222" s="1184"/>
      <c r="I15222" s="1184"/>
    </row>
    <row r="15223" spans="7:9" ht="15.6" x14ac:dyDescent="0.3">
      <c r="G15223" s="1183"/>
      <c r="H15223" s="1184"/>
      <c r="I15223" s="1184"/>
    </row>
    <row r="15224" spans="7:9" ht="15.6" x14ac:dyDescent="0.3">
      <c r="G15224" s="1183"/>
      <c r="H15224" s="1184"/>
      <c r="I15224" s="1184"/>
    </row>
    <row r="15225" spans="7:9" ht="15.6" x14ac:dyDescent="0.3">
      <c r="G15225" s="1183"/>
      <c r="H15225" s="1184"/>
      <c r="I15225" s="1184"/>
    </row>
    <row r="15226" spans="7:9" ht="15.6" x14ac:dyDescent="0.3">
      <c r="G15226" s="1183"/>
      <c r="H15226" s="1184"/>
      <c r="I15226" s="1184"/>
    </row>
    <row r="15227" spans="7:9" ht="15.6" x14ac:dyDescent="0.3">
      <c r="G15227" s="1183"/>
      <c r="H15227" s="1184"/>
      <c r="I15227" s="1184"/>
    </row>
    <row r="15228" spans="7:9" ht="15.6" x14ac:dyDescent="0.3">
      <c r="G15228" s="1183"/>
      <c r="H15228" s="1184"/>
      <c r="I15228" s="1184"/>
    </row>
    <row r="15229" spans="7:9" ht="15.6" x14ac:dyDescent="0.3">
      <c r="G15229" s="1183"/>
      <c r="H15229" s="1184"/>
      <c r="I15229" s="1184"/>
    </row>
    <row r="15230" spans="7:9" ht="15.6" x14ac:dyDescent="0.3">
      <c r="G15230" s="1183"/>
      <c r="H15230" s="1184"/>
      <c r="I15230" s="1184"/>
    </row>
    <row r="15231" spans="7:9" ht="15.6" x14ac:dyDescent="0.3">
      <c r="G15231" s="1183"/>
      <c r="H15231" s="1184"/>
      <c r="I15231" s="1184"/>
    </row>
    <row r="15232" spans="7:9" ht="15.6" x14ac:dyDescent="0.3">
      <c r="G15232" s="1183"/>
      <c r="H15232" s="1184"/>
      <c r="I15232" s="1184"/>
    </row>
    <row r="15233" spans="7:9" ht="15.6" x14ac:dyDescent="0.3">
      <c r="G15233" s="1183"/>
      <c r="H15233" s="1184"/>
      <c r="I15233" s="1184"/>
    </row>
    <row r="15234" spans="7:9" ht="15.6" x14ac:dyDescent="0.3">
      <c r="G15234" s="1183"/>
      <c r="H15234" s="1184"/>
      <c r="I15234" s="1184"/>
    </row>
    <row r="15235" spans="7:9" ht="15.6" x14ac:dyDescent="0.3">
      <c r="G15235" s="1183"/>
      <c r="H15235" s="1184"/>
      <c r="I15235" s="1184"/>
    </row>
    <row r="15236" spans="7:9" ht="15.6" x14ac:dyDescent="0.3">
      <c r="G15236" s="1183"/>
      <c r="H15236" s="1184"/>
      <c r="I15236" s="1184"/>
    </row>
    <row r="15237" spans="7:9" ht="15.6" x14ac:dyDescent="0.3">
      <c r="G15237" s="1183"/>
      <c r="H15237" s="1184"/>
      <c r="I15237" s="1184"/>
    </row>
    <row r="15238" spans="7:9" ht="15.6" x14ac:dyDescent="0.3">
      <c r="G15238" s="1183"/>
      <c r="H15238" s="1184"/>
      <c r="I15238" s="1184"/>
    </row>
    <row r="15239" spans="7:9" ht="15.6" x14ac:dyDescent="0.3">
      <c r="G15239" s="1183"/>
      <c r="H15239" s="1184"/>
      <c r="I15239" s="1184"/>
    </row>
    <row r="15240" spans="7:9" ht="15.6" x14ac:dyDescent="0.3">
      <c r="G15240" s="1183"/>
      <c r="H15240" s="1184"/>
      <c r="I15240" s="1184"/>
    </row>
    <row r="15241" spans="7:9" ht="15.6" x14ac:dyDescent="0.3">
      <c r="G15241" s="1183"/>
      <c r="H15241" s="1184"/>
      <c r="I15241" s="1184"/>
    </row>
    <row r="15242" spans="7:9" ht="15.6" x14ac:dyDescent="0.3">
      <c r="G15242" s="1183"/>
      <c r="H15242" s="1184"/>
      <c r="I15242" s="1184"/>
    </row>
    <row r="15243" spans="7:9" ht="15.6" x14ac:dyDescent="0.3">
      <c r="G15243" s="1183"/>
      <c r="H15243" s="1184"/>
      <c r="I15243" s="1184"/>
    </row>
    <row r="15244" spans="7:9" ht="15.6" x14ac:dyDescent="0.3">
      <c r="G15244" s="1183"/>
      <c r="H15244" s="1184"/>
      <c r="I15244" s="1184"/>
    </row>
    <row r="15245" spans="7:9" ht="15.6" x14ac:dyDescent="0.3">
      <c r="G15245" s="1183"/>
      <c r="H15245" s="1184"/>
      <c r="I15245" s="1184"/>
    </row>
    <row r="15246" spans="7:9" ht="15.6" x14ac:dyDescent="0.3">
      <c r="G15246" s="1183"/>
      <c r="H15246" s="1184"/>
      <c r="I15246" s="1184"/>
    </row>
    <row r="15247" spans="7:9" ht="15.6" x14ac:dyDescent="0.3">
      <c r="G15247" s="1183"/>
      <c r="H15247" s="1184"/>
      <c r="I15247" s="1184"/>
    </row>
    <row r="15248" spans="7:9" ht="15.6" x14ac:dyDescent="0.3">
      <c r="G15248" s="1183"/>
      <c r="H15248" s="1184"/>
      <c r="I15248" s="1184"/>
    </row>
    <row r="15249" spans="7:9" ht="15.6" x14ac:dyDescent="0.3">
      <c r="G15249" s="1183"/>
      <c r="H15249" s="1184"/>
      <c r="I15249" s="1184"/>
    </row>
    <row r="15250" spans="7:9" ht="15.6" x14ac:dyDescent="0.3">
      <c r="G15250" s="1183"/>
      <c r="H15250" s="1184"/>
      <c r="I15250" s="1184"/>
    </row>
    <row r="15251" spans="7:9" ht="15.6" x14ac:dyDescent="0.3">
      <c r="G15251" s="1183"/>
      <c r="H15251" s="1184"/>
      <c r="I15251" s="1184"/>
    </row>
    <row r="15252" spans="7:9" ht="15.6" x14ac:dyDescent="0.3">
      <c r="G15252" s="1183"/>
      <c r="H15252" s="1184"/>
      <c r="I15252" s="1184"/>
    </row>
    <row r="15253" spans="7:9" ht="15.6" x14ac:dyDescent="0.3">
      <c r="G15253" s="1183"/>
      <c r="H15253" s="1184"/>
      <c r="I15253" s="1184"/>
    </row>
    <row r="15254" spans="7:9" ht="15.6" x14ac:dyDescent="0.3">
      <c r="G15254" s="1183"/>
      <c r="H15254" s="1184"/>
      <c r="I15254" s="1184"/>
    </row>
    <row r="15255" spans="7:9" ht="15.6" x14ac:dyDescent="0.3">
      <c r="G15255" s="1183"/>
      <c r="H15255" s="1184"/>
      <c r="I15255" s="1184"/>
    </row>
    <row r="15256" spans="7:9" ht="15.6" x14ac:dyDescent="0.3">
      <c r="G15256" s="1183"/>
      <c r="H15256" s="1184"/>
      <c r="I15256" s="1184"/>
    </row>
    <row r="15257" spans="7:9" ht="15.6" x14ac:dyDescent="0.3">
      <c r="G15257" s="1183"/>
      <c r="H15257" s="1184"/>
      <c r="I15257" s="1184"/>
    </row>
    <row r="15258" spans="7:9" ht="15.6" x14ac:dyDescent="0.3">
      <c r="G15258" s="1183"/>
      <c r="H15258" s="1184"/>
      <c r="I15258" s="1184"/>
    </row>
    <row r="15259" spans="7:9" ht="15.6" x14ac:dyDescent="0.3">
      <c r="G15259" s="1183"/>
      <c r="H15259" s="1184"/>
      <c r="I15259" s="1184"/>
    </row>
    <row r="15260" spans="7:9" ht="15.6" x14ac:dyDescent="0.3">
      <c r="G15260" s="1183"/>
      <c r="H15260" s="1184"/>
      <c r="I15260" s="1184"/>
    </row>
    <row r="15261" spans="7:9" ht="15.6" x14ac:dyDescent="0.3">
      <c r="G15261" s="1183"/>
      <c r="H15261" s="1184"/>
      <c r="I15261" s="1184"/>
    </row>
    <row r="15262" spans="7:9" ht="15.6" x14ac:dyDescent="0.3">
      <c r="G15262" s="1183"/>
      <c r="H15262" s="1184"/>
      <c r="I15262" s="1184"/>
    </row>
    <row r="15263" spans="7:9" ht="15.6" x14ac:dyDescent="0.3">
      <c r="G15263" s="1183"/>
      <c r="H15263" s="1184"/>
      <c r="I15263" s="1184"/>
    </row>
    <row r="15264" spans="7:9" ht="15.6" x14ac:dyDescent="0.3">
      <c r="G15264" s="1183"/>
      <c r="H15264" s="1184"/>
      <c r="I15264" s="1184"/>
    </row>
    <row r="15265" spans="7:9" ht="15.6" x14ac:dyDescent="0.3">
      <c r="G15265" s="1183"/>
      <c r="H15265" s="1184"/>
      <c r="I15265" s="1184"/>
    </row>
    <row r="15266" spans="7:9" ht="15.6" x14ac:dyDescent="0.3">
      <c r="G15266" s="1183"/>
      <c r="H15266" s="1184"/>
      <c r="I15266" s="1184"/>
    </row>
    <row r="15267" spans="7:9" ht="15.6" x14ac:dyDescent="0.3">
      <c r="G15267" s="1183"/>
      <c r="H15267" s="1184"/>
      <c r="I15267" s="1184"/>
    </row>
    <row r="15268" spans="7:9" ht="15.6" x14ac:dyDescent="0.3">
      <c r="G15268" s="1183"/>
      <c r="H15268" s="1184"/>
      <c r="I15268" s="1184"/>
    </row>
    <row r="15269" spans="7:9" ht="15.6" x14ac:dyDescent="0.3">
      <c r="G15269" s="1183"/>
      <c r="H15269" s="1184"/>
      <c r="I15269" s="1184"/>
    </row>
    <row r="15270" spans="7:9" ht="15.6" x14ac:dyDescent="0.3">
      <c r="G15270" s="1183"/>
      <c r="H15270" s="1184"/>
      <c r="I15270" s="1184"/>
    </row>
    <row r="15271" spans="7:9" ht="15.6" x14ac:dyDescent="0.3">
      <c r="G15271" s="1183"/>
      <c r="H15271" s="1184"/>
      <c r="I15271" s="1184"/>
    </row>
    <row r="15272" spans="7:9" ht="15.6" x14ac:dyDescent="0.3">
      <c r="G15272" s="1183"/>
      <c r="H15272" s="1184"/>
      <c r="I15272" s="1184"/>
    </row>
    <row r="15273" spans="7:9" ht="15.6" x14ac:dyDescent="0.3">
      <c r="G15273" s="1183"/>
      <c r="H15273" s="1184"/>
      <c r="I15273" s="1184"/>
    </row>
    <row r="15274" spans="7:9" ht="15.6" x14ac:dyDescent="0.3">
      <c r="G15274" s="1183"/>
      <c r="H15274" s="1184"/>
      <c r="I15274" s="1184"/>
    </row>
    <row r="15275" spans="7:9" ht="15.6" x14ac:dyDescent="0.3">
      <c r="G15275" s="1183"/>
      <c r="H15275" s="1184"/>
      <c r="I15275" s="1184"/>
    </row>
    <row r="15276" spans="7:9" ht="15.6" x14ac:dyDescent="0.3">
      <c r="G15276" s="1183"/>
      <c r="H15276" s="1184"/>
      <c r="I15276" s="1184"/>
    </row>
    <row r="15277" spans="7:9" ht="15.6" x14ac:dyDescent="0.3">
      <c r="G15277" s="1183"/>
      <c r="H15277" s="1184"/>
      <c r="I15277" s="1184"/>
    </row>
    <row r="15278" spans="7:9" ht="15.6" x14ac:dyDescent="0.3">
      <c r="G15278" s="1183"/>
      <c r="H15278" s="1184"/>
      <c r="I15278" s="1184"/>
    </row>
    <row r="15279" spans="7:9" ht="15.6" x14ac:dyDescent="0.3">
      <c r="G15279" s="1183"/>
      <c r="H15279" s="1184"/>
      <c r="I15279" s="1184"/>
    </row>
    <row r="15280" spans="7:9" ht="15.6" x14ac:dyDescent="0.3">
      <c r="G15280" s="1183"/>
      <c r="H15280" s="1184"/>
      <c r="I15280" s="1184"/>
    </row>
    <row r="15281" spans="7:9" ht="15.6" x14ac:dyDescent="0.3">
      <c r="G15281" s="1183"/>
      <c r="H15281" s="1184"/>
      <c r="I15281" s="1184"/>
    </row>
    <row r="15282" spans="7:9" ht="15.6" x14ac:dyDescent="0.3">
      <c r="G15282" s="1183"/>
      <c r="H15282" s="1184"/>
      <c r="I15282" s="1184"/>
    </row>
    <row r="15283" spans="7:9" ht="15.6" x14ac:dyDescent="0.3">
      <c r="G15283" s="1183"/>
      <c r="H15283" s="1184"/>
      <c r="I15283" s="1184"/>
    </row>
    <row r="15284" spans="7:9" ht="15.6" x14ac:dyDescent="0.3">
      <c r="G15284" s="1183"/>
      <c r="H15284" s="1184"/>
      <c r="I15284" s="1184"/>
    </row>
    <row r="15285" spans="7:9" ht="15.6" x14ac:dyDescent="0.3">
      <c r="G15285" s="1183"/>
      <c r="H15285" s="1184"/>
      <c r="I15285" s="1184"/>
    </row>
    <row r="15286" spans="7:9" ht="15.6" x14ac:dyDescent="0.3">
      <c r="G15286" s="1183"/>
      <c r="H15286" s="1184"/>
      <c r="I15286" s="1184"/>
    </row>
    <row r="15287" spans="7:9" ht="15.6" x14ac:dyDescent="0.3">
      <c r="G15287" s="1183"/>
      <c r="H15287" s="1184"/>
      <c r="I15287" s="1184"/>
    </row>
    <row r="15288" spans="7:9" ht="15.6" x14ac:dyDescent="0.3">
      <c r="G15288" s="1183"/>
      <c r="H15288" s="1184"/>
      <c r="I15288" s="1184"/>
    </row>
    <row r="15289" spans="7:9" ht="15.6" x14ac:dyDescent="0.3">
      <c r="G15289" s="1183"/>
      <c r="H15289" s="1184"/>
      <c r="I15289" s="1184"/>
    </row>
    <row r="15290" spans="7:9" ht="15.6" x14ac:dyDescent="0.3">
      <c r="G15290" s="1183"/>
      <c r="H15290" s="1184"/>
      <c r="I15290" s="1184"/>
    </row>
    <row r="15291" spans="7:9" ht="15.6" x14ac:dyDescent="0.3">
      <c r="G15291" s="1183"/>
      <c r="H15291" s="1184"/>
      <c r="I15291" s="1184"/>
    </row>
    <row r="15292" spans="7:9" ht="15.6" x14ac:dyDescent="0.3">
      <c r="G15292" s="1183"/>
      <c r="H15292" s="1184"/>
      <c r="I15292" s="1184"/>
    </row>
    <row r="15293" spans="7:9" ht="15.6" x14ac:dyDescent="0.3">
      <c r="G15293" s="1183"/>
      <c r="H15293" s="1184"/>
      <c r="I15293" s="1184"/>
    </row>
    <row r="15294" spans="7:9" ht="15.6" x14ac:dyDescent="0.3">
      <c r="G15294" s="1183"/>
      <c r="H15294" s="1184"/>
      <c r="I15294" s="1184"/>
    </row>
    <row r="15295" spans="7:9" ht="15.6" x14ac:dyDescent="0.3">
      <c r="G15295" s="1183"/>
      <c r="H15295" s="1184"/>
      <c r="I15295" s="1184"/>
    </row>
    <row r="15296" spans="7:9" ht="15.6" x14ac:dyDescent="0.3">
      <c r="G15296" s="1183"/>
      <c r="H15296" s="1184"/>
      <c r="I15296" s="1184"/>
    </row>
    <row r="15297" spans="7:9" ht="15.6" x14ac:dyDescent="0.3">
      <c r="G15297" s="1183"/>
      <c r="H15297" s="1184"/>
      <c r="I15297" s="1184"/>
    </row>
    <row r="15298" spans="7:9" ht="15.6" x14ac:dyDescent="0.3">
      <c r="G15298" s="1183"/>
      <c r="H15298" s="1184"/>
      <c r="I15298" s="1184"/>
    </row>
    <row r="15299" spans="7:9" ht="15.6" x14ac:dyDescent="0.3">
      <c r="G15299" s="1183"/>
      <c r="H15299" s="1184"/>
      <c r="I15299" s="1184"/>
    </row>
    <row r="15300" spans="7:9" ht="15.6" x14ac:dyDescent="0.3">
      <c r="G15300" s="1183"/>
      <c r="H15300" s="1184"/>
      <c r="I15300" s="1184"/>
    </row>
    <row r="15301" spans="7:9" ht="15.6" x14ac:dyDescent="0.3">
      <c r="G15301" s="1183"/>
      <c r="H15301" s="1184"/>
      <c r="I15301" s="1184"/>
    </row>
    <row r="15302" spans="7:9" ht="15.6" x14ac:dyDescent="0.3">
      <c r="G15302" s="1183"/>
      <c r="H15302" s="1184"/>
      <c r="I15302" s="1184"/>
    </row>
    <row r="15303" spans="7:9" ht="15.6" x14ac:dyDescent="0.3">
      <c r="G15303" s="1183"/>
      <c r="H15303" s="1184"/>
      <c r="I15303" s="1184"/>
    </row>
    <row r="15304" spans="7:9" ht="15.6" x14ac:dyDescent="0.3">
      <c r="G15304" s="1183"/>
      <c r="H15304" s="1184"/>
      <c r="I15304" s="1184"/>
    </row>
    <row r="15305" spans="7:9" ht="15.6" x14ac:dyDescent="0.3">
      <c r="G15305" s="1183"/>
      <c r="H15305" s="1184"/>
      <c r="I15305" s="1184"/>
    </row>
    <row r="15306" spans="7:9" ht="15.6" x14ac:dyDescent="0.3">
      <c r="G15306" s="1183"/>
      <c r="H15306" s="1184"/>
      <c r="I15306" s="1184"/>
    </row>
    <row r="15307" spans="7:9" ht="15.6" x14ac:dyDescent="0.3">
      <c r="G15307" s="1183"/>
      <c r="H15307" s="1184"/>
      <c r="I15307" s="1184"/>
    </row>
    <row r="15308" spans="7:9" ht="15.6" x14ac:dyDescent="0.3">
      <c r="G15308" s="1183"/>
      <c r="H15308" s="1184"/>
      <c r="I15308" s="1184"/>
    </row>
    <row r="15309" spans="7:9" ht="15.6" x14ac:dyDescent="0.3">
      <c r="G15309" s="1183"/>
      <c r="H15309" s="1184"/>
      <c r="I15309" s="1184"/>
    </row>
    <row r="15310" spans="7:9" ht="15.6" x14ac:dyDescent="0.3">
      <c r="G15310" s="1183"/>
      <c r="H15310" s="1184"/>
      <c r="I15310" s="1184"/>
    </row>
    <row r="15311" spans="7:9" ht="15.6" x14ac:dyDescent="0.3">
      <c r="G15311" s="1183"/>
      <c r="H15311" s="1184"/>
      <c r="I15311" s="1184"/>
    </row>
    <row r="15312" spans="7:9" ht="15.6" x14ac:dyDescent="0.3">
      <c r="G15312" s="1183"/>
      <c r="H15312" s="1184"/>
      <c r="I15312" s="1184"/>
    </row>
    <row r="15313" spans="7:9" ht="15.6" x14ac:dyDescent="0.3">
      <c r="G15313" s="1183"/>
      <c r="H15313" s="1184"/>
      <c r="I15313" s="1184"/>
    </row>
    <row r="15314" spans="7:9" ht="15.6" x14ac:dyDescent="0.3">
      <c r="G15314" s="1183"/>
      <c r="H15314" s="1184"/>
      <c r="I15314" s="1184"/>
    </row>
    <row r="15315" spans="7:9" ht="15.6" x14ac:dyDescent="0.3">
      <c r="G15315" s="1183"/>
      <c r="H15315" s="1184"/>
      <c r="I15315" s="1184"/>
    </row>
    <row r="15316" spans="7:9" ht="15.6" x14ac:dyDescent="0.3">
      <c r="G15316" s="1183"/>
      <c r="H15316" s="1184"/>
      <c r="I15316" s="1184"/>
    </row>
    <row r="15317" spans="7:9" ht="15.6" x14ac:dyDescent="0.3">
      <c r="G15317" s="1183"/>
      <c r="H15317" s="1184"/>
      <c r="I15317" s="1184"/>
    </row>
    <row r="15318" spans="7:9" ht="15.6" x14ac:dyDescent="0.3">
      <c r="G15318" s="1183"/>
      <c r="H15318" s="1184"/>
      <c r="I15318" s="1184"/>
    </row>
    <row r="15319" spans="7:9" ht="15.6" x14ac:dyDescent="0.3">
      <c r="G15319" s="1183"/>
      <c r="H15319" s="1184"/>
      <c r="I15319" s="1184"/>
    </row>
    <row r="15320" spans="7:9" ht="15.6" x14ac:dyDescent="0.3">
      <c r="G15320" s="1183"/>
      <c r="H15320" s="1184"/>
      <c r="I15320" s="1184"/>
    </row>
    <row r="15321" spans="7:9" ht="15.6" x14ac:dyDescent="0.3">
      <c r="G15321" s="1183"/>
      <c r="H15321" s="1184"/>
      <c r="I15321" s="1184"/>
    </row>
    <row r="15322" spans="7:9" ht="15.6" x14ac:dyDescent="0.3">
      <c r="G15322" s="1183"/>
      <c r="H15322" s="1184"/>
      <c r="I15322" s="1184"/>
    </row>
    <row r="15323" spans="7:9" ht="15.6" x14ac:dyDescent="0.3">
      <c r="G15323" s="1183"/>
      <c r="H15323" s="1184"/>
      <c r="I15323" s="1184"/>
    </row>
    <row r="15324" spans="7:9" ht="15.6" x14ac:dyDescent="0.3">
      <c r="G15324" s="1183"/>
      <c r="H15324" s="1184"/>
      <c r="I15324" s="1184"/>
    </row>
    <row r="15325" spans="7:9" ht="15.6" x14ac:dyDescent="0.3">
      <c r="G15325" s="1183"/>
      <c r="H15325" s="1184"/>
      <c r="I15325" s="1184"/>
    </row>
    <row r="15326" spans="7:9" ht="15.6" x14ac:dyDescent="0.3">
      <c r="G15326" s="1183"/>
      <c r="H15326" s="1184"/>
      <c r="I15326" s="1184"/>
    </row>
    <row r="15327" spans="7:9" ht="15.6" x14ac:dyDescent="0.3">
      <c r="G15327" s="1183"/>
      <c r="H15327" s="1184"/>
      <c r="I15327" s="1184"/>
    </row>
    <row r="15328" spans="7:9" ht="15.6" x14ac:dyDescent="0.3">
      <c r="G15328" s="1183"/>
      <c r="H15328" s="1184"/>
      <c r="I15328" s="1184"/>
    </row>
    <row r="15329" spans="7:9" ht="15.6" x14ac:dyDescent="0.3">
      <c r="G15329" s="1183"/>
      <c r="H15329" s="1184"/>
      <c r="I15329" s="1184"/>
    </row>
    <row r="15330" spans="7:9" ht="15.6" x14ac:dyDescent="0.3">
      <c r="G15330" s="1183"/>
      <c r="H15330" s="1184"/>
      <c r="I15330" s="1184"/>
    </row>
    <row r="15331" spans="7:9" ht="15.6" x14ac:dyDescent="0.3">
      <c r="G15331" s="1183"/>
      <c r="H15331" s="1184"/>
      <c r="I15331" s="1184"/>
    </row>
    <row r="15332" spans="7:9" ht="15.6" x14ac:dyDescent="0.3">
      <c r="G15332" s="1183"/>
      <c r="H15332" s="1184"/>
      <c r="I15332" s="1184"/>
    </row>
    <row r="15333" spans="7:9" ht="15.6" x14ac:dyDescent="0.3">
      <c r="G15333" s="1183"/>
      <c r="H15333" s="1184"/>
      <c r="I15333" s="1184"/>
    </row>
    <row r="15334" spans="7:9" ht="15.6" x14ac:dyDescent="0.3">
      <c r="G15334" s="1183"/>
      <c r="H15334" s="1184"/>
      <c r="I15334" s="1184"/>
    </row>
    <row r="15335" spans="7:9" ht="15.6" x14ac:dyDescent="0.3">
      <c r="G15335" s="1183"/>
      <c r="H15335" s="1184"/>
      <c r="I15335" s="1184"/>
    </row>
    <row r="15336" spans="7:9" ht="15.6" x14ac:dyDescent="0.3">
      <c r="G15336" s="1183"/>
      <c r="H15336" s="1184"/>
      <c r="I15336" s="1184"/>
    </row>
    <row r="15337" spans="7:9" ht="15.6" x14ac:dyDescent="0.3">
      <c r="G15337" s="1183"/>
      <c r="H15337" s="1184"/>
      <c r="I15337" s="1184"/>
    </row>
    <row r="15338" spans="7:9" ht="15.6" x14ac:dyDescent="0.3">
      <c r="G15338" s="1183"/>
      <c r="H15338" s="1184"/>
      <c r="I15338" s="1184"/>
    </row>
    <row r="15339" spans="7:9" ht="15.6" x14ac:dyDescent="0.3">
      <c r="G15339" s="1183"/>
      <c r="H15339" s="1184"/>
      <c r="I15339" s="1184"/>
    </row>
    <row r="15340" spans="7:9" ht="15.6" x14ac:dyDescent="0.3">
      <c r="G15340" s="1183"/>
      <c r="H15340" s="1184"/>
      <c r="I15340" s="1184"/>
    </row>
    <row r="15341" spans="7:9" ht="15.6" x14ac:dyDescent="0.3">
      <c r="G15341" s="1183"/>
      <c r="H15341" s="1184"/>
      <c r="I15341" s="1184"/>
    </row>
    <row r="15342" spans="7:9" ht="15.6" x14ac:dyDescent="0.3">
      <c r="G15342" s="1183"/>
      <c r="H15342" s="1184"/>
      <c r="I15342" s="1184"/>
    </row>
    <row r="15343" spans="7:9" ht="15.6" x14ac:dyDescent="0.3">
      <c r="G15343" s="1183"/>
      <c r="H15343" s="1184"/>
      <c r="I15343" s="1184"/>
    </row>
    <row r="15344" spans="7:9" ht="15.6" x14ac:dyDescent="0.3">
      <c r="G15344" s="1183"/>
      <c r="H15344" s="1184"/>
      <c r="I15344" s="1184"/>
    </row>
    <row r="15345" spans="7:9" ht="15.6" x14ac:dyDescent="0.3">
      <c r="G15345" s="1183"/>
      <c r="H15345" s="1184"/>
      <c r="I15345" s="1184"/>
    </row>
    <row r="15346" spans="7:9" ht="15.6" x14ac:dyDescent="0.3">
      <c r="G15346" s="1183"/>
      <c r="H15346" s="1184"/>
      <c r="I15346" s="1184"/>
    </row>
    <row r="15347" spans="7:9" ht="15.6" x14ac:dyDescent="0.3">
      <c r="G15347" s="1183"/>
      <c r="H15347" s="1184"/>
      <c r="I15347" s="1184"/>
    </row>
    <row r="15348" spans="7:9" ht="15.6" x14ac:dyDescent="0.3">
      <c r="G15348" s="1183"/>
      <c r="H15348" s="1184"/>
      <c r="I15348" s="1184"/>
    </row>
    <row r="15349" spans="7:9" ht="15.6" x14ac:dyDescent="0.3">
      <c r="G15349" s="1183"/>
      <c r="H15349" s="1184"/>
      <c r="I15349" s="1184"/>
    </row>
    <row r="15350" spans="7:9" ht="15.6" x14ac:dyDescent="0.3">
      <c r="G15350" s="1183"/>
      <c r="H15350" s="1184"/>
      <c r="I15350" s="1184"/>
    </row>
    <row r="15351" spans="7:9" ht="15.6" x14ac:dyDescent="0.3">
      <c r="G15351" s="1183"/>
      <c r="H15351" s="1184"/>
      <c r="I15351" s="1184"/>
    </row>
    <row r="15352" spans="7:9" ht="15.6" x14ac:dyDescent="0.3">
      <c r="G15352" s="1183"/>
      <c r="H15352" s="1184"/>
      <c r="I15352" s="1184"/>
    </row>
    <row r="15353" spans="7:9" ht="15.6" x14ac:dyDescent="0.3">
      <c r="G15353" s="1183"/>
      <c r="H15353" s="1184"/>
      <c r="I15353" s="1184"/>
    </row>
    <row r="15354" spans="7:9" ht="15.6" x14ac:dyDescent="0.3">
      <c r="G15354" s="1183"/>
      <c r="H15354" s="1184"/>
      <c r="I15354" s="1184"/>
    </row>
    <row r="15355" spans="7:9" ht="15.6" x14ac:dyDescent="0.3">
      <c r="G15355" s="1183"/>
      <c r="H15355" s="1184"/>
      <c r="I15355" s="1184"/>
    </row>
    <row r="15356" spans="7:9" ht="15.6" x14ac:dyDescent="0.3">
      <c r="G15356" s="1183"/>
      <c r="H15356" s="1184"/>
      <c r="I15356" s="1184"/>
    </row>
    <row r="15357" spans="7:9" ht="15.6" x14ac:dyDescent="0.3">
      <c r="G15357" s="1183"/>
      <c r="H15357" s="1184"/>
      <c r="I15357" s="1184"/>
    </row>
    <row r="15358" spans="7:9" ht="15.6" x14ac:dyDescent="0.3">
      <c r="G15358" s="1183"/>
      <c r="H15358" s="1184"/>
      <c r="I15358" s="1184"/>
    </row>
    <row r="15359" spans="7:9" ht="15.6" x14ac:dyDescent="0.3">
      <c r="G15359" s="1183"/>
      <c r="H15359" s="1184"/>
      <c r="I15359" s="1184"/>
    </row>
    <row r="15360" spans="7:9" ht="15.6" x14ac:dyDescent="0.3">
      <c r="G15360" s="1183"/>
      <c r="H15360" s="1184"/>
      <c r="I15360" s="1184"/>
    </row>
    <row r="15361" spans="7:9" ht="15.6" x14ac:dyDescent="0.3">
      <c r="G15361" s="1183"/>
      <c r="H15361" s="1184"/>
      <c r="I15361" s="1184"/>
    </row>
    <row r="15362" spans="7:9" ht="15.6" x14ac:dyDescent="0.3">
      <c r="G15362" s="1183"/>
      <c r="H15362" s="1184"/>
      <c r="I15362" s="1184"/>
    </row>
    <row r="15363" spans="7:9" ht="15.6" x14ac:dyDescent="0.3">
      <c r="G15363" s="1183"/>
      <c r="H15363" s="1184"/>
      <c r="I15363" s="1184"/>
    </row>
    <row r="15364" spans="7:9" ht="15.6" x14ac:dyDescent="0.3">
      <c r="G15364" s="1183"/>
      <c r="H15364" s="1184"/>
      <c r="I15364" s="1184"/>
    </row>
    <row r="15365" spans="7:9" ht="15.6" x14ac:dyDescent="0.3">
      <c r="G15365" s="1183"/>
      <c r="H15365" s="1184"/>
      <c r="I15365" s="1184"/>
    </row>
    <row r="15366" spans="7:9" ht="15.6" x14ac:dyDescent="0.3">
      <c r="G15366" s="1183"/>
      <c r="H15366" s="1184"/>
      <c r="I15366" s="1184"/>
    </row>
    <row r="15367" spans="7:9" ht="15.6" x14ac:dyDescent="0.3">
      <c r="G15367" s="1183"/>
      <c r="H15367" s="1184"/>
      <c r="I15367" s="1184"/>
    </row>
    <row r="15368" spans="7:9" ht="15.6" x14ac:dyDescent="0.3">
      <c r="G15368" s="1183"/>
      <c r="H15368" s="1184"/>
      <c r="I15368" s="1184"/>
    </row>
    <row r="15369" spans="7:9" ht="15.6" x14ac:dyDescent="0.3">
      <c r="G15369" s="1183"/>
      <c r="H15369" s="1184"/>
      <c r="I15369" s="1184"/>
    </row>
    <row r="15370" spans="7:9" ht="15.6" x14ac:dyDescent="0.3">
      <c r="G15370" s="1183"/>
      <c r="H15370" s="1184"/>
      <c r="I15370" s="1184"/>
    </row>
    <row r="15371" spans="7:9" ht="15.6" x14ac:dyDescent="0.3">
      <c r="G15371" s="1183"/>
      <c r="H15371" s="1184"/>
      <c r="I15371" s="1184"/>
    </row>
    <row r="15372" spans="7:9" ht="15.6" x14ac:dyDescent="0.3">
      <c r="G15372" s="1183"/>
      <c r="H15372" s="1184"/>
      <c r="I15372" s="1184"/>
    </row>
    <row r="15373" spans="7:9" ht="15.6" x14ac:dyDescent="0.3">
      <c r="G15373" s="1183"/>
      <c r="H15373" s="1184"/>
      <c r="I15373" s="1184"/>
    </row>
    <row r="15374" spans="7:9" ht="15.6" x14ac:dyDescent="0.3">
      <c r="G15374" s="1183"/>
      <c r="H15374" s="1184"/>
      <c r="I15374" s="1184"/>
    </row>
    <row r="15375" spans="7:9" ht="15.6" x14ac:dyDescent="0.3">
      <c r="G15375" s="1183"/>
      <c r="H15375" s="1184"/>
      <c r="I15375" s="1184"/>
    </row>
    <row r="15376" spans="7:9" ht="15.6" x14ac:dyDescent="0.3">
      <c r="G15376" s="1183"/>
      <c r="H15376" s="1184"/>
      <c r="I15376" s="1184"/>
    </row>
    <row r="15377" spans="7:9" ht="15.6" x14ac:dyDescent="0.3">
      <c r="G15377" s="1183"/>
      <c r="H15377" s="1184"/>
      <c r="I15377" s="1184"/>
    </row>
    <row r="15378" spans="7:9" ht="15.6" x14ac:dyDescent="0.3">
      <c r="G15378" s="1183"/>
      <c r="H15378" s="1184"/>
      <c r="I15378" s="1184"/>
    </row>
    <row r="15379" spans="7:9" ht="15.6" x14ac:dyDescent="0.3">
      <c r="G15379" s="1183"/>
      <c r="H15379" s="1184"/>
      <c r="I15379" s="1184"/>
    </row>
    <row r="15380" spans="7:9" ht="15.6" x14ac:dyDescent="0.3">
      <c r="G15380" s="1183"/>
      <c r="H15380" s="1184"/>
      <c r="I15380" s="1184"/>
    </row>
    <row r="15381" spans="7:9" ht="15.6" x14ac:dyDescent="0.3">
      <c r="G15381" s="1183"/>
      <c r="H15381" s="1184"/>
      <c r="I15381" s="1184"/>
    </row>
    <row r="15382" spans="7:9" ht="15.6" x14ac:dyDescent="0.3">
      <c r="G15382" s="1183"/>
      <c r="H15382" s="1184"/>
      <c r="I15382" s="1184"/>
    </row>
    <row r="15383" spans="7:9" ht="15.6" x14ac:dyDescent="0.3">
      <c r="G15383" s="1183"/>
      <c r="H15383" s="1184"/>
      <c r="I15383" s="1184"/>
    </row>
    <row r="15384" spans="7:9" ht="15.6" x14ac:dyDescent="0.3">
      <c r="G15384" s="1183"/>
      <c r="H15384" s="1184"/>
      <c r="I15384" s="1184"/>
    </row>
    <row r="15385" spans="7:9" ht="15.6" x14ac:dyDescent="0.3">
      <c r="G15385" s="1183"/>
      <c r="H15385" s="1184"/>
      <c r="I15385" s="1184"/>
    </row>
    <row r="15386" spans="7:9" ht="15.6" x14ac:dyDescent="0.3">
      <c r="G15386" s="1183"/>
      <c r="H15386" s="1184"/>
      <c r="I15386" s="1184"/>
    </row>
    <row r="15387" spans="7:9" ht="15.6" x14ac:dyDescent="0.3">
      <c r="G15387" s="1183"/>
      <c r="H15387" s="1184"/>
      <c r="I15387" s="1184"/>
    </row>
    <row r="15388" spans="7:9" ht="15.6" x14ac:dyDescent="0.3">
      <c r="G15388" s="1183"/>
      <c r="H15388" s="1184"/>
      <c r="I15388" s="1184"/>
    </row>
    <row r="15389" spans="7:9" ht="15.6" x14ac:dyDescent="0.3">
      <c r="G15389" s="1183"/>
      <c r="H15389" s="1184"/>
      <c r="I15389" s="1184"/>
    </row>
    <row r="15390" spans="7:9" ht="15.6" x14ac:dyDescent="0.3">
      <c r="G15390" s="1183"/>
      <c r="H15390" s="1184"/>
      <c r="I15390" s="1184"/>
    </row>
    <row r="15391" spans="7:9" ht="15.6" x14ac:dyDescent="0.3">
      <c r="G15391" s="1183"/>
      <c r="H15391" s="1184"/>
      <c r="I15391" s="1184"/>
    </row>
    <row r="15392" spans="7:9" ht="15.6" x14ac:dyDescent="0.3">
      <c r="G15392" s="1183"/>
      <c r="H15392" s="1184"/>
      <c r="I15392" s="1184"/>
    </row>
    <row r="15393" spans="7:9" ht="15.6" x14ac:dyDescent="0.3">
      <c r="G15393" s="1183"/>
      <c r="H15393" s="1184"/>
      <c r="I15393" s="1184"/>
    </row>
    <row r="15394" spans="7:9" ht="15.6" x14ac:dyDescent="0.3">
      <c r="G15394" s="1183"/>
      <c r="H15394" s="1184"/>
      <c r="I15394" s="1184"/>
    </row>
    <row r="15395" spans="7:9" ht="15.6" x14ac:dyDescent="0.3">
      <c r="G15395" s="1183"/>
      <c r="H15395" s="1184"/>
      <c r="I15395" s="1184"/>
    </row>
    <row r="15396" spans="7:9" ht="15.6" x14ac:dyDescent="0.3">
      <c r="G15396" s="1183"/>
      <c r="H15396" s="1184"/>
      <c r="I15396" s="1184"/>
    </row>
    <row r="15397" spans="7:9" ht="15.6" x14ac:dyDescent="0.3">
      <c r="G15397" s="1183"/>
      <c r="H15397" s="1184"/>
      <c r="I15397" s="1184"/>
    </row>
    <row r="15398" spans="7:9" ht="15.6" x14ac:dyDescent="0.3">
      <c r="G15398" s="1183"/>
      <c r="H15398" s="1184"/>
      <c r="I15398" s="1184"/>
    </row>
    <row r="15399" spans="7:9" ht="15.6" x14ac:dyDescent="0.3">
      <c r="G15399" s="1183"/>
      <c r="H15399" s="1184"/>
      <c r="I15399" s="1184"/>
    </row>
    <row r="15400" spans="7:9" ht="15.6" x14ac:dyDescent="0.3">
      <c r="G15400" s="1183"/>
      <c r="H15400" s="1184"/>
      <c r="I15400" s="1184"/>
    </row>
    <row r="15401" spans="7:9" ht="15.6" x14ac:dyDescent="0.3">
      <c r="G15401" s="1183"/>
      <c r="H15401" s="1184"/>
      <c r="I15401" s="1184"/>
    </row>
    <row r="15402" spans="7:9" ht="15.6" x14ac:dyDescent="0.3">
      <c r="G15402" s="1183"/>
      <c r="H15402" s="1184"/>
      <c r="I15402" s="1184"/>
    </row>
    <row r="15403" spans="7:9" ht="15.6" x14ac:dyDescent="0.3">
      <c r="G15403" s="1183"/>
      <c r="H15403" s="1184"/>
      <c r="I15403" s="1184"/>
    </row>
    <row r="15404" spans="7:9" ht="15.6" x14ac:dyDescent="0.3">
      <c r="G15404" s="1183"/>
      <c r="H15404" s="1184"/>
      <c r="I15404" s="1184"/>
    </row>
    <row r="15405" spans="7:9" ht="15.6" x14ac:dyDescent="0.3">
      <c r="G15405" s="1183"/>
      <c r="H15405" s="1184"/>
      <c r="I15405" s="1184"/>
    </row>
    <row r="15406" spans="7:9" ht="15.6" x14ac:dyDescent="0.3">
      <c r="G15406" s="1183"/>
      <c r="H15406" s="1184"/>
      <c r="I15406" s="1184"/>
    </row>
    <row r="15407" spans="7:9" ht="15.6" x14ac:dyDescent="0.3">
      <c r="G15407" s="1183"/>
      <c r="H15407" s="1184"/>
      <c r="I15407" s="1184"/>
    </row>
    <row r="15408" spans="7:9" ht="15.6" x14ac:dyDescent="0.3">
      <c r="G15408" s="1183"/>
      <c r="H15408" s="1184"/>
      <c r="I15408" s="1184"/>
    </row>
    <row r="15409" spans="7:9" ht="15.6" x14ac:dyDescent="0.3">
      <c r="G15409" s="1183"/>
      <c r="H15409" s="1184"/>
      <c r="I15409" s="1184"/>
    </row>
    <row r="15410" spans="7:9" ht="15.6" x14ac:dyDescent="0.3">
      <c r="G15410" s="1183"/>
      <c r="H15410" s="1184"/>
      <c r="I15410" s="1184"/>
    </row>
    <row r="15411" spans="7:9" ht="15.6" x14ac:dyDescent="0.3">
      <c r="G15411" s="1183"/>
      <c r="H15411" s="1184"/>
      <c r="I15411" s="1184"/>
    </row>
    <row r="15412" spans="7:9" ht="15.6" x14ac:dyDescent="0.3">
      <c r="G15412" s="1183"/>
      <c r="H15412" s="1184"/>
      <c r="I15412" s="1184"/>
    </row>
    <row r="15413" spans="7:9" ht="15.6" x14ac:dyDescent="0.3">
      <c r="G15413" s="1183"/>
      <c r="H15413" s="1184"/>
      <c r="I15413" s="1184"/>
    </row>
    <row r="15414" spans="7:9" ht="15.6" x14ac:dyDescent="0.3">
      <c r="G15414" s="1183"/>
      <c r="H15414" s="1184"/>
      <c r="I15414" s="1184"/>
    </row>
    <row r="15415" spans="7:9" ht="15.6" x14ac:dyDescent="0.3">
      <c r="G15415" s="1183"/>
      <c r="H15415" s="1184"/>
      <c r="I15415" s="1184"/>
    </row>
    <row r="15416" spans="7:9" ht="15.6" x14ac:dyDescent="0.3">
      <c r="G15416" s="1183"/>
      <c r="H15416" s="1184"/>
      <c r="I15416" s="1184"/>
    </row>
    <row r="15417" spans="7:9" ht="15.6" x14ac:dyDescent="0.3">
      <c r="G15417" s="1183"/>
      <c r="H15417" s="1184"/>
      <c r="I15417" s="1184"/>
    </row>
    <row r="15418" spans="7:9" ht="15.6" x14ac:dyDescent="0.3">
      <c r="G15418" s="1183"/>
      <c r="H15418" s="1184"/>
      <c r="I15418" s="1184"/>
    </row>
    <row r="15419" spans="7:9" ht="15.6" x14ac:dyDescent="0.3">
      <c r="G15419" s="1183"/>
      <c r="H15419" s="1184"/>
      <c r="I15419" s="1184"/>
    </row>
    <row r="15420" spans="7:9" ht="15.6" x14ac:dyDescent="0.3">
      <c r="G15420" s="1183"/>
      <c r="H15420" s="1184"/>
      <c r="I15420" s="1184"/>
    </row>
    <row r="15421" spans="7:9" ht="15.6" x14ac:dyDescent="0.3">
      <c r="G15421" s="1183"/>
      <c r="H15421" s="1184"/>
      <c r="I15421" s="1184"/>
    </row>
    <row r="15422" spans="7:9" ht="15.6" x14ac:dyDescent="0.3">
      <c r="G15422" s="1183"/>
      <c r="H15422" s="1184"/>
      <c r="I15422" s="1184"/>
    </row>
    <row r="15423" spans="7:9" ht="15.6" x14ac:dyDescent="0.3">
      <c r="G15423" s="1183"/>
      <c r="H15423" s="1184"/>
      <c r="I15423" s="1184"/>
    </row>
    <row r="15424" spans="7:9" ht="15.6" x14ac:dyDescent="0.3">
      <c r="G15424" s="1183"/>
      <c r="H15424" s="1184"/>
      <c r="I15424" s="1184"/>
    </row>
    <row r="15425" spans="7:9" ht="15.6" x14ac:dyDescent="0.3">
      <c r="G15425" s="1183"/>
      <c r="H15425" s="1184"/>
      <c r="I15425" s="1184"/>
    </row>
    <row r="15426" spans="7:9" ht="15.6" x14ac:dyDescent="0.3">
      <c r="G15426" s="1183"/>
      <c r="H15426" s="1184"/>
      <c r="I15426" s="1184"/>
    </row>
    <row r="15427" spans="7:9" ht="15.6" x14ac:dyDescent="0.3">
      <c r="G15427" s="1183"/>
      <c r="H15427" s="1184"/>
      <c r="I15427" s="1184"/>
    </row>
    <row r="15428" spans="7:9" ht="15.6" x14ac:dyDescent="0.3">
      <c r="G15428" s="1183"/>
      <c r="H15428" s="1184"/>
      <c r="I15428" s="1184"/>
    </row>
    <row r="15429" spans="7:9" ht="15.6" x14ac:dyDescent="0.3">
      <c r="G15429" s="1183"/>
      <c r="H15429" s="1184"/>
      <c r="I15429" s="1184"/>
    </row>
    <row r="15430" spans="7:9" ht="15.6" x14ac:dyDescent="0.3">
      <c r="G15430" s="1183"/>
      <c r="H15430" s="1184"/>
      <c r="I15430" s="1184"/>
    </row>
    <row r="15431" spans="7:9" ht="15.6" x14ac:dyDescent="0.3">
      <c r="G15431" s="1183"/>
      <c r="H15431" s="1184"/>
      <c r="I15431" s="1184"/>
    </row>
    <row r="15432" spans="7:9" ht="15.6" x14ac:dyDescent="0.3">
      <c r="G15432" s="1183"/>
      <c r="H15432" s="1184"/>
      <c r="I15432" s="1184"/>
    </row>
    <row r="15433" spans="7:9" ht="15.6" x14ac:dyDescent="0.3">
      <c r="G15433" s="1183"/>
      <c r="H15433" s="1184"/>
      <c r="I15433" s="1184"/>
    </row>
    <row r="15434" spans="7:9" ht="15.6" x14ac:dyDescent="0.3">
      <c r="G15434" s="1183"/>
      <c r="H15434" s="1184"/>
      <c r="I15434" s="1184"/>
    </row>
    <row r="15435" spans="7:9" ht="15.6" x14ac:dyDescent="0.3">
      <c r="G15435" s="1183"/>
      <c r="H15435" s="1184"/>
      <c r="I15435" s="1184"/>
    </row>
    <row r="15436" spans="7:9" ht="15.6" x14ac:dyDescent="0.3">
      <c r="G15436" s="1183"/>
      <c r="H15436" s="1184"/>
      <c r="I15436" s="1184"/>
    </row>
    <row r="15437" spans="7:9" ht="15.6" x14ac:dyDescent="0.3">
      <c r="G15437" s="1183"/>
      <c r="H15437" s="1184"/>
      <c r="I15437" s="1184"/>
    </row>
    <row r="15438" spans="7:9" ht="15.6" x14ac:dyDescent="0.3">
      <c r="G15438" s="1183"/>
      <c r="H15438" s="1184"/>
      <c r="I15438" s="1184"/>
    </row>
    <row r="15439" spans="7:9" ht="15.6" x14ac:dyDescent="0.3">
      <c r="G15439" s="1183"/>
      <c r="H15439" s="1184"/>
      <c r="I15439" s="1184"/>
    </row>
    <row r="15440" spans="7:9" ht="15.6" x14ac:dyDescent="0.3">
      <c r="G15440" s="1183"/>
      <c r="H15440" s="1184"/>
      <c r="I15440" s="1184"/>
    </row>
    <row r="15441" spans="7:9" ht="15.6" x14ac:dyDescent="0.3">
      <c r="G15441" s="1183"/>
      <c r="H15441" s="1184"/>
      <c r="I15441" s="1184"/>
    </row>
    <row r="15442" spans="7:9" ht="15.6" x14ac:dyDescent="0.3">
      <c r="G15442" s="1183"/>
      <c r="H15442" s="1184"/>
      <c r="I15442" s="1184"/>
    </row>
    <row r="15443" spans="7:9" ht="15.6" x14ac:dyDescent="0.3">
      <c r="G15443" s="1183"/>
      <c r="H15443" s="1184"/>
      <c r="I15443" s="1184"/>
    </row>
    <row r="15444" spans="7:9" ht="15.6" x14ac:dyDescent="0.3">
      <c r="G15444" s="1183"/>
      <c r="H15444" s="1184"/>
      <c r="I15444" s="1184"/>
    </row>
    <row r="15445" spans="7:9" ht="15.6" x14ac:dyDescent="0.3">
      <c r="G15445" s="1183"/>
      <c r="H15445" s="1184"/>
      <c r="I15445" s="1184"/>
    </row>
    <row r="15446" spans="7:9" ht="15.6" x14ac:dyDescent="0.3">
      <c r="G15446" s="1183"/>
      <c r="H15446" s="1184"/>
      <c r="I15446" s="1184"/>
    </row>
    <row r="15447" spans="7:9" ht="15.6" x14ac:dyDescent="0.3">
      <c r="G15447" s="1183"/>
      <c r="H15447" s="1184"/>
      <c r="I15447" s="1184"/>
    </row>
    <row r="15448" spans="7:9" ht="15.6" x14ac:dyDescent="0.3">
      <c r="G15448" s="1183"/>
      <c r="H15448" s="1184"/>
      <c r="I15448" s="1184"/>
    </row>
    <row r="15449" spans="7:9" ht="15.6" x14ac:dyDescent="0.3">
      <c r="G15449" s="1183"/>
      <c r="H15449" s="1184"/>
      <c r="I15449" s="1184"/>
    </row>
    <row r="15450" spans="7:9" ht="15.6" x14ac:dyDescent="0.3">
      <c r="G15450" s="1183"/>
      <c r="H15450" s="1184"/>
      <c r="I15450" s="1184"/>
    </row>
    <row r="15451" spans="7:9" ht="15.6" x14ac:dyDescent="0.3">
      <c r="G15451" s="1183"/>
      <c r="H15451" s="1184"/>
      <c r="I15451" s="1184"/>
    </row>
    <row r="15452" spans="7:9" ht="15.6" x14ac:dyDescent="0.3">
      <c r="G15452" s="1183"/>
      <c r="H15452" s="1184"/>
      <c r="I15452" s="1184"/>
    </row>
    <row r="15453" spans="7:9" ht="15.6" x14ac:dyDescent="0.3">
      <c r="G15453" s="1183"/>
      <c r="H15453" s="1184"/>
      <c r="I15453" s="1184"/>
    </row>
    <row r="15454" spans="7:9" ht="15.6" x14ac:dyDescent="0.3">
      <c r="G15454" s="1183"/>
      <c r="H15454" s="1184"/>
      <c r="I15454" s="1184"/>
    </row>
    <row r="15455" spans="7:9" ht="15.6" x14ac:dyDescent="0.3">
      <c r="G15455" s="1183"/>
      <c r="H15455" s="1184"/>
      <c r="I15455" s="1184"/>
    </row>
    <row r="15456" spans="7:9" ht="15.6" x14ac:dyDescent="0.3">
      <c r="G15456" s="1183"/>
      <c r="H15456" s="1184"/>
      <c r="I15456" s="1184"/>
    </row>
    <row r="15457" spans="7:9" ht="15.6" x14ac:dyDescent="0.3">
      <c r="G15457" s="1183"/>
      <c r="H15457" s="1184"/>
      <c r="I15457" s="1184"/>
    </row>
    <row r="15458" spans="7:9" ht="15.6" x14ac:dyDescent="0.3">
      <c r="G15458" s="1183"/>
      <c r="H15458" s="1184"/>
      <c r="I15458" s="1184"/>
    </row>
    <row r="15459" spans="7:9" ht="15.6" x14ac:dyDescent="0.3">
      <c r="G15459" s="1183"/>
      <c r="H15459" s="1184"/>
      <c r="I15459" s="1184"/>
    </row>
    <row r="15460" spans="7:9" ht="15.6" x14ac:dyDescent="0.3">
      <c r="G15460" s="1183"/>
      <c r="H15460" s="1184"/>
      <c r="I15460" s="1184"/>
    </row>
    <row r="15461" spans="7:9" ht="15.6" x14ac:dyDescent="0.3">
      <c r="G15461" s="1183"/>
      <c r="H15461" s="1184"/>
      <c r="I15461" s="1184"/>
    </row>
    <row r="15462" spans="7:9" ht="15.6" x14ac:dyDescent="0.3">
      <c r="G15462" s="1183"/>
      <c r="H15462" s="1184"/>
      <c r="I15462" s="1184"/>
    </row>
    <row r="15463" spans="7:9" ht="15.6" x14ac:dyDescent="0.3">
      <c r="G15463" s="1183"/>
      <c r="H15463" s="1184"/>
      <c r="I15463" s="1184"/>
    </row>
    <row r="15464" spans="7:9" ht="15.6" x14ac:dyDescent="0.3">
      <c r="G15464" s="1183"/>
      <c r="H15464" s="1184"/>
      <c r="I15464" s="1184"/>
    </row>
    <row r="15465" spans="7:9" ht="15.6" x14ac:dyDescent="0.3">
      <c r="G15465" s="1183"/>
      <c r="H15465" s="1184"/>
      <c r="I15465" s="1184"/>
    </row>
    <row r="15466" spans="7:9" ht="15.6" x14ac:dyDescent="0.3">
      <c r="G15466" s="1183"/>
      <c r="H15466" s="1184"/>
      <c r="I15466" s="1184"/>
    </row>
    <row r="15467" spans="7:9" ht="15.6" x14ac:dyDescent="0.3">
      <c r="G15467" s="1183"/>
      <c r="H15467" s="1184"/>
      <c r="I15467" s="1184"/>
    </row>
    <row r="15468" spans="7:9" ht="15.6" x14ac:dyDescent="0.3">
      <c r="G15468" s="1183"/>
      <c r="H15468" s="1184"/>
      <c r="I15468" s="1184"/>
    </row>
    <row r="15469" spans="7:9" ht="15.6" x14ac:dyDescent="0.3">
      <c r="G15469" s="1183"/>
      <c r="H15469" s="1184"/>
      <c r="I15469" s="1184"/>
    </row>
    <row r="15470" spans="7:9" ht="15.6" x14ac:dyDescent="0.3">
      <c r="G15470" s="1183"/>
      <c r="H15470" s="1184"/>
      <c r="I15470" s="1184"/>
    </row>
    <row r="15471" spans="7:9" ht="15.6" x14ac:dyDescent="0.3">
      <c r="G15471" s="1183"/>
      <c r="H15471" s="1184"/>
      <c r="I15471" s="1184"/>
    </row>
    <row r="15472" spans="7:9" ht="15.6" x14ac:dyDescent="0.3">
      <c r="G15472" s="1183"/>
      <c r="H15472" s="1184"/>
      <c r="I15472" s="1184"/>
    </row>
    <row r="15473" spans="7:9" ht="15.6" x14ac:dyDescent="0.3">
      <c r="G15473" s="1183"/>
      <c r="H15473" s="1184"/>
      <c r="I15473" s="1184"/>
    </row>
    <row r="15474" spans="7:9" ht="15.6" x14ac:dyDescent="0.3">
      <c r="G15474" s="1183"/>
      <c r="H15474" s="1184"/>
      <c r="I15474" s="1184"/>
    </row>
    <row r="15475" spans="7:9" ht="15.6" x14ac:dyDescent="0.3">
      <c r="G15475" s="1183"/>
      <c r="H15475" s="1184"/>
      <c r="I15475" s="1184"/>
    </row>
    <row r="15476" spans="7:9" ht="15.6" x14ac:dyDescent="0.3">
      <c r="G15476" s="1183"/>
      <c r="H15476" s="1184"/>
      <c r="I15476" s="1184"/>
    </row>
    <row r="15477" spans="7:9" ht="15.6" x14ac:dyDescent="0.3">
      <c r="G15477" s="1183"/>
      <c r="H15477" s="1184"/>
      <c r="I15477" s="1184"/>
    </row>
    <row r="15478" spans="7:9" ht="15.6" x14ac:dyDescent="0.3">
      <c r="G15478" s="1183"/>
      <c r="H15478" s="1184"/>
      <c r="I15478" s="1184"/>
    </row>
    <row r="15479" spans="7:9" ht="15.6" x14ac:dyDescent="0.3">
      <c r="G15479" s="1183"/>
      <c r="H15479" s="1184"/>
      <c r="I15479" s="1184"/>
    </row>
    <row r="15480" spans="7:9" ht="15.6" x14ac:dyDescent="0.3">
      <c r="G15480" s="1183"/>
      <c r="H15480" s="1184"/>
      <c r="I15480" s="1184"/>
    </row>
    <row r="15481" spans="7:9" ht="15.6" x14ac:dyDescent="0.3">
      <c r="G15481" s="1183"/>
      <c r="H15481" s="1184"/>
      <c r="I15481" s="1184"/>
    </row>
    <row r="15482" spans="7:9" ht="15.6" x14ac:dyDescent="0.3">
      <c r="G15482" s="1183"/>
      <c r="H15482" s="1184"/>
      <c r="I15482" s="1184"/>
    </row>
    <row r="15483" spans="7:9" ht="15.6" x14ac:dyDescent="0.3">
      <c r="G15483" s="1183"/>
      <c r="H15483" s="1184"/>
      <c r="I15483" s="1184"/>
    </row>
    <row r="15484" spans="7:9" ht="15.6" x14ac:dyDescent="0.3">
      <c r="G15484" s="1183"/>
      <c r="H15484" s="1184"/>
      <c r="I15484" s="1184"/>
    </row>
    <row r="15485" spans="7:9" ht="15.6" x14ac:dyDescent="0.3">
      <c r="G15485" s="1183"/>
      <c r="H15485" s="1184"/>
      <c r="I15485" s="1184"/>
    </row>
    <row r="15486" spans="7:9" ht="15.6" x14ac:dyDescent="0.3">
      <c r="G15486" s="1183"/>
      <c r="H15486" s="1184"/>
      <c r="I15486" s="1184"/>
    </row>
    <row r="15487" spans="7:9" ht="15.6" x14ac:dyDescent="0.3">
      <c r="G15487" s="1183"/>
      <c r="H15487" s="1184"/>
      <c r="I15487" s="1184"/>
    </row>
    <row r="15488" spans="7:9" ht="15.6" x14ac:dyDescent="0.3">
      <c r="G15488" s="1183"/>
      <c r="H15488" s="1184"/>
      <c r="I15488" s="1184"/>
    </row>
    <row r="15489" spans="7:9" ht="15.6" x14ac:dyDescent="0.3">
      <c r="G15489" s="1183"/>
      <c r="H15489" s="1184"/>
      <c r="I15489" s="1184"/>
    </row>
    <row r="15490" spans="7:9" ht="15.6" x14ac:dyDescent="0.3">
      <c r="G15490" s="1183"/>
      <c r="H15490" s="1184"/>
      <c r="I15490" s="1184"/>
    </row>
    <row r="15491" spans="7:9" ht="15.6" x14ac:dyDescent="0.3">
      <c r="G15491" s="1183"/>
      <c r="H15491" s="1184"/>
      <c r="I15491" s="1184"/>
    </row>
    <row r="15492" spans="7:9" ht="15.6" x14ac:dyDescent="0.3">
      <c r="G15492" s="1183"/>
      <c r="H15492" s="1184"/>
      <c r="I15492" s="1184"/>
    </row>
    <row r="15493" spans="7:9" ht="15.6" x14ac:dyDescent="0.3">
      <c r="G15493" s="1183"/>
      <c r="H15493" s="1184"/>
      <c r="I15493" s="1184"/>
    </row>
    <row r="15494" spans="7:9" ht="15.6" x14ac:dyDescent="0.3">
      <c r="G15494" s="1183"/>
      <c r="H15494" s="1184"/>
      <c r="I15494" s="1184"/>
    </row>
    <row r="15495" spans="7:9" ht="15.6" x14ac:dyDescent="0.3">
      <c r="G15495" s="1183"/>
      <c r="H15495" s="1184"/>
      <c r="I15495" s="1184"/>
    </row>
    <row r="15496" spans="7:9" ht="15.6" x14ac:dyDescent="0.3">
      <c r="G15496" s="1183"/>
      <c r="H15496" s="1184"/>
      <c r="I15496" s="1184"/>
    </row>
    <row r="15497" spans="7:9" ht="15.6" x14ac:dyDescent="0.3">
      <c r="G15497" s="1183"/>
      <c r="H15497" s="1184"/>
      <c r="I15497" s="1184"/>
    </row>
    <row r="15498" spans="7:9" ht="15.6" x14ac:dyDescent="0.3">
      <c r="G15498" s="1183"/>
      <c r="H15498" s="1184"/>
      <c r="I15498" s="1184"/>
    </row>
    <row r="15499" spans="7:9" ht="15.6" x14ac:dyDescent="0.3">
      <c r="G15499" s="1183"/>
      <c r="H15499" s="1184"/>
      <c r="I15499" s="1184"/>
    </row>
    <row r="15500" spans="7:9" ht="15.6" x14ac:dyDescent="0.3">
      <c r="G15500" s="1183"/>
      <c r="H15500" s="1184"/>
      <c r="I15500" s="1184"/>
    </row>
    <row r="15501" spans="7:9" ht="15.6" x14ac:dyDescent="0.3">
      <c r="G15501" s="1183"/>
      <c r="H15501" s="1184"/>
      <c r="I15501" s="1184"/>
    </row>
    <row r="15502" spans="7:9" ht="15.6" x14ac:dyDescent="0.3">
      <c r="G15502" s="1183"/>
      <c r="H15502" s="1184"/>
      <c r="I15502" s="1184"/>
    </row>
    <row r="15503" spans="7:9" ht="15.6" x14ac:dyDescent="0.3">
      <c r="G15503" s="1183"/>
      <c r="H15503" s="1184"/>
      <c r="I15503" s="1184"/>
    </row>
    <row r="15504" spans="7:9" ht="15.6" x14ac:dyDescent="0.3">
      <c r="G15504" s="1183"/>
      <c r="H15504" s="1184"/>
      <c r="I15504" s="1184"/>
    </row>
    <row r="15505" spans="7:9" ht="15.6" x14ac:dyDescent="0.3">
      <c r="G15505" s="1183"/>
      <c r="H15505" s="1184"/>
      <c r="I15505" s="1184"/>
    </row>
    <row r="15506" spans="7:9" ht="15.6" x14ac:dyDescent="0.3">
      <c r="G15506" s="1183"/>
      <c r="H15506" s="1184"/>
      <c r="I15506" s="1184"/>
    </row>
    <row r="15507" spans="7:9" ht="15.6" x14ac:dyDescent="0.3">
      <c r="G15507" s="1183"/>
      <c r="H15507" s="1184"/>
      <c r="I15507" s="1184"/>
    </row>
    <row r="15508" spans="7:9" ht="15.6" x14ac:dyDescent="0.3">
      <c r="G15508" s="1183"/>
      <c r="H15508" s="1184"/>
      <c r="I15508" s="1184"/>
    </row>
    <row r="15509" spans="7:9" ht="15.6" x14ac:dyDescent="0.3">
      <c r="G15509" s="1183"/>
      <c r="H15509" s="1184"/>
      <c r="I15509" s="1184"/>
    </row>
    <row r="15510" spans="7:9" ht="15.6" x14ac:dyDescent="0.3">
      <c r="G15510" s="1183"/>
      <c r="H15510" s="1184"/>
      <c r="I15510" s="1184"/>
    </row>
    <row r="15511" spans="7:9" ht="15.6" x14ac:dyDescent="0.3">
      <c r="G15511" s="1183"/>
      <c r="H15511" s="1184"/>
      <c r="I15511" s="1184"/>
    </row>
    <row r="15512" spans="7:9" ht="15.6" x14ac:dyDescent="0.3">
      <c r="G15512" s="1183"/>
      <c r="H15512" s="1184"/>
      <c r="I15512" s="1184"/>
    </row>
    <row r="15513" spans="7:9" ht="15.6" x14ac:dyDescent="0.3">
      <c r="G15513" s="1183"/>
      <c r="H15513" s="1184"/>
      <c r="I15513" s="1184"/>
    </row>
    <row r="15514" spans="7:9" ht="15.6" x14ac:dyDescent="0.3">
      <c r="G15514" s="1183"/>
      <c r="H15514" s="1184"/>
      <c r="I15514" s="1184"/>
    </row>
    <row r="15515" spans="7:9" ht="15.6" x14ac:dyDescent="0.3">
      <c r="G15515" s="1183"/>
      <c r="H15515" s="1184"/>
      <c r="I15515" s="1184"/>
    </row>
    <row r="15516" spans="7:9" ht="15.6" x14ac:dyDescent="0.3">
      <c r="G15516" s="1183"/>
      <c r="H15516" s="1184"/>
      <c r="I15516" s="1184"/>
    </row>
    <row r="15517" spans="7:9" ht="15.6" x14ac:dyDescent="0.3">
      <c r="G15517" s="1183"/>
      <c r="H15517" s="1184"/>
      <c r="I15517" s="1184"/>
    </row>
    <row r="15518" spans="7:9" ht="15.6" x14ac:dyDescent="0.3">
      <c r="G15518" s="1183"/>
      <c r="H15518" s="1184"/>
      <c r="I15518" s="1184"/>
    </row>
    <row r="15519" spans="7:9" ht="15.6" x14ac:dyDescent="0.3">
      <c r="G15519" s="1183"/>
      <c r="H15519" s="1184"/>
      <c r="I15519" s="1184"/>
    </row>
    <row r="15520" spans="7:9" ht="15.6" x14ac:dyDescent="0.3">
      <c r="G15520" s="1183"/>
      <c r="H15520" s="1184"/>
      <c r="I15520" s="1184"/>
    </row>
    <row r="15521" spans="7:9" ht="15.6" x14ac:dyDescent="0.3">
      <c r="G15521" s="1183"/>
      <c r="H15521" s="1184"/>
      <c r="I15521" s="1184"/>
    </row>
    <row r="15522" spans="7:9" ht="15.6" x14ac:dyDescent="0.3">
      <c r="G15522" s="1183"/>
      <c r="H15522" s="1184"/>
      <c r="I15522" s="1184"/>
    </row>
    <row r="15523" spans="7:9" ht="15.6" x14ac:dyDescent="0.3">
      <c r="G15523" s="1183"/>
      <c r="H15523" s="1184"/>
      <c r="I15523" s="1184"/>
    </row>
    <row r="15524" spans="7:9" ht="15.6" x14ac:dyDescent="0.3">
      <c r="G15524" s="1183"/>
      <c r="H15524" s="1184"/>
      <c r="I15524" s="1184"/>
    </row>
    <row r="15525" spans="7:9" ht="15.6" x14ac:dyDescent="0.3">
      <c r="G15525" s="1183"/>
      <c r="H15525" s="1184"/>
      <c r="I15525" s="1184"/>
    </row>
    <row r="15526" spans="7:9" ht="15.6" x14ac:dyDescent="0.3">
      <c r="G15526" s="1183"/>
      <c r="H15526" s="1184"/>
      <c r="I15526" s="1184"/>
    </row>
    <row r="15527" spans="7:9" ht="15.6" x14ac:dyDescent="0.3">
      <c r="G15527" s="1183"/>
      <c r="H15527" s="1184"/>
      <c r="I15527" s="1184"/>
    </row>
    <row r="15528" spans="7:9" ht="15.6" x14ac:dyDescent="0.3">
      <c r="G15528" s="1183"/>
      <c r="H15528" s="1184"/>
      <c r="I15528" s="1184"/>
    </row>
    <row r="15529" spans="7:9" ht="15.6" x14ac:dyDescent="0.3">
      <c r="G15529" s="1183"/>
      <c r="H15529" s="1184"/>
      <c r="I15529" s="1184"/>
    </row>
    <row r="15530" spans="7:9" ht="15.6" x14ac:dyDescent="0.3">
      <c r="G15530" s="1183"/>
      <c r="H15530" s="1184"/>
      <c r="I15530" s="1184"/>
    </row>
    <row r="15531" spans="7:9" ht="15.6" x14ac:dyDescent="0.3">
      <c r="G15531" s="1183"/>
      <c r="H15531" s="1184"/>
      <c r="I15531" s="1184"/>
    </row>
    <row r="15532" spans="7:9" ht="15.6" x14ac:dyDescent="0.3">
      <c r="G15532" s="1183"/>
      <c r="H15532" s="1184"/>
      <c r="I15532" s="1184"/>
    </row>
    <row r="15533" spans="7:9" ht="15.6" x14ac:dyDescent="0.3">
      <c r="G15533" s="1183"/>
      <c r="H15533" s="1184"/>
      <c r="I15533" s="1184"/>
    </row>
    <row r="15534" spans="7:9" ht="15.6" x14ac:dyDescent="0.3">
      <c r="G15534" s="1183"/>
      <c r="H15534" s="1184"/>
      <c r="I15534" s="1184"/>
    </row>
    <row r="15535" spans="7:9" ht="15.6" x14ac:dyDescent="0.3">
      <c r="G15535" s="1183"/>
      <c r="H15535" s="1184"/>
      <c r="I15535" s="1184"/>
    </row>
    <row r="15536" spans="7:9" ht="15.6" x14ac:dyDescent="0.3">
      <c r="G15536" s="1183"/>
      <c r="H15536" s="1184"/>
      <c r="I15536" s="1184"/>
    </row>
    <row r="15537" spans="7:9" ht="15.6" x14ac:dyDescent="0.3">
      <c r="G15537" s="1183"/>
      <c r="H15537" s="1184"/>
      <c r="I15537" s="1184"/>
    </row>
    <row r="15538" spans="7:9" ht="15.6" x14ac:dyDescent="0.3">
      <c r="G15538" s="1183"/>
      <c r="H15538" s="1184"/>
      <c r="I15538" s="1184"/>
    </row>
    <row r="15539" spans="7:9" ht="15.6" x14ac:dyDescent="0.3">
      <c r="G15539" s="1183"/>
      <c r="H15539" s="1184"/>
      <c r="I15539" s="1184"/>
    </row>
    <row r="15540" spans="7:9" ht="15.6" x14ac:dyDescent="0.3">
      <c r="G15540" s="1183"/>
      <c r="H15540" s="1184"/>
      <c r="I15540" s="1184"/>
    </row>
    <row r="15541" spans="7:9" ht="15.6" x14ac:dyDescent="0.3">
      <c r="G15541" s="1183"/>
      <c r="H15541" s="1184"/>
      <c r="I15541" s="1184"/>
    </row>
    <row r="15542" spans="7:9" ht="15.6" x14ac:dyDescent="0.3">
      <c r="G15542" s="1183"/>
      <c r="H15542" s="1184"/>
      <c r="I15542" s="1184"/>
    </row>
    <row r="15543" spans="7:9" ht="15.6" x14ac:dyDescent="0.3">
      <c r="G15543" s="1183"/>
      <c r="H15543" s="1184"/>
      <c r="I15543" s="1184"/>
    </row>
    <row r="15544" spans="7:9" ht="15.6" x14ac:dyDescent="0.3">
      <c r="G15544" s="1183"/>
      <c r="H15544" s="1184"/>
      <c r="I15544" s="1184"/>
    </row>
    <row r="15545" spans="7:9" ht="15.6" x14ac:dyDescent="0.3">
      <c r="G15545" s="1183"/>
      <c r="H15545" s="1184"/>
      <c r="I15545" s="1184"/>
    </row>
    <row r="15546" spans="7:9" ht="15.6" x14ac:dyDescent="0.3">
      <c r="G15546" s="1183"/>
      <c r="H15546" s="1184"/>
      <c r="I15546" s="1184"/>
    </row>
    <row r="15547" spans="7:9" ht="15.6" x14ac:dyDescent="0.3">
      <c r="G15547" s="1183"/>
      <c r="H15547" s="1184"/>
      <c r="I15547" s="1184"/>
    </row>
    <row r="15548" spans="7:9" ht="15.6" x14ac:dyDescent="0.3">
      <c r="G15548" s="1183"/>
      <c r="H15548" s="1184"/>
      <c r="I15548" s="1184"/>
    </row>
    <row r="15549" spans="7:9" ht="15.6" x14ac:dyDescent="0.3">
      <c r="G15549" s="1183"/>
      <c r="H15549" s="1184"/>
      <c r="I15549" s="1184"/>
    </row>
    <row r="15550" spans="7:9" ht="15.6" x14ac:dyDescent="0.3">
      <c r="G15550" s="1183"/>
      <c r="H15550" s="1184"/>
      <c r="I15550" s="1184"/>
    </row>
    <row r="15551" spans="7:9" ht="15.6" x14ac:dyDescent="0.3">
      <c r="G15551" s="1183"/>
      <c r="H15551" s="1184"/>
      <c r="I15551" s="1184"/>
    </row>
    <row r="15552" spans="7:9" ht="15.6" x14ac:dyDescent="0.3">
      <c r="G15552" s="1183"/>
      <c r="H15552" s="1184"/>
      <c r="I15552" s="1184"/>
    </row>
    <row r="15553" spans="7:9" ht="15.6" x14ac:dyDescent="0.3">
      <c r="G15553" s="1183"/>
      <c r="H15553" s="1184"/>
      <c r="I15553" s="1184"/>
    </row>
    <row r="15554" spans="7:9" ht="15.6" x14ac:dyDescent="0.3">
      <c r="G15554" s="1183"/>
      <c r="H15554" s="1184"/>
      <c r="I15554" s="1184"/>
    </row>
    <row r="15555" spans="7:9" ht="15.6" x14ac:dyDescent="0.3">
      <c r="G15555" s="1183"/>
      <c r="H15555" s="1184"/>
      <c r="I15555" s="1184"/>
    </row>
    <row r="15556" spans="7:9" ht="15.6" x14ac:dyDescent="0.3">
      <c r="G15556" s="1183"/>
      <c r="H15556" s="1184"/>
      <c r="I15556" s="1184"/>
    </row>
    <row r="15557" spans="7:9" ht="15.6" x14ac:dyDescent="0.3">
      <c r="G15557" s="1183"/>
      <c r="H15557" s="1184"/>
      <c r="I15557" s="1184"/>
    </row>
    <row r="15558" spans="7:9" ht="15.6" x14ac:dyDescent="0.3">
      <c r="G15558" s="1183"/>
      <c r="H15558" s="1184"/>
      <c r="I15558" s="1184"/>
    </row>
    <row r="15559" spans="7:9" ht="15.6" x14ac:dyDescent="0.3">
      <c r="G15559" s="1183"/>
      <c r="H15559" s="1184"/>
      <c r="I15559" s="1184"/>
    </row>
    <row r="15560" spans="7:9" ht="15.6" x14ac:dyDescent="0.3">
      <c r="G15560" s="1183"/>
      <c r="H15560" s="1184"/>
      <c r="I15560" s="1184"/>
    </row>
    <row r="15561" spans="7:9" ht="15.6" x14ac:dyDescent="0.3">
      <c r="G15561" s="1183"/>
      <c r="H15561" s="1184"/>
      <c r="I15561" s="1184"/>
    </row>
    <row r="15562" spans="7:9" ht="15.6" x14ac:dyDescent="0.3">
      <c r="G15562" s="1183"/>
      <c r="H15562" s="1184"/>
      <c r="I15562" s="1184"/>
    </row>
    <row r="15563" spans="7:9" ht="15.6" x14ac:dyDescent="0.3">
      <c r="G15563" s="1183"/>
      <c r="H15563" s="1184"/>
      <c r="I15563" s="1184"/>
    </row>
    <row r="15564" spans="7:9" ht="15.6" x14ac:dyDescent="0.3">
      <c r="G15564" s="1183"/>
      <c r="H15564" s="1184"/>
      <c r="I15564" s="1184"/>
    </row>
    <row r="15565" spans="7:9" ht="15.6" x14ac:dyDescent="0.3">
      <c r="G15565" s="1183"/>
      <c r="H15565" s="1184"/>
      <c r="I15565" s="1184"/>
    </row>
    <row r="15566" spans="7:9" ht="15.6" x14ac:dyDescent="0.3">
      <c r="G15566" s="1183"/>
      <c r="H15566" s="1184"/>
      <c r="I15566" s="1184"/>
    </row>
    <row r="15567" spans="7:9" ht="15.6" x14ac:dyDescent="0.3">
      <c r="G15567" s="1183"/>
      <c r="H15567" s="1184"/>
      <c r="I15567" s="1184"/>
    </row>
    <row r="15568" spans="7:9" ht="15.6" x14ac:dyDescent="0.3">
      <c r="G15568" s="1183"/>
      <c r="H15568" s="1184"/>
      <c r="I15568" s="1184"/>
    </row>
    <row r="15569" spans="7:9" ht="15.6" x14ac:dyDescent="0.3">
      <c r="G15569" s="1183"/>
      <c r="H15569" s="1184"/>
      <c r="I15569" s="1184"/>
    </row>
    <row r="15570" spans="7:9" ht="15.6" x14ac:dyDescent="0.3">
      <c r="G15570" s="1183"/>
      <c r="H15570" s="1184"/>
      <c r="I15570" s="1184"/>
    </row>
    <row r="15571" spans="7:9" ht="15.6" x14ac:dyDescent="0.3">
      <c r="G15571" s="1183"/>
      <c r="H15571" s="1184"/>
      <c r="I15571" s="1184"/>
    </row>
    <row r="15572" spans="7:9" ht="15.6" x14ac:dyDescent="0.3">
      <c r="G15572" s="1183"/>
      <c r="H15572" s="1184"/>
      <c r="I15572" s="1184"/>
    </row>
    <row r="15573" spans="7:9" ht="15.6" x14ac:dyDescent="0.3">
      <c r="G15573" s="1183"/>
      <c r="H15573" s="1184"/>
      <c r="I15573" s="1184"/>
    </row>
    <row r="15574" spans="7:9" ht="15.6" x14ac:dyDescent="0.3">
      <c r="G15574" s="1183"/>
      <c r="H15574" s="1184"/>
      <c r="I15574" s="1184"/>
    </row>
    <row r="15575" spans="7:9" ht="15.6" x14ac:dyDescent="0.3">
      <c r="G15575" s="1183"/>
      <c r="H15575" s="1184"/>
      <c r="I15575" s="1184"/>
    </row>
    <row r="15576" spans="7:9" ht="15.6" x14ac:dyDescent="0.3">
      <c r="G15576" s="1183"/>
      <c r="H15576" s="1184"/>
      <c r="I15576" s="1184"/>
    </row>
    <row r="15577" spans="7:9" ht="15.6" x14ac:dyDescent="0.3">
      <c r="G15577" s="1183"/>
      <c r="H15577" s="1184"/>
      <c r="I15577" s="1184"/>
    </row>
    <row r="15578" spans="7:9" ht="15.6" x14ac:dyDescent="0.3">
      <c r="G15578" s="1183"/>
      <c r="H15578" s="1184"/>
      <c r="I15578" s="1184"/>
    </row>
    <row r="15579" spans="7:9" ht="15.6" x14ac:dyDescent="0.3">
      <c r="G15579" s="1183"/>
      <c r="H15579" s="1184"/>
      <c r="I15579" s="1184"/>
    </row>
    <row r="15580" spans="7:9" ht="15.6" x14ac:dyDescent="0.3">
      <c r="G15580" s="1183"/>
      <c r="H15580" s="1184"/>
      <c r="I15580" s="1184"/>
    </row>
    <row r="15581" spans="7:9" ht="15.6" x14ac:dyDescent="0.3">
      <c r="G15581" s="1183"/>
      <c r="H15581" s="1184"/>
      <c r="I15581" s="1184"/>
    </row>
    <row r="15582" spans="7:9" ht="15.6" x14ac:dyDescent="0.3">
      <c r="G15582" s="1183"/>
      <c r="H15582" s="1184"/>
      <c r="I15582" s="1184"/>
    </row>
    <row r="15583" spans="7:9" ht="15.6" x14ac:dyDescent="0.3">
      <c r="G15583" s="1183"/>
      <c r="H15583" s="1184"/>
      <c r="I15583" s="1184"/>
    </row>
    <row r="15584" spans="7:9" ht="15.6" x14ac:dyDescent="0.3">
      <c r="G15584" s="1183"/>
      <c r="H15584" s="1184"/>
      <c r="I15584" s="1184"/>
    </row>
    <row r="15585" spans="7:9" ht="15.6" x14ac:dyDescent="0.3">
      <c r="G15585" s="1183"/>
      <c r="H15585" s="1184"/>
      <c r="I15585" s="1184"/>
    </row>
    <row r="15586" spans="7:9" ht="15.6" x14ac:dyDescent="0.3">
      <c r="G15586" s="1183"/>
      <c r="H15586" s="1184"/>
      <c r="I15586" s="1184"/>
    </row>
    <row r="15587" spans="7:9" ht="15.6" x14ac:dyDescent="0.3">
      <c r="G15587" s="1183"/>
      <c r="H15587" s="1184"/>
      <c r="I15587" s="1184"/>
    </row>
    <row r="15588" spans="7:9" ht="15.6" x14ac:dyDescent="0.3">
      <c r="G15588" s="1183"/>
      <c r="H15588" s="1184"/>
      <c r="I15588" s="1184"/>
    </row>
    <row r="15589" spans="7:9" ht="15.6" x14ac:dyDescent="0.3">
      <c r="G15589" s="1183"/>
      <c r="H15589" s="1184"/>
      <c r="I15589" s="1184"/>
    </row>
    <row r="15590" spans="7:9" ht="15.6" x14ac:dyDescent="0.3">
      <c r="G15590" s="1183"/>
      <c r="H15590" s="1184"/>
      <c r="I15590" s="1184"/>
    </row>
    <row r="15591" spans="7:9" ht="15.6" x14ac:dyDescent="0.3">
      <c r="G15591" s="1183"/>
      <c r="H15591" s="1184"/>
      <c r="I15591" s="1184"/>
    </row>
    <row r="15592" spans="7:9" ht="15.6" x14ac:dyDescent="0.3">
      <c r="G15592" s="1183"/>
      <c r="H15592" s="1184"/>
      <c r="I15592" s="1184"/>
    </row>
    <row r="15593" spans="7:9" ht="15.6" x14ac:dyDescent="0.3">
      <c r="G15593" s="1183"/>
      <c r="H15593" s="1184"/>
      <c r="I15593" s="1184"/>
    </row>
    <row r="15594" spans="7:9" ht="15.6" x14ac:dyDescent="0.3">
      <c r="G15594" s="1183"/>
      <c r="H15594" s="1184"/>
      <c r="I15594" s="1184"/>
    </row>
    <row r="15595" spans="7:9" ht="15.6" x14ac:dyDescent="0.3">
      <c r="G15595" s="1183"/>
      <c r="H15595" s="1184"/>
      <c r="I15595" s="1184"/>
    </row>
    <row r="15596" spans="7:9" ht="15.6" x14ac:dyDescent="0.3">
      <c r="G15596" s="1183"/>
      <c r="H15596" s="1184"/>
      <c r="I15596" s="1184"/>
    </row>
    <row r="15597" spans="7:9" ht="15.6" x14ac:dyDescent="0.3">
      <c r="G15597" s="1183"/>
      <c r="H15597" s="1184"/>
      <c r="I15597" s="1184"/>
    </row>
    <row r="15598" spans="7:9" ht="15.6" x14ac:dyDescent="0.3">
      <c r="G15598" s="1183"/>
      <c r="H15598" s="1184"/>
      <c r="I15598" s="1184"/>
    </row>
    <row r="15599" spans="7:9" ht="15.6" x14ac:dyDescent="0.3">
      <c r="G15599" s="1183"/>
      <c r="H15599" s="1184"/>
      <c r="I15599" s="1184"/>
    </row>
    <row r="15600" spans="7:9" ht="15.6" x14ac:dyDescent="0.3">
      <c r="G15600" s="1183"/>
      <c r="H15600" s="1184"/>
      <c r="I15600" s="1184"/>
    </row>
    <row r="15601" spans="7:9" ht="15.6" x14ac:dyDescent="0.3">
      <c r="G15601" s="1183"/>
      <c r="H15601" s="1184"/>
      <c r="I15601" s="1184"/>
    </row>
    <row r="15602" spans="7:9" ht="15.6" x14ac:dyDescent="0.3">
      <c r="G15602" s="1183"/>
      <c r="H15602" s="1184"/>
      <c r="I15602" s="1184"/>
    </row>
    <row r="15603" spans="7:9" ht="15.6" x14ac:dyDescent="0.3">
      <c r="G15603" s="1183"/>
      <c r="H15603" s="1184"/>
      <c r="I15603" s="1184"/>
    </row>
    <row r="15604" spans="7:9" ht="15.6" x14ac:dyDescent="0.3">
      <c r="G15604" s="1183"/>
      <c r="H15604" s="1184"/>
      <c r="I15604" s="1184"/>
    </row>
    <row r="15605" spans="7:9" ht="15.6" x14ac:dyDescent="0.3">
      <c r="G15605" s="1183"/>
      <c r="H15605" s="1184"/>
      <c r="I15605" s="1184"/>
    </row>
    <row r="15606" spans="7:9" ht="15.6" x14ac:dyDescent="0.3">
      <c r="G15606" s="1183"/>
      <c r="H15606" s="1184"/>
      <c r="I15606" s="1184"/>
    </row>
    <row r="15607" spans="7:9" ht="15.6" x14ac:dyDescent="0.3">
      <c r="G15607" s="1183"/>
      <c r="H15607" s="1184"/>
      <c r="I15607" s="1184"/>
    </row>
    <row r="15608" spans="7:9" ht="15.6" x14ac:dyDescent="0.3">
      <c r="G15608" s="1183"/>
      <c r="H15608" s="1184"/>
      <c r="I15608" s="1184"/>
    </row>
    <row r="15609" spans="7:9" ht="15.6" x14ac:dyDescent="0.3">
      <c r="G15609" s="1183"/>
      <c r="H15609" s="1184"/>
      <c r="I15609" s="1184"/>
    </row>
    <row r="15610" spans="7:9" ht="15.6" x14ac:dyDescent="0.3">
      <c r="G15610" s="1183"/>
      <c r="H15610" s="1184"/>
      <c r="I15610" s="1184"/>
    </row>
    <row r="15611" spans="7:9" ht="15.6" x14ac:dyDescent="0.3">
      <c r="G15611" s="1183"/>
      <c r="H15611" s="1184"/>
      <c r="I15611" s="1184"/>
    </row>
    <row r="15612" spans="7:9" ht="15.6" x14ac:dyDescent="0.3">
      <c r="G15612" s="1183"/>
      <c r="H15612" s="1184"/>
      <c r="I15612" s="1184"/>
    </row>
    <row r="15613" spans="7:9" ht="15.6" x14ac:dyDescent="0.3">
      <c r="G15613" s="1183"/>
      <c r="H15613" s="1184"/>
      <c r="I15613" s="1184"/>
    </row>
    <row r="15614" spans="7:9" ht="15.6" x14ac:dyDescent="0.3">
      <c r="G15614" s="1183"/>
      <c r="H15614" s="1184"/>
      <c r="I15614" s="1184"/>
    </row>
    <row r="15615" spans="7:9" ht="15.6" x14ac:dyDescent="0.3">
      <c r="G15615" s="1183"/>
      <c r="H15615" s="1184"/>
      <c r="I15615" s="1184"/>
    </row>
    <row r="15616" spans="7:9" ht="15.6" x14ac:dyDescent="0.3">
      <c r="G15616" s="1183"/>
      <c r="H15616" s="1184"/>
      <c r="I15616" s="1184"/>
    </row>
    <row r="15617" spans="7:9" ht="15.6" x14ac:dyDescent="0.3">
      <c r="G15617" s="1183"/>
      <c r="H15617" s="1184"/>
      <c r="I15617" s="1184"/>
    </row>
    <row r="15618" spans="7:9" ht="15.6" x14ac:dyDescent="0.3">
      <c r="G15618" s="1183"/>
      <c r="H15618" s="1184"/>
      <c r="I15618" s="1184"/>
    </row>
    <row r="15619" spans="7:9" ht="15.6" x14ac:dyDescent="0.3">
      <c r="G15619" s="1183"/>
      <c r="H15619" s="1184"/>
      <c r="I15619" s="1184"/>
    </row>
    <row r="15620" spans="7:9" ht="15.6" x14ac:dyDescent="0.3">
      <c r="G15620" s="1183"/>
      <c r="H15620" s="1184"/>
      <c r="I15620" s="1184"/>
    </row>
    <row r="15621" spans="7:9" ht="15.6" x14ac:dyDescent="0.3">
      <c r="G15621" s="1183"/>
      <c r="H15621" s="1184"/>
      <c r="I15621" s="1184"/>
    </row>
    <row r="15622" spans="7:9" ht="15.6" x14ac:dyDescent="0.3">
      <c r="G15622" s="1183"/>
      <c r="H15622" s="1184"/>
      <c r="I15622" s="1184"/>
    </row>
    <row r="15623" spans="7:9" ht="15.6" x14ac:dyDescent="0.3">
      <c r="G15623" s="1183"/>
      <c r="H15623" s="1184"/>
      <c r="I15623" s="1184"/>
    </row>
    <row r="15624" spans="7:9" ht="15.6" x14ac:dyDescent="0.3">
      <c r="G15624" s="1183"/>
      <c r="H15624" s="1184"/>
      <c r="I15624" s="1184"/>
    </row>
    <row r="15625" spans="7:9" ht="15.6" x14ac:dyDescent="0.3">
      <c r="G15625" s="1183"/>
      <c r="H15625" s="1184"/>
      <c r="I15625" s="1184"/>
    </row>
    <row r="15626" spans="7:9" ht="15.6" x14ac:dyDescent="0.3">
      <c r="G15626" s="1183"/>
      <c r="H15626" s="1184"/>
      <c r="I15626" s="1184"/>
    </row>
    <row r="15627" spans="7:9" ht="15.6" x14ac:dyDescent="0.3">
      <c r="G15627" s="1183"/>
      <c r="H15627" s="1184"/>
      <c r="I15627" s="1184"/>
    </row>
    <row r="15628" spans="7:9" ht="15.6" x14ac:dyDescent="0.3">
      <c r="G15628" s="1183"/>
      <c r="H15628" s="1184"/>
      <c r="I15628" s="1184"/>
    </row>
    <row r="15629" spans="7:9" ht="15.6" x14ac:dyDescent="0.3">
      <c r="G15629" s="1183"/>
      <c r="H15629" s="1184"/>
      <c r="I15629" s="1184"/>
    </row>
    <row r="15630" spans="7:9" ht="15.6" x14ac:dyDescent="0.3">
      <c r="G15630" s="1183"/>
      <c r="H15630" s="1184"/>
      <c r="I15630" s="1184"/>
    </row>
    <row r="15631" spans="7:9" ht="15.6" x14ac:dyDescent="0.3">
      <c r="G15631" s="1183"/>
      <c r="H15631" s="1184"/>
      <c r="I15631" s="1184"/>
    </row>
    <row r="15632" spans="7:9" ht="15.6" x14ac:dyDescent="0.3">
      <c r="G15632" s="1183"/>
      <c r="H15632" s="1184"/>
      <c r="I15632" s="1184"/>
    </row>
    <row r="15633" spans="7:9" ht="15.6" x14ac:dyDescent="0.3">
      <c r="G15633" s="1183"/>
      <c r="H15633" s="1184"/>
      <c r="I15633" s="1184"/>
    </row>
    <row r="15634" spans="7:9" ht="15.6" x14ac:dyDescent="0.3">
      <c r="G15634" s="1183"/>
      <c r="H15634" s="1184"/>
      <c r="I15634" s="1184"/>
    </row>
    <row r="15635" spans="7:9" ht="15.6" x14ac:dyDescent="0.3">
      <c r="G15635" s="1183"/>
      <c r="H15635" s="1184"/>
      <c r="I15635" s="1184"/>
    </row>
    <row r="15636" spans="7:9" ht="15.6" x14ac:dyDescent="0.3">
      <c r="G15636" s="1183"/>
      <c r="H15636" s="1184"/>
      <c r="I15636" s="1184"/>
    </row>
    <row r="15637" spans="7:9" ht="15.6" x14ac:dyDescent="0.3">
      <c r="G15637" s="1183"/>
      <c r="H15637" s="1184"/>
      <c r="I15637" s="1184"/>
    </row>
    <row r="15638" spans="7:9" ht="15.6" x14ac:dyDescent="0.3">
      <c r="G15638" s="1183"/>
      <c r="H15638" s="1184"/>
      <c r="I15638" s="1184"/>
    </row>
    <row r="15639" spans="7:9" ht="15.6" x14ac:dyDescent="0.3">
      <c r="G15639" s="1183"/>
      <c r="H15639" s="1184"/>
      <c r="I15639" s="1184"/>
    </row>
    <row r="15640" spans="7:9" ht="15.6" x14ac:dyDescent="0.3">
      <c r="G15640" s="1183"/>
      <c r="H15640" s="1184"/>
      <c r="I15640" s="1184"/>
    </row>
    <row r="15641" spans="7:9" ht="15.6" x14ac:dyDescent="0.3">
      <c r="G15641" s="1183"/>
      <c r="H15641" s="1184"/>
      <c r="I15641" s="1184"/>
    </row>
    <row r="15642" spans="7:9" ht="15.6" x14ac:dyDescent="0.3">
      <c r="G15642" s="1183"/>
      <c r="H15642" s="1184"/>
      <c r="I15642" s="1184"/>
    </row>
    <row r="15643" spans="7:9" ht="15.6" x14ac:dyDescent="0.3">
      <c r="G15643" s="1183"/>
      <c r="H15643" s="1184"/>
      <c r="I15643" s="1184"/>
    </row>
    <row r="15644" spans="7:9" ht="15.6" x14ac:dyDescent="0.3">
      <c r="G15644" s="1183"/>
      <c r="H15644" s="1184"/>
      <c r="I15644" s="1184"/>
    </row>
    <row r="15645" spans="7:9" ht="15.6" x14ac:dyDescent="0.3">
      <c r="G15645" s="1183"/>
      <c r="H15645" s="1184"/>
      <c r="I15645" s="1184"/>
    </row>
    <row r="15646" spans="7:9" ht="15.6" x14ac:dyDescent="0.3">
      <c r="G15646" s="1183"/>
      <c r="H15646" s="1184"/>
      <c r="I15646" s="1184"/>
    </row>
    <row r="15647" spans="7:9" ht="15.6" x14ac:dyDescent="0.3">
      <c r="G15647" s="1183"/>
      <c r="H15647" s="1184"/>
      <c r="I15647" s="1184"/>
    </row>
    <row r="15648" spans="7:9" ht="15.6" x14ac:dyDescent="0.3">
      <c r="G15648" s="1183"/>
      <c r="H15648" s="1184"/>
      <c r="I15648" s="1184"/>
    </row>
    <row r="15649" spans="7:9" ht="15.6" x14ac:dyDescent="0.3">
      <c r="G15649" s="1183"/>
      <c r="H15649" s="1184"/>
      <c r="I15649" s="1184"/>
    </row>
    <row r="15650" spans="7:9" ht="15.6" x14ac:dyDescent="0.3">
      <c r="G15650" s="1183"/>
      <c r="H15650" s="1184"/>
      <c r="I15650" s="1184"/>
    </row>
    <row r="15651" spans="7:9" ht="15.6" x14ac:dyDescent="0.3">
      <c r="G15651" s="1183"/>
      <c r="H15651" s="1184"/>
      <c r="I15651" s="1184"/>
    </row>
    <row r="15652" spans="7:9" ht="15.6" x14ac:dyDescent="0.3">
      <c r="G15652" s="1183"/>
      <c r="H15652" s="1184"/>
      <c r="I15652" s="1184"/>
    </row>
    <row r="15653" spans="7:9" ht="15.6" x14ac:dyDescent="0.3">
      <c r="G15653" s="1183"/>
      <c r="H15653" s="1184"/>
      <c r="I15653" s="1184"/>
    </row>
    <row r="15654" spans="7:9" ht="15.6" x14ac:dyDescent="0.3">
      <c r="G15654" s="1183"/>
      <c r="H15654" s="1184"/>
      <c r="I15654" s="1184"/>
    </row>
    <row r="15655" spans="7:9" ht="15.6" x14ac:dyDescent="0.3">
      <c r="G15655" s="1183"/>
      <c r="H15655" s="1184"/>
      <c r="I15655" s="1184"/>
    </row>
    <row r="15656" spans="7:9" ht="15.6" x14ac:dyDescent="0.3">
      <c r="G15656" s="1183"/>
      <c r="H15656" s="1184"/>
      <c r="I15656" s="1184"/>
    </row>
    <row r="15657" spans="7:9" ht="15.6" x14ac:dyDescent="0.3">
      <c r="G15657" s="1183"/>
      <c r="H15657" s="1184"/>
      <c r="I15657" s="1184"/>
    </row>
    <row r="15658" spans="7:9" ht="15.6" x14ac:dyDescent="0.3">
      <c r="G15658" s="1183"/>
      <c r="H15658" s="1184"/>
      <c r="I15658" s="1184"/>
    </row>
    <row r="15659" spans="7:9" ht="15.6" x14ac:dyDescent="0.3">
      <c r="G15659" s="1183"/>
      <c r="H15659" s="1184"/>
      <c r="I15659" s="1184"/>
    </row>
    <row r="15660" spans="7:9" ht="15.6" x14ac:dyDescent="0.3">
      <c r="G15660" s="1183"/>
      <c r="H15660" s="1184"/>
      <c r="I15660" s="1184"/>
    </row>
    <row r="15661" spans="7:9" ht="15.6" x14ac:dyDescent="0.3">
      <c r="G15661" s="1183"/>
      <c r="H15661" s="1184"/>
      <c r="I15661" s="1184"/>
    </row>
    <row r="15662" spans="7:9" ht="15.6" x14ac:dyDescent="0.3">
      <c r="G15662" s="1183"/>
      <c r="H15662" s="1184"/>
      <c r="I15662" s="1184"/>
    </row>
    <row r="15663" spans="7:9" ht="15.6" x14ac:dyDescent="0.3">
      <c r="G15663" s="1183"/>
      <c r="H15663" s="1184"/>
      <c r="I15663" s="1184"/>
    </row>
    <row r="15664" spans="7:9" ht="15.6" x14ac:dyDescent="0.3">
      <c r="G15664" s="1183"/>
      <c r="H15664" s="1184"/>
      <c r="I15664" s="1184"/>
    </row>
    <row r="15665" spans="7:9" ht="15.6" x14ac:dyDescent="0.3">
      <c r="G15665" s="1183"/>
      <c r="H15665" s="1184"/>
      <c r="I15665" s="1184"/>
    </row>
    <row r="15666" spans="7:9" ht="15.6" x14ac:dyDescent="0.3">
      <c r="G15666" s="1183"/>
      <c r="H15666" s="1184"/>
      <c r="I15666" s="1184"/>
    </row>
    <row r="15667" spans="7:9" ht="15.6" x14ac:dyDescent="0.3">
      <c r="G15667" s="1183"/>
      <c r="H15667" s="1184"/>
      <c r="I15667" s="1184"/>
    </row>
    <row r="15668" spans="7:9" ht="15.6" x14ac:dyDescent="0.3">
      <c r="G15668" s="1183"/>
      <c r="H15668" s="1184"/>
      <c r="I15668" s="1184"/>
    </row>
    <row r="15669" spans="7:9" ht="15.6" x14ac:dyDescent="0.3">
      <c r="G15669" s="1183"/>
      <c r="H15669" s="1184"/>
      <c r="I15669" s="1184"/>
    </row>
    <row r="15670" spans="7:9" ht="15.6" x14ac:dyDescent="0.3">
      <c r="G15670" s="1183"/>
      <c r="H15670" s="1184"/>
      <c r="I15670" s="1184"/>
    </row>
    <row r="15671" spans="7:9" ht="15.6" x14ac:dyDescent="0.3">
      <c r="G15671" s="1183"/>
      <c r="H15671" s="1184"/>
      <c r="I15671" s="1184"/>
    </row>
    <row r="15672" spans="7:9" ht="15.6" x14ac:dyDescent="0.3">
      <c r="G15672" s="1183"/>
      <c r="H15672" s="1184"/>
      <c r="I15672" s="1184"/>
    </row>
    <row r="15673" spans="7:9" ht="15.6" x14ac:dyDescent="0.3">
      <c r="G15673" s="1183"/>
      <c r="H15673" s="1184"/>
      <c r="I15673" s="1184"/>
    </row>
    <row r="15674" spans="7:9" ht="15.6" x14ac:dyDescent="0.3">
      <c r="G15674" s="1183"/>
      <c r="H15674" s="1184"/>
      <c r="I15674" s="1184"/>
    </row>
    <row r="15675" spans="7:9" ht="15.6" x14ac:dyDescent="0.3">
      <c r="G15675" s="1183"/>
      <c r="H15675" s="1184"/>
      <c r="I15675" s="1184"/>
    </row>
    <row r="15676" spans="7:9" ht="15.6" x14ac:dyDescent="0.3">
      <c r="G15676" s="1183"/>
      <c r="H15676" s="1184"/>
      <c r="I15676" s="1184"/>
    </row>
    <row r="15677" spans="7:9" ht="15.6" x14ac:dyDescent="0.3">
      <c r="G15677" s="1183"/>
      <c r="H15677" s="1184"/>
      <c r="I15677" s="1184"/>
    </row>
    <row r="15678" spans="7:9" ht="15.6" x14ac:dyDescent="0.3">
      <c r="G15678" s="1183"/>
      <c r="H15678" s="1184"/>
      <c r="I15678" s="1184"/>
    </row>
    <row r="15679" spans="7:9" ht="15.6" x14ac:dyDescent="0.3">
      <c r="G15679" s="1183"/>
      <c r="H15679" s="1184"/>
      <c r="I15679" s="1184"/>
    </row>
    <row r="15680" spans="7:9" ht="15.6" x14ac:dyDescent="0.3">
      <c r="G15680" s="1183"/>
      <c r="H15680" s="1184"/>
      <c r="I15680" s="1184"/>
    </row>
    <row r="15681" spans="7:9" ht="15.6" x14ac:dyDescent="0.3">
      <c r="G15681" s="1183"/>
      <c r="H15681" s="1184"/>
      <c r="I15681" s="1184"/>
    </row>
    <row r="15682" spans="7:9" ht="15.6" x14ac:dyDescent="0.3">
      <c r="G15682" s="1183"/>
      <c r="H15682" s="1184"/>
      <c r="I15682" s="1184"/>
    </row>
    <row r="15683" spans="7:9" ht="15.6" x14ac:dyDescent="0.3">
      <c r="G15683" s="1183"/>
      <c r="H15683" s="1184"/>
      <c r="I15683" s="1184"/>
    </row>
    <row r="15684" spans="7:9" ht="15.6" x14ac:dyDescent="0.3">
      <c r="G15684" s="1183"/>
      <c r="H15684" s="1184"/>
      <c r="I15684" s="1184"/>
    </row>
    <row r="15685" spans="7:9" ht="15.6" x14ac:dyDescent="0.3">
      <c r="G15685" s="1183"/>
      <c r="H15685" s="1184"/>
      <c r="I15685" s="1184"/>
    </row>
    <row r="15686" spans="7:9" ht="15.6" x14ac:dyDescent="0.3">
      <c r="G15686" s="1183"/>
      <c r="H15686" s="1184"/>
      <c r="I15686" s="1184"/>
    </row>
    <row r="15687" spans="7:9" ht="15.6" x14ac:dyDescent="0.3">
      <c r="G15687" s="1183"/>
      <c r="H15687" s="1184"/>
      <c r="I15687" s="1184"/>
    </row>
    <row r="15688" spans="7:9" ht="15.6" x14ac:dyDescent="0.3">
      <c r="G15688" s="1183"/>
      <c r="H15688" s="1184"/>
      <c r="I15688" s="1184"/>
    </row>
    <row r="15689" spans="7:9" ht="15.6" x14ac:dyDescent="0.3">
      <c r="G15689" s="1183"/>
      <c r="H15689" s="1184"/>
      <c r="I15689" s="1184"/>
    </row>
    <row r="15690" spans="7:9" ht="15.6" x14ac:dyDescent="0.3">
      <c r="G15690" s="1183"/>
      <c r="H15690" s="1184"/>
      <c r="I15690" s="1184"/>
    </row>
    <row r="15691" spans="7:9" ht="15.6" x14ac:dyDescent="0.3">
      <c r="G15691" s="1183"/>
      <c r="H15691" s="1184"/>
      <c r="I15691" s="1184"/>
    </row>
    <row r="15692" spans="7:9" ht="15.6" x14ac:dyDescent="0.3">
      <c r="G15692" s="1183"/>
      <c r="H15692" s="1184"/>
      <c r="I15692" s="1184"/>
    </row>
    <row r="15693" spans="7:9" ht="15.6" x14ac:dyDescent="0.3">
      <c r="G15693" s="1183"/>
      <c r="H15693" s="1184"/>
      <c r="I15693" s="1184"/>
    </row>
    <row r="15694" spans="7:9" ht="15.6" x14ac:dyDescent="0.3">
      <c r="G15694" s="1183"/>
      <c r="H15694" s="1184"/>
      <c r="I15694" s="1184"/>
    </row>
    <row r="15695" spans="7:9" ht="15.6" x14ac:dyDescent="0.3">
      <c r="G15695" s="1183"/>
      <c r="H15695" s="1184"/>
      <c r="I15695" s="1184"/>
    </row>
    <row r="15696" spans="7:9" ht="15.6" x14ac:dyDescent="0.3">
      <c r="G15696" s="1183"/>
      <c r="H15696" s="1184"/>
      <c r="I15696" s="1184"/>
    </row>
    <row r="15697" spans="7:9" ht="15.6" x14ac:dyDescent="0.3">
      <c r="G15697" s="1183"/>
      <c r="H15697" s="1184"/>
      <c r="I15697" s="1184"/>
    </row>
    <row r="15698" spans="7:9" ht="15.6" x14ac:dyDescent="0.3">
      <c r="G15698" s="1183"/>
      <c r="H15698" s="1184"/>
      <c r="I15698" s="1184"/>
    </row>
    <row r="15699" spans="7:9" ht="15.6" x14ac:dyDescent="0.3">
      <c r="G15699" s="1183"/>
      <c r="H15699" s="1184"/>
      <c r="I15699" s="1184"/>
    </row>
    <row r="15700" spans="7:9" ht="15.6" x14ac:dyDescent="0.3">
      <c r="G15700" s="1183"/>
      <c r="H15700" s="1184"/>
      <c r="I15700" s="1184"/>
    </row>
    <row r="15701" spans="7:9" ht="15.6" x14ac:dyDescent="0.3">
      <c r="G15701" s="1183"/>
      <c r="H15701" s="1184"/>
      <c r="I15701" s="1184"/>
    </row>
    <row r="15702" spans="7:9" ht="15.6" x14ac:dyDescent="0.3">
      <c r="G15702" s="1183"/>
      <c r="H15702" s="1184"/>
      <c r="I15702" s="1184"/>
    </row>
    <row r="15703" spans="7:9" ht="15.6" x14ac:dyDescent="0.3">
      <c r="G15703" s="1183"/>
      <c r="H15703" s="1184"/>
      <c r="I15703" s="1184"/>
    </row>
    <row r="15704" spans="7:9" ht="15.6" x14ac:dyDescent="0.3">
      <c r="G15704" s="1183"/>
      <c r="H15704" s="1184"/>
      <c r="I15704" s="1184"/>
    </row>
    <row r="15705" spans="7:9" ht="15.6" x14ac:dyDescent="0.3">
      <c r="G15705" s="1183"/>
      <c r="H15705" s="1184"/>
      <c r="I15705" s="1184"/>
    </row>
    <row r="15706" spans="7:9" ht="15.6" x14ac:dyDescent="0.3">
      <c r="G15706" s="1183"/>
      <c r="H15706" s="1184"/>
      <c r="I15706" s="1184"/>
    </row>
    <row r="15707" spans="7:9" ht="15.6" x14ac:dyDescent="0.3">
      <c r="G15707" s="1183"/>
      <c r="H15707" s="1184"/>
      <c r="I15707" s="1184"/>
    </row>
    <row r="15708" spans="7:9" ht="15.6" x14ac:dyDescent="0.3">
      <c r="G15708" s="1183"/>
      <c r="H15708" s="1184"/>
      <c r="I15708" s="1184"/>
    </row>
    <row r="15709" spans="7:9" ht="15.6" x14ac:dyDescent="0.3">
      <c r="G15709" s="1183"/>
      <c r="H15709" s="1184"/>
      <c r="I15709" s="1184"/>
    </row>
    <row r="15710" spans="7:9" ht="15.6" x14ac:dyDescent="0.3">
      <c r="G15710" s="1183"/>
      <c r="H15710" s="1184"/>
      <c r="I15710" s="1184"/>
    </row>
    <row r="15711" spans="7:9" ht="15.6" x14ac:dyDescent="0.3">
      <c r="G15711" s="1183"/>
      <c r="H15711" s="1184"/>
      <c r="I15711" s="1184"/>
    </row>
    <row r="15712" spans="7:9" ht="15.6" x14ac:dyDescent="0.3">
      <c r="G15712" s="1183"/>
      <c r="H15712" s="1184"/>
      <c r="I15712" s="1184"/>
    </row>
    <row r="15713" spans="7:9" ht="15.6" x14ac:dyDescent="0.3">
      <c r="G15713" s="1183"/>
      <c r="H15713" s="1184"/>
      <c r="I15713" s="1184"/>
    </row>
    <row r="15714" spans="7:9" ht="15.6" x14ac:dyDescent="0.3">
      <c r="G15714" s="1183"/>
      <c r="H15714" s="1184"/>
      <c r="I15714" s="1184"/>
    </row>
    <row r="15715" spans="7:9" ht="15.6" x14ac:dyDescent="0.3">
      <c r="G15715" s="1183"/>
      <c r="H15715" s="1184"/>
      <c r="I15715" s="1184"/>
    </row>
    <row r="15716" spans="7:9" ht="15.6" x14ac:dyDescent="0.3">
      <c r="G15716" s="1183"/>
      <c r="H15716" s="1184"/>
      <c r="I15716" s="1184"/>
    </row>
    <row r="15717" spans="7:9" ht="15.6" x14ac:dyDescent="0.3">
      <c r="G15717" s="1183"/>
      <c r="H15717" s="1184"/>
      <c r="I15717" s="1184"/>
    </row>
    <row r="15718" spans="7:9" ht="15.6" x14ac:dyDescent="0.3">
      <c r="G15718" s="1183"/>
      <c r="H15718" s="1184"/>
      <c r="I15718" s="1184"/>
    </row>
    <row r="15719" spans="7:9" ht="15.6" x14ac:dyDescent="0.3">
      <c r="G15719" s="1183"/>
      <c r="H15719" s="1184"/>
      <c r="I15719" s="1184"/>
    </row>
    <row r="15720" spans="7:9" ht="15.6" x14ac:dyDescent="0.3">
      <c r="G15720" s="1183"/>
      <c r="H15720" s="1184"/>
      <c r="I15720" s="1184"/>
    </row>
    <row r="15721" spans="7:9" ht="15.6" x14ac:dyDescent="0.3">
      <c r="G15721" s="1183"/>
      <c r="H15721" s="1184"/>
      <c r="I15721" s="1184"/>
    </row>
    <row r="15722" spans="7:9" ht="15.6" x14ac:dyDescent="0.3">
      <c r="G15722" s="1183"/>
      <c r="H15722" s="1184"/>
      <c r="I15722" s="1184"/>
    </row>
    <row r="15723" spans="7:9" ht="15.6" x14ac:dyDescent="0.3">
      <c r="G15723" s="1183"/>
      <c r="H15723" s="1184"/>
      <c r="I15723" s="1184"/>
    </row>
    <row r="15724" spans="7:9" ht="15.6" x14ac:dyDescent="0.3">
      <c r="G15724" s="1183"/>
      <c r="H15724" s="1184"/>
      <c r="I15724" s="1184"/>
    </row>
    <row r="15725" spans="7:9" ht="15.6" x14ac:dyDescent="0.3">
      <c r="G15725" s="1183"/>
      <c r="H15725" s="1184"/>
      <c r="I15725" s="1184"/>
    </row>
    <row r="15726" spans="7:9" ht="15.6" x14ac:dyDescent="0.3">
      <c r="G15726" s="1183"/>
      <c r="H15726" s="1184"/>
      <c r="I15726" s="1184"/>
    </row>
    <row r="15727" spans="7:9" ht="15.6" x14ac:dyDescent="0.3">
      <c r="G15727" s="1183"/>
      <c r="H15727" s="1184"/>
      <c r="I15727" s="1184"/>
    </row>
    <row r="15728" spans="7:9" ht="15.6" x14ac:dyDescent="0.3">
      <c r="G15728" s="1183"/>
      <c r="H15728" s="1184"/>
      <c r="I15728" s="1184"/>
    </row>
    <row r="15729" spans="7:9" ht="15.6" x14ac:dyDescent="0.3">
      <c r="G15729" s="1183"/>
      <c r="H15729" s="1184"/>
      <c r="I15729" s="1184"/>
    </row>
    <row r="15730" spans="7:9" ht="15.6" x14ac:dyDescent="0.3">
      <c r="G15730" s="1183"/>
      <c r="H15730" s="1184"/>
      <c r="I15730" s="1184"/>
    </row>
    <row r="15731" spans="7:9" ht="15.6" x14ac:dyDescent="0.3">
      <c r="G15731" s="1183"/>
      <c r="H15731" s="1184"/>
      <c r="I15731" s="1184"/>
    </row>
    <row r="15732" spans="7:9" ht="15.6" x14ac:dyDescent="0.3">
      <c r="G15732" s="1183"/>
      <c r="H15732" s="1184"/>
      <c r="I15732" s="1184"/>
    </row>
    <row r="15733" spans="7:9" ht="15.6" x14ac:dyDescent="0.3">
      <c r="G15733" s="1183"/>
      <c r="H15733" s="1184"/>
      <c r="I15733" s="1184"/>
    </row>
    <row r="15734" spans="7:9" ht="15.6" x14ac:dyDescent="0.3">
      <c r="G15734" s="1183"/>
      <c r="H15734" s="1184"/>
      <c r="I15734" s="1184"/>
    </row>
    <row r="15735" spans="7:9" ht="15.6" x14ac:dyDescent="0.3">
      <c r="G15735" s="1183"/>
      <c r="H15735" s="1184"/>
      <c r="I15735" s="1184"/>
    </row>
    <row r="15736" spans="7:9" ht="15.6" x14ac:dyDescent="0.3">
      <c r="G15736" s="1183"/>
      <c r="H15736" s="1184"/>
      <c r="I15736" s="1184"/>
    </row>
    <row r="15737" spans="7:9" ht="15.6" x14ac:dyDescent="0.3">
      <c r="G15737" s="1183"/>
      <c r="H15737" s="1184"/>
      <c r="I15737" s="1184"/>
    </row>
    <row r="15738" spans="7:9" ht="15.6" x14ac:dyDescent="0.3">
      <c r="G15738" s="1183"/>
      <c r="H15738" s="1184"/>
      <c r="I15738" s="1184"/>
    </row>
    <row r="15739" spans="7:9" ht="15.6" x14ac:dyDescent="0.3">
      <c r="G15739" s="1183"/>
      <c r="H15739" s="1184"/>
      <c r="I15739" s="1184"/>
    </row>
    <row r="15740" spans="7:9" ht="15.6" x14ac:dyDescent="0.3">
      <c r="G15740" s="1183"/>
      <c r="H15740" s="1184"/>
      <c r="I15740" s="1184"/>
    </row>
    <row r="15741" spans="7:9" ht="15.6" x14ac:dyDescent="0.3">
      <c r="G15741" s="1183"/>
      <c r="H15741" s="1184"/>
      <c r="I15741" s="1184"/>
    </row>
    <row r="15742" spans="7:9" ht="15.6" x14ac:dyDescent="0.3">
      <c r="G15742" s="1183"/>
      <c r="H15742" s="1184"/>
      <c r="I15742" s="1184"/>
    </row>
    <row r="15743" spans="7:9" ht="15.6" x14ac:dyDescent="0.3">
      <c r="G15743" s="1183"/>
      <c r="H15743" s="1184"/>
      <c r="I15743" s="1184"/>
    </row>
    <row r="15744" spans="7:9" ht="15.6" x14ac:dyDescent="0.3">
      <c r="G15744" s="1183"/>
      <c r="H15744" s="1184"/>
      <c r="I15744" s="1184"/>
    </row>
    <row r="15745" spans="7:9" ht="15.6" x14ac:dyDescent="0.3">
      <c r="G15745" s="1183"/>
      <c r="H15745" s="1184"/>
      <c r="I15745" s="1184"/>
    </row>
    <row r="15746" spans="7:9" ht="15.6" x14ac:dyDescent="0.3">
      <c r="G15746" s="1183"/>
      <c r="H15746" s="1184"/>
      <c r="I15746" s="1184"/>
    </row>
    <row r="15747" spans="7:9" ht="15.6" x14ac:dyDescent="0.3">
      <c r="G15747" s="1183"/>
      <c r="H15747" s="1184"/>
      <c r="I15747" s="1184"/>
    </row>
    <row r="15748" spans="7:9" ht="15.6" x14ac:dyDescent="0.3">
      <c r="G15748" s="1183"/>
      <c r="H15748" s="1184"/>
      <c r="I15748" s="1184"/>
    </row>
    <row r="15749" spans="7:9" ht="15.6" x14ac:dyDescent="0.3">
      <c r="G15749" s="1183"/>
      <c r="H15749" s="1184"/>
      <c r="I15749" s="1184"/>
    </row>
    <row r="15750" spans="7:9" ht="15.6" x14ac:dyDescent="0.3">
      <c r="G15750" s="1183"/>
      <c r="H15750" s="1184"/>
      <c r="I15750" s="1184"/>
    </row>
    <row r="15751" spans="7:9" ht="15.6" x14ac:dyDescent="0.3">
      <c r="G15751" s="1183"/>
      <c r="H15751" s="1184"/>
      <c r="I15751" s="1184"/>
    </row>
    <row r="15752" spans="7:9" ht="15.6" x14ac:dyDescent="0.3">
      <c r="G15752" s="1183"/>
      <c r="H15752" s="1184"/>
      <c r="I15752" s="1184"/>
    </row>
    <row r="15753" spans="7:9" ht="15.6" x14ac:dyDescent="0.3">
      <c r="G15753" s="1183"/>
      <c r="H15753" s="1184"/>
      <c r="I15753" s="1184"/>
    </row>
    <row r="15754" spans="7:9" ht="15.6" x14ac:dyDescent="0.3">
      <c r="G15754" s="1183"/>
      <c r="H15754" s="1184"/>
      <c r="I15754" s="1184"/>
    </row>
    <row r="15755" spans="7:9" ht="15.6" x14ac:dyDescent="0.3">
      <c r="G15755" s="1183"/>
      <c r="H15755" s="1184"/>
      <c r="I15755" s="1184"/>
    </row>
    <row r="15756" spans="7:9" ht="15.6" x14ac:dyDescent="0.3">
      <c r="G15756" s="1183"/>
      <c r="H15756" s="1184"/>
      <c r="I15756" s="1184"/>
    </row>
    <row r="15757" spans="7:9" ht="15.6" x14ac:dyDescent="0.3">
      <c r="G15757" s="1183"/>
      <c r="H15757" s="1184"/>
      <c r="I15757" s="1184"/>
    </row>
    <row r="15758" spans="7:9" ht="15.6" x14ac:dyDescent="0.3">
      <c r="G15758" s="1183"/>
      <c r="H15758" s="1184"/>
      <c r="I15758" s="1184"/>
    </row>
    <row r="15759" spans="7:9" ht="15.6" x14ac:dyDescent="0.3">
      <c r="G15759" s="1183"/>
      <c r="H15759" s="1184"/>
      <c r="I15759" s="1184"/>
    </row>
    <row r="15760" spans="7:9" ht="15.6" x14ac:dyDescent="0.3">
      <c r="G15760" s="1183"/>
      <c r="H15760" s="1184"/>
      <c r="I15760" s="1184"/>
    </row>
    <row r="15761" spans="7:9" ht="15.6" x14ac:dyDescent="0.3">
      <c r="G15761" s="1183"/>
      <c r="H15761" s="1184"/>
      <c r="I15761" s="1184"/>
    </row>
    <row r="15762" spans="7:9" ht="15.6" x14ac:dyDescent="0.3">
      <c r="G15762" s="1183"/>
      <c r="H15762" s="1184"/>
      <c r="I15762" s="1184"/>
    </row>
    <row r="15763" spans="7:9" ht="15.6" x14ac:dyDescent="0.3">
      <c r="G15763" s="1183"/>
      <c r="H15763" s="1184"/>
      <c r="I15763" s="1184"/>
    </row>
    <row r="15764" spans="7:9" ht="15.6" x14ac:dyDescent="0.3">
      <c r="G15764" s="1183"/>
      <c r="H15764" s="1184"/>
      <c r="I15764" s="1184"/>
    </row>
    <row r="15765" spans="7:9" ht="15.6" x14ac:dyDescent="0.3">
      <c r="G15765" s="1183"/>
      <c r="H15765" s="1184"/>
      <c r="I15765" s="1184"/>
    </row>
    <row r="15766" spans="7:9" ht="15.6" x14ac:dyDescent="0.3">
      <c r="G15766" s="1183"/>
      <c r="H15766" s="1184"/>
      <c r="I15766" s="1184"/>
    </row>
    <row r="15767" spans="7:9" ht="15.6" x14ac:dyDescent="0.3">
      <c r="G15767" s="1183"/>
      <c r="H15767" s="1184"/>
      <c r="I15767" s="1184"/>
    </row>
    <row r="15768" spans="7:9" ht="15.6" x14ac:dyDescent="0.3">
      <c r="G15768" s="1183"/>
      <c r="H15768" s="1184"/>
      <c r="I15768" s="1184"/>
    </row>
    <row r="15769" spans="7:9" ht="15.6" x14ac:dyDescent="0.3">
      <c r="G15769" s="1183"/>
      <c r="H15769" s="1184"/>
      <c r="I15769" s="1184"/>
    </row>
    <row r="15770" spans="7:9" ht="15.6" x14ac:dyDescent="0.3">
      <c r="G15770" s="1183"/>
      <c r="H15770" s="1184"/>
      <c r="I15770" s="1184"/>
    </row>
    <row r="15771" spans="7:9" ht="15.6" x14ac:dyDescent="0.3">
      <c r="G15771" s="1183"/>
      <c r="H15771" s="1184"/>
      <c r="I15771" s="1184"/>
    </row>
    <row r="15772" spans="7:9" ht="15.6" x14ac:dyDescent="0.3">
      <c r="G15772" s="1183"/>
      <c r="H15772" s="1184"/>
      <c r="I15772" s="1184"/>
    </row>
    <row r="15773" spans="7:9" ht="15.6" x14ac:dyDescent="0.3">
      <c r="G15773" s="1183"/>
      <c r="H15773" s="1184"/>
      <c r="I15773" s="1184"/>
    </row>
    <row r="15774" spans="7:9" ht="15.6" x14ac:dyDescent="0.3">
      <c r="G15774" s="1183"/>
      <c r="H15774" s="1184"/>
      <c r="I15774" s="1184"/>
    </row>
    <row r="15775" spans="7:9" ht="15.6" x14ac:dyDescent="0.3">
      <c r="G15775" s="1183"/>
      <c r="H15775" s="1184"/>
      <c r="I15775" s="1184"/>
    </row>
    <row r="15776" spans="7:9" ht="15.6" x14ac:dyDescent="0.3">
      <c r="G15776" s="1183"/>
      <c r="H15776" s="1184"/>
      <c r="I15776" s="1184"/>
    </row>
    <row r="15777" spans="7:9" ht="15.6" x14ac:dyDescent="0.3">
      <c r="G15777" s="1183"/>
      <c r="H15777" s="1184"/>
      <c r="I15777" s="1184"/>
    </row>
    <row r="15778" spans="7:9" ht="15.6" x14ac:dyDescent="0.3">
      <c r="G15778" s="1183"/>
      <c r="H15778" s="1184"/>
      <c r="I15778" s="1184"/>
    </row>
    <row r="15779" spans="7:9" ht="15.6" x14ac:dyDescent="0.3">
      <c r="G15779" s="1183"/>
      <c r="H15779" s="1184"/>
      <c r="I15779" s="1184"/>
    </row>
    <row r="15780" spans="7:9" ht="15.6" x14ac:dyDescent="0.3">
      <c r="G15780" s="1183"/>
      <c r="H15780" s="1184"/>
      <c r="I15780" s="1184"/>
    </row>
    <row r="15781" spans="7:9" ht="15.6" x14ac:dyDescent="0.3">
      <c r="G15781" s="1183"/>
      <c r="H15781" s="1184"/>
      <c r="I15781" s="1184"/>
    </row>
    <row r="15782" spans="7:9" ht="15.6" x14ac:dyDescent="0.3">
      <c r="G15782" s="1183"/>
      <c r="H15782" s="1184"/>
      <c r="I15782" s="1184"/>
    </row>
    <row r="15783" spans="7:9" ht="15.6" x14ac:dyDescent="0.3">
      <c r="G15783" s="1183"/>
      <c r="H15783" s="1184"/>
      <c r="I15783" s="1184"/>
    </row>
    <row r="15784" spans="7:9" ht="15.6" x14ac:dyDescent="0.3">
      <c r="G15784" s="1183"/>
      <c r="H15784" s="1184"/>
      <c r="I15784" s="1184"/>
    </row>
    <row r="15785" spans="7:9" ht="15.6" x14ac:dyDescent="0.3">
      <c r="G15785" s="1183"/>
      <c r="H15785" s="1184"/>
      <c r="I15785" s="1184"/>
    </row>
    <row r="15786" spans="7:9" ht="15.6" x14ac:dyDescent="0.3">
      <c r="G15786" s="1183"/>
      <c r="H15786" s="1184"/>
      <c r="I15786" s="1184"/>
    </row>
    <row r="15787" spans="7:9" ht="15.6" x14ac:dyDescent="0.3">
      <c r="G15787" s="1183"/>
      <c r="H15787" s="1184"/>
      <c r="I15787" s="1184"/>
    </row>
    <row r="15788" spans="7:9" ht="15.6" x14ac:dyDescent="0.3">
      <c r="G15788" s="1183"/>
      <c r="H15788" s="1184"/>
      <c r="I15788" s="1184"/>
    </row>
    <row r="15789" spans="7:9" ht="15.6" x14ac:dyDescent="0.3">
      <c r="G15789" s="1183"/>
      <c r="H15789" s="1184"/>
      <c r="I15789" s="1184"/>
    </row>
    <row r="15790" spans="7:9" ht="15.6" x14ac:dyDescent="0.3">
      <c r="G15790" s="1183"/>
      <c r="H15790" s="1184"/>
      <c r="I15790" s="1184"/>
    </row>
    <row r="15791" spans="7:9" ht="15.6" x14ac:dyDescent="0.3">
      <c r="G15791" s="1183"/>
      <c r="H15791" s="1184"/>
      <c r="I15791" s="1184"/>
    </row>
    <row r="15792" spans="7:9" ht="15.6" x14ac:dyDescent="0.3">
      <c r="G15792" s="1183"/>
      <c r="H15792" s="1184"/>
      <c r="I15792" s="1184"/>
    </row>
    <row r="15793" spans="7:9" ht="15.6" x14ac:dyDescent="0.3">
      <c r="G15793" s="1183"/>
      <c r="H15793" s="1184"/>
      <c r="I15793" s="1184"/>
    </row>
    <row r="15794" spans="7:9" ht="15.6" x14ac:dyDescent="0.3">
      <c r="G15794" s="1183"/>
      <c r="H15794" s="1184"/>
      <c r="I15794" s="1184"/>
    </row>
    <row r="15795" spans="7:9" ht="15.6" x14ac:dyDescent="0.3">
      <c r="G15795" s="1183"/>
      <c r="H15795" s="1184"/>
      <c r="I15795" s="1184"/>
    </row>
    <row r="15796" spans="7:9" ht="15.6" x14ac:dyDescent="0.3">
      <c r="G15796" s="1183"/>
      <c r="H15796" s="1184"/>
      <c r="I15796" s="1184"/>
    </row>
    <row r="15797" spans="7:9" ht="15.6" x14ac:dyDescent="0.3">
      <c r="G15797" s="1183"/>
      <c r="H15797" s="1184"/>
      <c r="I15797" s="1184"/>
    </row>
    <row r="15798" spans="7:9" ht="15.6" x14ac:dyDescent="0.3">
      <c r="G15798" s="1183"/>
      <c r="H15798" s="1184"/>
      <c r="I15798" s="1184"/>
    </row>
    <row r="15799" spans="7:9" ht="15.6" x14ac:dyDescent="0.3">
      <c r="G15799" s="1183"/>
      <c r="H15799" s="1184"/>
      <c r="I15799" s="1184"/>
    </row>
    <row r="15800" spans="7:9" ht="15.6" x14ac:dyDescent="0.3">
      <c r="G15800" s="1183"/>
      <c r="H15800" s="1184"/>
      <c r="I15800" s="1184"/>
    </row>
    <row r="15801" spans="7:9" ht="15.6" x14ac:dyDescent="0.3">
      <c r="G15801" s="1183"/>
      <c r="H15801" s="1184"/>
      <c r="I15801" s="1184"/>
    </row>
    <row r="15802" spans="7:9" ht="15.6" x14ac:dyDescent="0.3">
      <c r="G15802" s="1183"/>
      <c r="H15802" s="1184"/>
      <c r="I15802" s="1184"/>
    </row>
    <row r="15803" spans="7:9" ht="15.6" x14ac:dyDescent="0.3">
      <c r="G15803" s="1183"/>
      <c r="H15803" s="1184"/>
      <c r="I15803" s="1184"/>
    </row>
    <row r="15804" spans="7:9" ht="15.6" x14ac:dyDescent="0.3">
      <c r="G15804" s="1183"/>
      <c r="H15804" s="1184"/>
      <c r="I15804" s="1184"/>
    </row>
    <row r="15805" spans="7:9" ht="15.6" x14ac:dyDescent="0.3">
      <c r="G15805" s="1183"/>
      <c r="H15805" s="1184"/>
      <c r="I15805" s="1184"/>
    </row>
    <row r="15806" spans="7:9" ht="15.6" x14ac:dyDescent="0.3">
      <c r="G15806" s="1183"/>
      <c r="H15806" s="1184"/>
      <c r="I15806" s="1184"/>
    </row>
    <row r="15807" spans="7:9" ht="15.6" x14ac:dyDescent="0.3">
      <c r="G15807" s="1183"/>
      <c r="H15807" s="1184"/>
      <c r="I15807" s="1184"/>
    </row>
    <row r="15808" spans="7:9" ht="15.6" x14ac:dyDescent="0.3">
      <c r="G15808" s="1183"/>
      <c r="H15808" s="1184"/>
      <c r="I15808" s="1184"/>
    </row>
    <row r="15809" spans="7:9" ht="15.6" x14ac:dyDescent="0.3">
      <c r="G15809" s="1183"/>
      <c r="H15809" s="1184"/>
      <c r="I15809" s="1184"/>
    </row>
    <row r="15810" spans="7:9" ht="15.6" x14ac:dyDescent="0.3">
      <c r="G15810" s="1183"/>
      <c r="H15810" s="1184"/>
      <c r="I15810" s="1184"/>
    </row>
    <row r="15811" spans="7:9" ht="15.6" x14ac:dyDescent="0.3">
      <c r="G15811" s="1183"/>
      <c r="H15811" s="1184"/>
      <c r="I15811" s="1184"/>
    </row>
    <row r="15812" spans="7:9" ht="15.6" x14ac:dyDescent="0.3">
      <c r="G15812" s="1183"/>
      <c r="H15812" s="1184"/>
      <c r="I15812" s="1184"/>
    </row>
    <row r="15813" spans="7:9" ht="15.6" x14ac:dyDescent="0.3">
      <c r="G15813" s="1183"/>
      <c r="H15813" s="1184"/>
      <c r="I15813" s="1184"/>
    </row>
    <row r="15814" spans="7:9" ht="15.6" x14ac:dyDescent="0.3">
      <c r="G15814" s="1183"/>
      <c r="H15814" s="1184"/>
      <c r="I15814" s="1184"/>
    </row>
    <row r="15815" spans="7:9" ht="15.6" x14ac:dyDescent="0.3">
      <c r="G15815" s="1183"/>
      <c r="H15815" s="1184"/>
      <c r="I15815" s="1184"/>
    </row>
    <row r="15816" spans="7:9" ht="15.6" x14ac:dyDescent="0.3">
      <c r="G15816" s="1183"/>
      <c r="H15816" s="1184"/>
      <c r="I15816" s="1184"/>
    </row>
    <row r="15817" spans="7:9" ht="15.6" x14ac:dyDescent="0.3">
      <c r="G15817" s="1183"/>
      <c r="H15817" s="1184"/>
      <c r="I15817" s="1184"/>
    </row>
    <row r="15818" spans="7:9" ht="15.6" x14ac:dyDescent="0.3">
      <c r="G15818" s="1183"/>
      <c r="H15818" s="1184"/>
      <c r="I15818" s="1184"/>
    </row>
    <row r="15819" spans="7:9" ht="15.6" x14ac:dyDescent="0.3">
      <c r="G15819" s="1183"/>
      <c r="H15819" s="1184"/>
      <c r="I15819" s="1184"/>
    </row>
    <row r="15820" spans="7:9" ht="15.6" x14ac:dyDescent="0.3">
      <c r="G15820" s="1183"/>
      <c r="H15820" s="1184"/>
      <c r="I15820" s="1184"/>
    </row>
    <row r="15821" spans="7:9" ht="15.6" x14ac:dyDescent="0.3">
      <c r="G15821" s="1183"/>
      <c r="H15821" s="1184"/>
      <c r="I15821" s="1184"/>
    </row>
    <row r="15822" spans="7:9" ht="15.6" x14ac:dyDescent="0.3">
      <c r="G15822" s="1183"/>
      <c r="H15822" s="1184"/>
      <c r="I15822" s="1184"/>
    </row>
    <row r="15823" spans="7:9" ht="15.6" x14ac:dyDescent="0.3">
      <c r="G15823" s="1183"/>
      <c r="H15823" s="1184"/>
      <c r="I15823" s="1184"/>
    </row>
    <row r="15824" spans="7:9" ht="15.6" x14ac:dyDescent="0.3">
      <c r="G15824" s="1183"/>
      <c r="H15824" s="1184"/>
      <c r="I15824" s="1184"/>
    </row>
    <row r="15825" spans="7:9" ht="15.6" x14ac:dyDescent="0.3">
      <c r="G15825" s="1183"/>
      <c r="H15825" s="1184"/>
      <c r="I15825" s="1184"/>
    </row>
    <row r="15826" spans="7:9" ht="15.6" x14ac:dyDescent="0.3">
      <c r="G15826" s="1183"/>
      <c r="H15826" s="1184"/>
      <c r="I15826" s="1184"/>
    </row>
    <row r="15827" spans="7:9" ht="15.6" x14ac:dyDescent="0.3">
      <c r="G15827" s="1183"/>
      <c r="H15827" s="1184"/>
      <c r="I15827" s="1184"/>
    </row>
    <row r="15828" spans="7:9" ht="15.6" x14ac:dyDescent="0.3">
      <c r="G15828" s="1183"/>
      <c r="H15828" s="1184"/>
      <c r="I15828" s="1184"/>
    </row>
    <row r="15829" spans="7:9" ht="15.6" x14ac:dyDescent="0.3">
      <c r="G15829" s="1183"/>
      <c r="H15829" s="1184"/>
      <c r="I15829" s="1184"/>
    </row>
    <row r="15830" spans="7:9" ht="15.6" x14ac:dyDescent="0.3">
      <c r="G15830" s="1183"/>
      <c r="H15830" s="1184"/>
      <c r="I15830" s="1184"/>
    </row>
    <row r="15831" spans="7:9" ht="15.6" x14ac:dyDescent="0.3">
      <c r="G15831" s="1183"/>
      <c r="H15831" s="1184"/>
      <c r="I15831" s="1184"/>
    </row>
    <row r="15832" spans="7:9" ht="15.6" x14ac:dyDescent="0.3">
      <c r="G15832" s="1183"/>
      <c r="H15832" s="1184"/>
      <c r="I15832" s="1184"/>
    </row>
    <row r="15833" spans="7:9" ht="15.6" x14ac:dyDescent="0.3">
      <c r="G15833" s="1183"/>
      <c r="H15833" s="1184"/>
      <c r="I15833" s="1184"/>
    </row>
    <row r="15834" spans="7:9" ht="15.6" x14ac:dyDescent="0.3">
      <c r="G15834" s="1183"/>
      <c r="H15834" s="1184"/>
      <c r="I15834" s="1184"/>
    </row>
    <row r="15835" spans="7:9" ht="15.6" x14ac:dyDescent="0.3">
      <c r="G15835" s="1183"/>
      <c r="H15835" s="1184"/>
      <c r="I15835" s="1184"/>
    </row>
    <row r="15836" spans="7:9" ht="15.6" x14ac:dyDescent="0.3">
      <c r="G15836" s="1183"/>
      <c r="H15836" s="1184"/>
      <c r="I15836" s="1184"/>
    </row>
    <row r="15837" spans="7:9" ht="15.6" x14ac:dyDescent="0.3">
      <c r="G15837" s="1183"/>
      <c r="H15837" s="1184"/>
      <c r="I15837" s="1184"/>
    </row>
    <row r="15838" spans="7:9" ht="15.6" x14ac:dyDescent="0.3">
      <c r="G15838" s="1183"/>
      <c r="H15838" s="1184"/>
      <c r="I15838" s="1184"/>
    </row>
    <row r="15839" spans="7:9" ht="15.6" x14ac:dyDescent="0.3">
      <c r="G15839" s="1183"/>
      <c r="H15839" s="1184"/>
      <c r="I15839" s="1184"/>
    </row>
    <row r="15840" spans="7:9" ht="15.6" x14ac:dyDescent="0.3">
      <c r="G15840" s="1183"/>
      <c r="H15840" s="1184"/>
      <c r="I15840" s="1184"/>
    </row>
    <row r="15841" spans="7:9" ht="15.6" x14ac:dyDescent="0.3">
      <c r="G15841" s="1183"/>
      <c r="H15841" s="1184"/>
      <c r="I15841" s="1184"/>
    </row>
    <row r="15842" spans="7:9" ht="15.6" x14ac:dyDescent="0.3">
      <c r="G15842" s="1183"/>
      <c r="H15842" s="1184"/>
      <c r="I15842" s="1184"/>
    </row>
    <row r="15843" spans="7:9" ht="15.6" x14ac:dyDescent="0.3">
      <c r="G15843" s="1183"/>
      <c r="H15843" s="1184"/>
      <c r="I15843" s="1184"/>
    </row>
    <row r="15844" spans="7:9" ht="15.6" x14ac:dyDescent="0.3">
      <c r="G15844" s="1183"/>
      <c r="H15844" s="1184"/>
      <c r="I15844" s="1184"/>
    </row>
    <row r="15845" spans="7:9" ht="15.6" x14ac:dyDescent="0.3">
      <c r="G15845" s="1183"/>
      <c r="H15845" s="1184"/>
      <c r="I15845" s="1184"/>
    </row>
    <row r="15846" spans="7:9" ht="15.6" x14ac:dyDescent="0.3">
      <c r="G15846" s="1183"/>
      <c r="H15846" s="1184"/>
      <c r="I15846" s="1184"/>
    </row>
    <row r="15847" spans="7:9" ht="15.6" x14ac:dyDescent="0.3">
      <c r="G15847" s="1183"/>
      <c r="H15847" s="1184"/>
      <c r="I15847" s="1184"/>
    </row>
    <row r="15848" spans="7:9" ht="15.6" x14ac:dyDescent="0.3">
      <c r="G15848" s="1183"/>
      <c r="H15848" s="1184"/>
      <c r="I15848" s="1184"/>
    </row>
    <row r="15849" spans="7:9" ht="15.6" x14ac:dyDescent="0.3">
      <c r="G15849" s="1183"/>
      <c r="H15849" s="1184"/>
      <c r="I15849" s="1184"/>
    </row>
    <row r="15850" spans="7:9" ht="15.6" x14ac:dyDescent="0.3">
      <c r="G15850" s="1183"/>
      <c r="H15850" s="1184"/>
      <c r="I15850" s="1184"/>
    </row>
    <row r="15851" spans="7:9" ht="15.6" x14ac:dyDescent="0.3">
      <c r="G15851" s="1183"/>
      <c r="H15851" s="1184"/>
      <c r="I15851" s="1184"/>
    </row>
    <row r="15852" spans="7:9" ht="15.6" x14ac:dyDescent="0.3">
      <c r="G15852" s="1183"/>
      <c r="H15852" s="1184"/>
      <c r="I15852" s="1184"/>
    </row>
    <row r="15853" spans="7:9" ht="15.6" x14ac:dyDescent="0.3">
      <c r="G15853" s="1183"/>
      <c r="H15853" s="1184"/>
      <c r="I15853" s="1184"/>
    </row>
    <row r="15854" spans="7:9" ht="15.6" x14ac:dyDescent="0.3">
      <c r="G15854" s="1183"/>
      <c r="H15854" s="1184"/>
      <c r="I15854" s="1184"/>
    </row>
    <row r="15855" spans="7:9" ht="15.6" x14ac:dyDescent="0.3">
      <c r="G15855" s="1183"/>
      <c r="H15855" s="1184"/>
      <c r="I15855" s="1184"/>
    </row>
    <row r="15856" spans="7:9" ht="15.6" x14ac:dyDescent="0.3">
      <c r="G15856" s="1183"/>
      <c r="H15856" s="1184"/>
      <c r="I15856" s="1184"/>
    </row>
    <row r="15857" spans="7:9" ht="15.6" x14ac:dyDescent="0.3">
      <c r="G15857" s="1183"/>
      <c r="H15857" s="1184"/>
      <c r="I15857" s="1184"/>
    </row>
    <row r="15858" spans="7:9" ht="15.6" x14ac:dyDescent="0.3">
      <c r="G15858" s="1183"/>
      <c r="H15858" s="1184"/>
      <c r="I15858" s="1184"/>
    </row>
    <row r="15859" spans="7:9" ht="15.6" x14ac:dyDescent="0.3">
      <c r="G15859" s="1183"/>
      <c r="H15859" s="1184"/>
      <c r="I15859" s="1184"/>
    </row>
    <row r="15860" spans="7:9" ht="15.6" x14ac:dyDescent="0.3">
      <c r="G15860" s="1183"/>
      <c r="H15860" s="1184"/>
      <c r="I15860" s="1184"/>
    </row>
    <row r="15861" spans="7:9" ht="15.6" x14ac:dyDescent="0.3">
      <c r="G15861" s="1183"/>
      <c r="H15861" s="1184"/>
      <c r="I15861" s="1184"/>
    </row>
    <row r="15862" spans="7:9" ht="15.6" x14ac:dyDescent="0.3">
      <c r="G15862" s="1183"/>
      <c r="H15862" s="1184"/>
      <c r="I15862" s="1184"/>
    </row>
    <row r="15863" spans="7:9" ht="15.6" x14ac:dyDescent="0.3">
      <c r="G15863" s="1183"/>
      <c r="H15863" s="1184"/>
      <c r="I15863" s="1184"/>
    </row>
    <row r="15864" spans="7:9" ht="15.6" x14ac:dyDescent="0.3">
      <c r="G15864" s="1183"/>
      <c r="H15864" s="1184"/>
      <c r="I15864" s="1184"/>
    </row>
    <row r="15865" spans="7:9" ht="15.6" x14ac:dyDescent="0.3">
      <c r="G15865" s="1183"/>
      <c r="H15865" s="1184"/>
      <c r="I15865" s="1184"/>
    </row>
    <row r="15866" spans="7:9" ht="15.6" x14ac:dyDescent="0.3">
      <c r="G15866" s="1183"/>
      <c r="H15866" s="1184"/>
      <c r="I15866" s="1184"/>
    </row>
    <row r="15867" spans="7:9" ht="15.6" x14ac:dyDescent="0.3">
      <c r="G15867" s="1183"/>
      <c r="H15867" s="1184"/>
      <c r="I15867" s="1184"/>
    </row>
    <row r="15868" spans="7:9" ht="15.6" x14ac:dyDescent="0.3">
      <c r="G15868" s="1183"/>
      <c r="H15868" s="1184"/>
      <c r="I15868" s="1184"/>
    </row>
    <row r="15869" spans="7:9" ht="15.6" x14ac:dyDescent="0.3">
      <c r="G15869" s="1183"/>
      <c r="H15869" s="1184"/>
      <c r="I15869" s="1184"/>
    </row>
    <row r="15870" spans="7:9" ht="15.6" x14ac:dyDescent="0.3">
      <c r="G15870" s="1183"/>
      <c r="H15870" s="1184"/>
      <c r="I15870" s="1184"/>
    </row>
    <row r="15871" spans="7:9" ht="15.6" x14ac:dyDescent="0.3">
      <c r="G15871" s="1183"/>
      <c r="H15871" s="1184"/>
      <c r="I15871" s="1184"/>
    </row>
    <row r="15872" spans="7:9" ht="15.6" x14ac:dyDescent="0.3">
      <c r="G15872" s="1183"/>
      <c r="H15872" s="1184"/>
      <c r="I15872" s="1184"/>
    </row>
    <row r="15873" spans="7:9" ht="15.6" x14ac:dyDescent="0.3">
      <c r="G15873" s="1183"/>
      <c r="H15873" s="1184"/>
      <c r="I15873" s="1184"/>
    </row>
    <row r="15874" spans="7:9" ht="15.6" x14ac:dyDescent="0.3">
      <c r="G15874" s="1183"/>
      <c r="H15874" s="1184"/>
      <c r="I15874" s="1184"/>
    </row>
    <row r="15875" spans="7:9" ht="15.6" x14ac:dyDescent="0.3">
      <c r="G15875" s="1183"/>
      <c r="H15875" s="1184"/>
      <c r="I15875" s="1184"/>
    </row>
    <row r="15876" spans="7:9" ht="15.6" x14ac:dyDescent="0.3">
      <c r="G15876" s="1183"/>
      <c r="H15876" s="1184"/>
      <c r="I15876" s="1184"/>
    </row>
    <row r="15877" spans="7:9" ht="15.6" x14ac:dyDescent="0.3">
      <c r="G15877" s="1183"/>
      <c r="H15877" s="1184"/>
      <c r="I15877" s="1184"/>
    </row>
    <row r="15878" spans="7:9" ht="15.6" x14ac:dyDescent="0.3">
      <c r="G15878" s="1183"/>
      <c r="H15878" s="1184"/>
      <c r="I15878" s="1184"/>
    </row>
    <row r="15879" spans="7:9" ht="15.6" x14ac:dyDescent="0.3">
      <c r="G15879" s="1183"/>
      <c r="H15879" s="1184"/>
      <c r="I15879" s="1184"/>
    </row>
    <row r="15880" spans="7:9" ht="15.6" x14ac:dyDescent="0.3">
      <c r="G15880" s="1183"/>
      <c r="H15880" s="1184"/>
      <c r="I15880" s="1184"/>
    </row>
    <row r="15881" spans="7:9" ht="15.6" x14ac:dyDescent="0.3">
      <c r="G15881" s="1183"/>
      <c r="H15881" s="1184"/>
      <c r="I15881" s="1184"/>
    </row>
    <row r="15882" spans="7:9" ht="15.6" x14ac:dyDescent="0.3">
      <c r="G15882" s="1183"/>
      <c r="H15882" s="1184"/>
      <c r="I15882" s="1184"/>
    </row>
    <row r="15883" spans="7:9" ht="15.6" x14ac:dyDescent="0.3">
      <c r="G15883" s="1183"/>
      <c r="H15883" s="1184"/>
      <c r="I15883" s="1184"/>
    </row>
    <row r="15884" spans="7:9" ht="15.6" x14ac:dyDescent="0.3">
      <c r="G15884" s="1183"/>
      <c r="H15884" s="1184"/>
      <c r="I15884" s="1184"/>
    </row>
    <row r="15885" spans="7:9" ht="15.6" x14ac:dyDescent="0.3">
      <c r="G15885" s="1183"/>
      <c r="H15885" s="1184"/>
      <c r="I15885" s="1184"/>
    </row>
    <row r="15886" spans="7:9" ht="15.6" x14ac:dyDescent="0.3">
      <c r="G15886" s="1183"/>
      <c r="H15886" s="1184"/>
      <c r="I15886" s="1184"/>
    </row>
    <row r="15887" spans="7:9" ht="15.6" x14ac:dyDescent="0.3">
      <c r="G15887" s="1183"/>
      <c r="H15887" s="1184"/>
      <c r="I15887" s="1184"/>
    </row>
    <row r="15888" spans="7:9" ht="15.6" x14ac:dyDescent="0.3">
      <c r="G15888" s="1183"/>
      <c r="H15888" s="1184"/>
      <c r="I15888" s="1184"/>
    </row>
    <row r="15889" spans="7:9" ht="15.6" x14ac:dyDescent="0.3">
      <c r="G15889" s="1183"/>
      <c r="H15889" s="1184"/>
      <c r="I15889" s="1184"/>
    </row>
    <row r="15890" spans="7:9" ht="15.6" x14ac:dyDescent="0.3">
      <c r="G15890" s="1183"/>
      <c r="H15890" s="1184"/>
      <c r="I15890" s="1184"/>
    </row>
    <row r="15891" spans="7:9" ht="15.6" x14ac:dyDescent="0.3">
      <c r="G15891" s="1183"/>
      <c r="H15891" s="1184"/>
      <c r="I15891" s="1184"/>
    </row>
    <row r="15892" spans="7:9" ht="15.6" x14ac:dyDescent="0.3">
      <c r="G15892" s="1183"/>
      <c r="H15892" s="1184"/>
      <c r="I15892" s="1184"/>
    </row>
    <row r="15893" spans="7:9" ht="15.6" x14ac:dyDescent="0.3">
      <c r="G15893" s="1183"/>
      <c r="H15893" s="1184"/>
      <c r="I15893" s="1184"/>
    </row>
    <row r="15894" spans="7:9" ht="15.6" x14ac:dyDescent="0.3">
      <c r="G15894" s="1183"/>
      <c r="H15894" s="1184"/>
      <c r="I15894" s="1184"/>
    </row>
    <row r="15895" spans="7:9" ht="15.6" x14ac:dyDescent="0.3">
      <c r="G15895" s="1183"/>
      <c r="H15895" s="1184"/>
      <c r="I15895" s="1184"/>
    </row>
    <row r="15896" spans="7:9" ht="15.6" x14ac:dyDescent="0.3">
      <c r="G15896" s="1183"/>
      <c r="H15896" s="1184"/>
      <c r="I15896" s="1184"/>
    </row>
    <row r="15897" spans="7:9" ht="15.6" x14ac:dyDescent="0.3">
      <c r="G15897" s="1183"/>
      <c r="H15897" s="1184"/>
      <c r="I15897" s="1184"/>
    </row>
    <row r="15898" spans="7:9" ht="15.6" x14ac:dyDescent="0.3">
      <c r="G15898" s="1183"/>
      <c r="H15898" s="1184"/>
      <c r="I15898" s="1184"/>
    </row>
    <row r="15899" spans="7:9" ht="15.6" x14ac:dyDescent="0.3">
      <c r="G15899" s="1183"/>
      <c r="H15899" s="1184"/>
      <c r="I15899" s="1184"/>
    </row>
    <row r="15900" spans="7:9" ht="15.6" x14ac:dyDescent="0.3">
      <c r="G15900" s="1183"/>
      <c r="H15900" s="1184"/>
      <c r="I15900" s="1184"/>
    </row>
    <row r="15901" spans="7:9" ht="15.6" x14ac:dyDescent="0.3">
      <c r="G15901" s="1183"/>
      <c r="H15901" s="1184"/>
      <c r="I15901" s="1184"/>
    </row>
    <row r="15902" spans="7:9" ht="15.6" x14ac:dyDescent="0.3">
      <c r="G15902" s="1183"/>
      <c r="H15902" s="1184"/>
      <c r="I15902" s="1184"/>
    </row>
    <row r="15903" spans="7:9" ht="15.6" x14ac:dyDescent="0.3">
      <c r="G15903" s="1183"/>
      <c r="H15903" s="1184"/>
      <c r="I15903" s="1184"/>
    </row>
    <row r="15904" spans="7:9" ht="15.6" x14ac:dyDescent="0.3">
      <c r="G15904" s="1183"/>
      <c r="H15904" s="1184"/>
      <c r="I15904" s="1184"/>
    </row>
    <row r="15905" spans="7:9" ht="15.6" x14ac:dyDescent="0.3">
      <c r="G15905" s="1183"/>
      <c r="H15905" s="1184"/>
      <c r="I15905" s="1184"/>
    </row>
    <row r="15906" spans="7:9" ht="15.6" x14ac:dyDescent="0.3">
      <c r="G15906" s="1183"/>
      <c r="H15906" s="1184"/>
      <c r="I15906" s="1184"/>
    </row>
    <row r="15907" spans="7:9" ht="15.6" x14ac:dyDescent="0.3">
      <c r="G15907" s="1183"/>
      <c r="H15907" s="1184"/>
      <c r="I15907" s="1184"/>
    </row>
    <row r="15908" spans="7:9" ht="15.6" x14ac:dyDescent="0.3">
      <c r="G15908" s="1183"/>
      <c r="H15908" s="1184"/>
      <c r="I15908" s="1184"/>
    </row>
    <row r="15909" spans="7:9" ht="15.6" x14ac:dyDescent="0.3">
      <c r="G15909" s="1183"/>
      <c r="H15909" s="1184"/>
      <c r="I15909" s="1184"/>
    </row>
    <row r="15910" spans="7:9" ht="15.6" x14ac:dyDescent="0.3">
      <c r="G15910" s="1183"/>
      <c r="H15910" s="1184"/>
      <c r="I15910" s="1184"/>
    </row>
    <row r="15911" spans="7:9" ht="15.6" x14ac:dyDescent="0.3">
      <c r="G15911" s="1183"/>
      <c r="H15911" s="1184"/>
      <c r="I15911" s="1184"/>
    </row>
    <row r="15912" spans="7:9" ht="15.6" x14ac:dyDescent="0.3">
      <c r="G15912" s="1183"/>
      <c r="H15912" s="1184"/>
      <c r="I15912" s="1184"/>
    </row>
    <row r="15913" spans="7:9" ht="15.6" x14ac:dyDescent="0.3">
      <c r="G15913" s="1183"/>
      <c r="H15913" s="1184"/>
      <c r="I15913" s="1184"/>
    </row>
    <row r="15914" spans="7:9" ht="15.6" x14ac:dyDescent="0.3">
      <c r="G15914" s="1183"/>
      <c r="H15914" s="1184"/>
      <c r="I15914" s="1184"/>
    </row>
    <row r="15915" spans="7:9" ht="15.6" x14ac:dyDescent="0.3">
      <c r="G15915" s="1183"/>
      <c r="H15915" s="1184"/>
      <c r="I15915" s="1184"/>
    </row>
    <row r="15916" spans="7:9" ht="15.6" x14ac:dyDescent="0.3">
      <c r="G15916" s="1183"/>
      <c r="H15916" s="1184"/>
      <c r="I15916" s="1184"/>
    </row>
    <row r="15917" spans="7:9" ht="15.6" x14ac:dyDescent="0.3">
      <c r="G15917" s="1183"/>
      <c r="H15917" s="1184"/>
      <c r="I15917" s="1184"/>
    </row>
    <row r="15918" spans="7:9" ht="15.6" x14ac:dyDescent="0.3">
      <c r="G15918" s="1183"/>
      <c r="H15918" s="1184"/>
      <c r="I15918" s="1184"/>
    </row>
    <row r="15919" spans="7:9" ht="15.6" x14ac:dyDescent="0.3">
      <c r="G15919" s="1183"/>
      <c r="H15919" s="1184"/>
      <c r="I15919" s="1184"/>
    </row>
    <row r="15920" spans="7:9" ht="15.6" x14ac:dyDescent="0.3">
      <c r="G15920" s="1183"/>
      <c r="H15920" s="1184"/>
      <c r="I15920" s="1184"/>
    </row>
    <row r="15921" spans="7:9" ht="15.6" x14ac:dyDescent="0.3">
      <c r="G15921" s="1183"/>
      <c r="H15921" s="1184"/>
      <c r="I15921" s="1184"/>
    </row>
    <row r="15922" spans="7:9" ht="15.6" x14ac:dyDescent="0.3">
      <c r="G15922" s="1183"/>
      <c r="H15922" s="1184"/>
      <c r="I15922" s="1184"/>
    </row>
    <row r="15923" spans="7:9" ht="15.6" x14ac:dyDescent="0.3">
      <c r="G15923" s="1183"/>
      <c r="H15923" s="1184"/>
      <c r="I15923" s="1184"/>
    </row>
    <row r="15924" spans="7:9" ht="15.6" x14ac:dyDescent="0.3">
      <c r="G15924" s="1183"/>
      <c r="H15924" s="1184"/>
      <c r="I15924" s="1184"/>
    </row>
    <row r="15925" spans="7:9" ht="15.6" x14ac:dyDescent="0.3">
      <c r="G15925" s="1183"/>
      <c r="H15925" s="1184"/>
      <c r="I15925" s="1184"/>
    </row>
    <row r="15926" spans="7:9" ht="15.6" x14ac:dyDescent="0.3">
      <c r="G15926" s="1183"/>
      <c r="H15926" s="1184"/>
      <c r="I15926" s="1184"/>
    </row>
    <row r="15927" spans="7:9" ht="15.6" x14ac:dyDescent="0.3">
      <c r="G15927" s="1183"/>
      <c r="H15927" s="1184"/>
      <c r="I15927" s="1184"/>
    </row>
    <row r="15928" spans="7:9" ht="15.6" x14ac:dyDescent="0.3">
      <c r="G15928" s="1183"/>
      <c r="H15928" s="1184"/>
      <c r="I15928" s="1184"/>
    </row>
    <row r="15929" spans="7:9" ht="15.6" x14ac:dyDescent="0.3">
      <c r="G15929" s="1183"/>
      <c r="H15929" s="1184"/>
      <c r="I15929" s="1184"/>
    </row>
    <row r="15930" spans="7:9" ht="15.6" x14ac:dyDescent="0.3">
      <c r="G15930" s="1183"/>
      <c r="H15930" s="1184"/>
      <c r="I15930" s="1184"/>
    </row>
    <row r="15931" spans="7:9" ht="15.6" x14ac:dyDescent="0.3">
      <c r="G15931" s="1183"/>
      <c r="H15931" s="1184"/>
      <c r="I15931" s="1184"/>
    </row>
    <row r="15932" spans="7:9" ht="15.6" x14ac:dyDescent="0.3">
      <c r="G15932" s="1183"/>
      <c r="H15932" s="1184"/>
      <c r="I15932" s="1184"/>
    </row>
    <row r="15933" spans="7:9" ht="15.6" x14ac:dyDescent="0.3">
      <c r="G15933" s="1183"/>
      <c r="H15933" s="1184"/>
      <c r="I15933" s="1184"/>
    </row>
    <row r="15934" spans="7:9" ht="15.6" x14ac:dyDescent="0.3">
      <c r="G15934" s="1183"/>
      <c r="H15934" s="1184"/>
      <c r="I15934" s="1184"/>
    </row>
    <row r="15935" spans="7:9" ht="15.6" x14ac:dyDescent="0.3">
      <c r="G15935" s="1183"/>
      <c r="H15935" s="1184"/>
      <c r="I15935" s="1184"/>
    </row>
    <row r="15936" spans="7:9" ht="15.6" x14ac:dyDescent="0.3">
      <c r="G15936" s="1183"/>
      <c r="H15936" s="1184"/>
      <c r="I15936" s="1184"/>
    </row>
    <row r="15937" spans="7:9" ht="15.6" x14ac:dyDescent="0.3">
      <c r="G15937" s="1183"/>
      <c r="H15937" s="1184"/>
      <c r="I15937" s="1184"/>
    </row>
    <row r="15938" spans="7:9" ht="15.6" x14ac:dyDescent="0.3">
      <c r="G15938" s="1183"/>
      <c r="H15938" s="1184"/>
      <c r="I15938" s="1184"/>
    </row>
    <row r="15939" spans="7:9" ht="15.6" x14ac:dyDescent="0.3">
      <c r="G15939" s="1183"/>
      <c r="H15939" s="1184"/>
      <c r="I15939" s="1184"/>
    </row>
    <row r="15940" spans="7:9" ht="15.6" x14ac:dyDescent="0.3">
      <c r="G15940" s="1183"/>
      <c r="H15940" s="1184"/>
      <c r="I15940" s="1184"/>
    </row>
    <row r="15941" spans="7:9" ht="15.6" x14ac:dyDescent="0.3">
      <c r="G15941" s="1183"/>
      <c r="H15941" s="1184"/>
      <c r="I15941" s="1184"/>
    </row>
    <row r="15942" spans="7:9" ht="15.6" x14ac:dyDescent="0.3">
      <c r="G15942" s="1183"/>
      <c r="H15942" s="1184"/>
      <c r="I15942" s="1184"/>
    </row>
    <row r="15943" spans="7:9" ht="15.6" x14ac:dyDescent="0.3">
      <c r="G15943" s="1183"/>
      <c r="H15943" s="1184"/>
      <c r="I15943" s="1184"/>
    </row>
    <row r="15944" spans="7:9" ht="15.6" x14ac:dyDescent="0.3">
      <c r="G15944" s="1183"/>
      <c r="H15944" s="1184"/>
      <c r="I15944" s="1184"/>
    </row>
    <row r="15945" spans="7:9" ht="15.6" x14ac:dyDescent="0.3">
      <c r="G15945" s="1183"/>
      <c r="H15945" s="1184"/>
      <c r="I15945" s="1184"/>
    </row>
    <row r="15946" spans="7:9" ht="15.6" x14ac:dyDescent="0.3">
      <c r="G15946" s="1183"/>
      <c r="H15946" s="1184"/>
      <c r="I15946" s="1184"/>
    </row>
    <row r="15947" spans="7:9" ht="15.6" x14ac:dyDescent="0.3">
      <c r="G15947" s="1183"/>
      <c r="H15947" s="1184"/>
      <c r="I15947" s="1184"/>
    </row>
    <row r="15948" spans="7:9" ht="15.6" x14ac:dyDescent="0.3">
      <c r="G15948" s="1183"/>
      <c r="H15948" s="1184"/>
      <c r="I15948" s="1184"/>
    </row>
    <row r="15949" spans="7:9" ht="15.6" x14ac:dyDescent="0.3">
      <c r="G15949" s="1183"/>
      <c r="H15949" s="1184"/>
      <c r="I15949" s="1184"/>
    </row>
    <row r="15950" spans="7:9" ht="15.6" x14ac:dyDescent="0.3">
      <c r="G15950" s="1183"/>
      <c r="H15950" s="1184"/>
      <c r="I15950" s="1184"/>
    </row>
    <row r="15951" spans="7:9" ht="15.6" x14ac:dyDescent="0.3">
      <c r="G15951" s="1183"/>
      <c r="H15951" s="1184"/>
      <c r="I15951" s="1184"/>
    </row>
    <row r="15952" spans="7:9" ht="15.6" x14ac:dyDescent="0.3">
      <c r="G15952" s="1183"/>
      <c r="H15952" s="1184"/>
      <c r="I15952" s="1184"/>
    </row>
    <row r="15953" spans="7:9" ht="15.6" x14ac:dyDescent="0.3">
      <c r="G15953" s="1183"/>
      <c r="H15953" s="1184"/>
      <c r="I15953" s="1184"/>
    </row>
    <row r="15954" spans="7:9" ht="15.6" x14ac:dyDescent="0.3">
      <c r="G15954" s="1183"/>
      <c r="H15954" s="1184"/>
      <c r="I15954" s="1184"/>
    </row>
    <row r="15955" spans="7:9" ht="15.6" x14ac:dyDescent="0.3">
      <c r="G15955" s="1183"/>
      <c r="H15955" s="1184"/>
      <c r="I15955" s="1184"/>
    </row>
    <row r="15956" spans="7:9" ht="15.6" x14ac:dyDescent="0.3">
      <c r="G15956" s="1183"/>
      <c r="H15956" s="1184"/>
      <c r="I15956" s="1184"/>
    </row>
    <row r="15957" spans="7:9" ht="15.6" x14ac:dyDescent="0.3">
      <c r="G15957" s="1183"/>
      <c r="H15957" s="1184"/>
      <c r="I15957" s="1184"/>
    </row>
    <row r="15958" spans="7:9" ht="15.6" x14ac:dyDescent="0.3">
      <c r="G15958" s="1183"/>
      <c r="H15958" s="1184"/>
      <c r="I15958" s="1184"/>
    </row>
    <row r="15959" spans="7:9" ht="15.6" x14ac:dyDescent="0.3">
      <c r="G15959" s="1183"/>
      <c r="H15959" s="1184"/>
      <c r="I15959" s="1184"/>
    </row>
    <row r="15960" spans="7:9" ht="15.6" x14ac:dyDescent="0.3">
      <c r="G15960" s="1183"/>
      <c r="H15960" s="1184"/>
      <c r="I15960" s="1184"/>
    </row>
    <row r="15961" spans="7:9" ht="15.6" x14ac:dyDescent="0.3">
      <c r="G15961" s="1183"/>
      <c r="H15961" s="1184"/>
      <c r="I15961" s="1184"/>
    </row>
    <row r="15962" spans="7:9" ht="15.6" x14ac:dyDescent="0.3">
      <c r="G15962" s="1183"/>
      <c r="H15962" s="1184"/>
      <c r="I15962" s="1184"/>
    </row>
    <row r="15963" spans="7:9" ht="15.6" x14ac:dyDescent="0.3">
      <c r="G15963" s="1183"/>
      <c r="H15963" s="1184"/>
      <c r="I15963" s="1184"/>
    </row>
    <row r="15964" spans="7:9" ht="15.6" x14ac:dyDescent="0.3">
      <c r="G15964" s="1183"/>
      <c r="H15964" s="1184"/>
      <c r="I15964" s="1184"/>
    </row>
    <row r="15965" spans="7:9" ht="15.6" x14ac:dyDescent="0.3">
      <c r="G15965" s="1183"/>
      <c r="H15965" s="1184"/>
      <c r="I15965" s="1184"/>
    </row>
    <row r="15966" spans="7:9" ht="15.6" x14ac:dyDescent="0.3">
      <c r="G15966" s="1183"/>
      <c r="H15966" s="1184"/>
      <c r="I15966" s="1184"/>
    </row>
    <row r="15967" spans="7:9" ht="15.6" x14ac:dyDescent="0.3">
      <c r="G15967" s="1183"/>
      <c r="H15967" s="1184"/>
      <c r="I15967" s="1184"/>
    </row>
    <row r="15968" spans="7:9" ht="15.6" x14ac:dyDescent="0.3">
      <c r="G15968" s="1183"/>
      <c r="H15968" s="1184"/>
      <c r="I15968" s="1184"/>
    </row>
    <row r="15969" spans="7:9" ht="15.6" x14ac:dyDescent="0.3">
      <c r="G15969" s="1183"/>
      <c r="H15969" s="1184"/>
      <c r="I15969" s="1184"/>
    </row>
    <row r="15970" spans="7:9" ht="15.6" x14ac:dyDescent="0.3">
      <c r="G15970" s="1183"/>
      <c r="H15970" s="1184"/>
      <c r="I15970" s="1184"/>
    </row>
    <row r="15971" spans="7:9" ht="15.6" x14ac:dyDescent="0.3">
      <c r="G15971" s="1183"/>
      <c r="H15971" s="1184"/>
      <c r="I15971" s="1184"/>
    </row>
    <row r="15972" spans="7:9" ht="15.6" x14ac:dyDescent="0.3">
      <c r="G15972" s="1183"/>
      <c r="H15972" s="1184"/>
      <c r="I15972" s="1184"/>
    </row>
    <row r="15973" spans="7:9" ht="15.6" x14ac:dyDescent="0.3">
      <c r="G15973" s="1183"/>
      <c r="H15973" s="1184"/>
      <c r="I15973" s="1184"/>
    </row>
    <row r="15974" spans="7:9" ht="15.6" x14ac:dyDescent="0.3">
      <c r="G15974" s="1183"/>
      <c r="H15974" s="1184"/>
      <c r="I15974" s="1184"/>
    </row>
    <row r="15975" spans="7:9" ht="15.6" x14ac:dyDescent="0.3">
      <c r="G15975" s="1183"/>
      <c r="H15975" s="1184"/>
      <c r="I15975" s="1184"/>
    </row>
    <row r="15976" spans="7:9" ht="15.6" x14ac:dyDescent="0.3">
      <c r="G15976" s="1183"/>
      <c r="H15976" s="1184"/>
      <c r="I15976" s="1184"/>
    </row>
    <row r="15977" spans="7:9" ht="15.6" x14ac:dyDescent="0.3">
      <c r="G15977" s="1183"/>
      <c r="H15977" s="1184"/>
      <c r="I15977" s="1184"/>
    </row>
    <row r="15978" spans="7:9" ht="15.6" x14ac:dyDescent="0.3">
      <c r="G15978" s="1183"/>
      <c r="H15978" s="1184"/>
      <c r="I15978" s="1184"/>
    </row>
    <row r="15979" spans="7:9" ht="15.6" x14ac:dyDescent="0.3">
      <c r="G15979" s="1183"/>
      <c r="H15979" s="1184"/>
      <c r="I15979" s="1184"/>
    </row>
    <row r="15980" spans="7:9" ht="15.6" x14ac:dyDescent="0.3">
      <c r="G15980" s="1183"/>
      <c r="H15980" s="1184"/>
      <c r="I15980" s="1184"/>
    </row>
    <row r="15981" spans="7:9" ht="15.6" x14ac:dyDescent="0.3">
      <c r="G15981" s="1183"/>
      <c r="H15981" s="1184"/>
      <c r="I15981" s="1184"/>
    </row>
    <row r="15982" spans="7:9" ht="15.6" x14ac:dyDescent="0.3">
      <c r="G15982" s="1183"/>
      <c r="H15982" s="1184"/>
      <c r="I15982" s="1184"/>
    </row>
    <row r="15983" spans="7:9" ht="15.6" x14ac:dyDescent="0.3">
      <c r="G15983" s="1183"/>
      <c r="H15983" s="1184"/>
      <c r="I15983" s="1184"/>
    </row>
    <row r="15984" spans="7:9" ht="15.6" x14ac:dyDescent="0.3">
      <c r="G15984" s="1183"/>
      <c r="H15984" s="1184"/>
      <c r="I15984" s="1184"/>
    </row>
    <row r="15985" spans="7:9" ht="15.6" x14ac:dyDescent="0.3">
      <c r="G15985" s="1183"/>
      <c r="H15985" s="1184"/>
      <c r="I15985" s="1184"/>
    </row>
    <row r="15986" spans="7:9" ht="15.6" x14ac:dyDescent="0.3">
      <c r="G15986" s="1183"/>
      <c r="H15986" s="1184"/>
      <c r="I15986" s="1184"/>
    </row>
    <row r="15987" spans="7:9" ht="15.6" x14ac:dyDescent="0.3">
      <c r="G15987" s="1183"/>
      <c r="H15987" s="1184"/>
      <c r="I15987" s="1184"/>
    </row>
    <row r="15988" spans="7:9" ht="15.6" x14ac:dyDescent="0.3">
      <c r="G15988" s="1183"/>
      <c r="H15988" s="1184"/>
      <c r="I15988" s="1184"/>
    </row>
    <row r="15989" spans="7:9" ht="15.6" x14ac:dyDescent="0.3">
      <c r="G15989" s="1183"/>
      <c r="H15989" s="1184"/>
      <c r="I15989" s="1184"/>
    </row>
    <row r="15990" spans="7:9" ht="15.6" x14ac:dyDescent="0.3">
      <c r="G15990" s="1183"/>
      <c r="H15990" s="1184"/>
      <c r="I15990" s="1184"/>
    </row>
    <row r="15991" spans="7:9" ht="15.6" x14ac:dyDescent="0.3">
      <c r="G15991" s="1183"/>
      <c r="H15991" s="1184"/>
      <c r="I15991" s="1184"/>
    </row>
    <row r="15992" spans="7:9" ht="15.6" x14ac:dyDescent="0.3">
      <c r="G15992" s="1183"/>
      <c r="H15992" s="1184"/>
      <c r="I15992" s="1184"/>
    </row>
    <row r="15993" spans="7:9" ht="15.6" x14ac:dyDescent="0.3">
      <c r="G15993" s="1183"/>
      <c r="H15993" s="1184"/>
      <c r="I15993" s="1184"/>
    </row>
    <row r="15994" spans="7:9" ht="15.6" x14ac:dyDescent="0.3">
      <c r="G15994" s="1183"/>
      <c r="H15994" s="1184"/>
      <c r="I15994" s="1184"/>
    </row>
    <row r="15995" spans="7:9" ht="15.6" x14ac:dyDescent="0.3">
      <c r="G15995" s="1183"/>
      <c r="H15995" s="1184"/>
      <c r="I15995" s="1184"/>
    </row>
    <row r="15996" spans="7:9" ht="15.6" x14ac:dyDescent="0.3">
      <c r="G15996" s="1183"/>
      <c r="H15996" s="1184"/>
      <c r="I15996" s="1184"/>
    </row>
    <row r="15997" spans="7:9" ht="15.6" x14ac:dyDescent="0.3">
      <c r="G15997" s="1183"/>
      <c r="H15997" s="1184"/>
      <c r="I15997" s="1184"/>
    </row>
    <row r="15998" spans="7:9" ht="15.6" x14ac:dyDescent="0.3">
      <c r="G15998" s="1183"/>
      <c r="H15998" s="1184"/>
      <c r="I15998" s="1184"/>
    </row>
    <row r="15999" spans="7:9" ht="15.6" x14ac:dyDescent="0.3">
      <c r="G15999" s="1183"/>
      <c r="H15999" s="1184"/>
      <c r="I15999" s="1184"/>
    </row>
    <row r="16000" spans="7:9" ht="15.6" x14ac:dyDescent="0.3">
      <c r="G16000" s="1183"/>
      <c r="H16000" s="1184"/>
      <c r="I16000" s="1184"/>
    </row>
    <row r="16001" spans="7:9" ht="15.6" x14ac:dyDescent="0.3">
      <c r="G16001" s="1183"/>
      <c r="H16001" s="1184"/>
      <c r="I16001" s="1184"/>
    </row>
    <row r="16002" spans="7:9" ht="15.6" x14ac:dyDescent="0.3">
      <c r="G16002" s="1183"/>
      <c r="H16002" s="1184"/>
      <c r="I16002" s="1184"/>
    </row>
    <row r="16003" spans="7:9" ht="15.6" x14ac:dyDescent="0.3">
      <c r="G16003" s="1183"/>
      <c r="H16003" s="1184"/>
      <c r="I16003" s="1184"/>
    </row>
    <row r="16004" spans="7:9" ht="15.6" x14ac:dyDescent="0.3">
      <c r="G16004" s="1183"/>
      <c r="H16004" s="1184"/>
      <c r="I16004" s="1184"/>
    </row>
    <row r="16005" spans="7:9" ht="15.6" x14ac:dyDescent="0.3">
      <c r="G16005" s="1183"/>
      <c r="H16005" s="1184"/>
      <c r="I16005" s="1184"/>
    </row>
    <row r="16006" spans="7:9" ht="15.6" x14ac:dyDescent="0.3">
      <c r="G16006" s="1183"/>
      <c r="H16006" s="1184"/>
      <c r="I16006" s="1184"/>
    </row>
    <row r="16007" spans="7:9" ht="15.6" x14ac:dyDescent="0.3">
      <c r="G16007" s="1183"/>
      <c r="H16007" s="1184"/>
      <c r="I16007" s="1184"/>
    </row>
    <row r="16008" spans="7:9" ht="15.6" x14ac:dyDescent="0.3">
      <c r="G16008" s="1183"/>
      <c r="H16008" s="1184"/>
      <c r="I16008" s="1184"/>
    </row>
    <row r="16009" spans="7:9" ht="15.6" x14ac:dyDescent="0.3">
      <c r="G16009" s="1183"/>
      <c r="H16009" s="1184"/>
      <c r="I16009" s="1184"/>
    </row>
    <row r="16010" spans="7:9" ht="15.6" x14ac:dyDescent="0.3">
      <c r="G16010" s="1183"/>
      <c r="H16010" s="1184"/>
      <c r="I16010" s="1184"/>
    </row>
    <row r="16011" spans="7:9" ht="15.6" x14ac:dyDescent="0.3">
      <c r="G16011" s="1183"/>
      <c r="H16011" s="1184"/>
      <c r="I16011" s="1184"/>
    </row>
    <row r="16012" spans="7:9" ht="15.6" x14ac:dyDescent="0.3">
      <c r="G16012" s="1183"/>
      <c r="H16012" s="1184"/>
      <c r="I16012" s="1184"/>
    </row>
    <row r="16013" spans="7:9" ht="15.6" x14ac:dyDescent="0.3">
      <c r="G16013" s="1183"/>
      <c r="H16013" s="1184"/>
      <c r="I16013" s="1184"/>
    </row>
    <row r="16014" spans="7:9" ht="15.6" x14ac:dyDescent="0.3">
      <c r="G16014" s="1183"/>
      <c r="H16014" s="1184"/>
      <c r="I16014" s="1184"/>
    </row>
    <row r="16015" spans="7:9" ht="15.6" x14ac:dyDescent="0.3">
      <c r="G16015" s="1183"/>
      <c r="H16015" s="1184"/>
      <c r="I16015" s="1184"/>
    </row>
    <row r="16016" spans="7:9" ht="15.6" x14ac:dyDescent="0.3">
      <c r="G16016" s="1183"/>
      <c r="H16016" s="1184"/>
      <c r="I16016" s="1184"/>
    </row>
    <row r="16017" spans="7:9" ht="15.6" x14ac:dyDescent="0.3">
      <c r="G16017" s="1183"/>
      <c r="H16017" s="1184"/>
      <c r="I16017" s="1184"/>
    </row>
    <row r="16018" spans="7:9" ht="15.6" x14ac:dyDescent="0.3">
      <c r="G16018" s="1183"/>
      <c r="H16018" s="1184"/>
      <c r="I16018" s="1184"/>
    </row>
    <row r="16019" spans="7:9" ht="15.6" x14ac:dyDescent="0.3">
      <c r="G16019" s="1183"/>
      <c r="H16019" s="1184"/>
      <c r="I16019" s="1184"/>
    </row>
    <row r="16020" spans="7:9" ht="15.6" x14ac:dyDescent="0.3">
      <c r="G16020" s="1183"/>
      <c r="H16020" s="1184"/>
      <c r="I16020" s="1184"/>
    </row>
    <row r="16021" spans="7:9" ht="15.6" x14ac:dyDescent="0.3">
      <c r="G16021" s="1183"/>
      <c r="H16021" s="1184"/>
      <c r="I16021" s="1184"/>
    </row>
    <row r="16022" spans="7:9" ht="15.6" x14ac:dyDescent="0.3">
      <c r="G16022" s="1183"/>
      <c r="H16022" s="1184"/>
      <c r="I16022" s="1184"/>
    </row>
    <row r="16023" spans="7:9" ht="15.6" x14ac:dyDescent="0.3">
      <c r="G16023" s="1183"/>
      <c r="H16023" s="1184"/>
      <c r="I16023" s="1184"/>
    </row>
    <row r="16024" spans="7:9" ht="15.6" x14ac:dyDescent="0.3">
      <c r="G16024" s="1183"/>
      <c r="H16024" s="1184"/>
      <c r="I16024" s="1184"/>
    </row>
    <row r="16025" spans="7:9" ht="15.6" x14ac:dyDescent="0.3">
      <c r="G16025" s="1183"/>
      <c r="H16025" s="1184"/>
      <c r="I16025" s="1184"/>
    </row>
    <row r="16026" spans="7:9" ht="15.6" x14ac:dyDescent="0.3">
      <c r="G16026" s="1183"/>
      <c r="H16026" s="1184"/>
      <c r="I16026" s="1184"/>
    </row>
    <row r="16027" spans="7:9" ht="15.6" x14ac:dyDescent="0.3">
      <c r="G16027" s="1183"/>
      <c r="H16027" s="1184"/>
      <c r="I16027" s="1184"/>
    </row>
    <row r="16028" spans="7:9" ht="15.6" x14ac:dyDescent="0.3">
      <c r="G16028" s="1183"/>
      <c r="H16028" s="1184"/>
      <c r="I16028" s="1184"/>
    </row>
    <row r="16029" spans="7:9" ht="15.6" x14ac:dyDescent="0.3">
      <c r="G16029" s="1183"/>
      <c r="H16029" s="1184"/>
      <c r="I16029" s="1184"/>
    </row>
    <row r="16030" spans="7:9" ht="15.6" x14ac:dyDescent="0.3">
      <c r="G16030" s="1183"/>
      <c r="H16030" s="1184"/>
      <c r="I16030" s="1184"/>
    </row>
    <row r="16031" spans="7:9" ht="15.6" x14ac:dyDescent="0.3">
      <c r="G16031" s="1183"/>
      <c r="H16031" s="1184"/>
      <c r="I16031" s="1184"/>
    </row>
    <row r="16032" spans="7:9" ht="15.6" x14ac:dyDescent="0.3">
      <c r="G16032" s="1183"/>
      <c r="H16032" s="1184"/>
      <c r="I16032" s="1184"/>
    </row>
    <row r="16033" spans="7:9" ht="15.6" x14ac:dyDescent="0.3">
      <c r="G16033" s="1183"/>
      <c r="H16033" s="1184"/>
      <c r="I16033" s="1184"/>
    </row>
    <row r="16034" spans="7:9" ht="15.6" x14ac:dyDescent="0.3">
      <c r="G16034" s="1183"/>
      <c r="H16034" s="1184"/>
      <c r="I16034" s="1184"/>
    </row>
    <row r="16035" spans="7:9" ht="15.6" x14ac:dyDescent="0.3">
      <c r="G16035" s="1183"/>
      <c r="H16035" s="1184"/>
      <c r="I16035" s="1184"/>
    </row>
    <row r="16036" spans="7:9" ht="15.6" x14ac:dyDescent="0.3">
      <c r="G16036" s="1183"/>
      <c r="H16036" s="1184"/>
      <c r="I16036" s="1184"/>
    </row>
    <row r="16037" spans="7:9" ht="15.6" x14ac:dyDescent="0.3">
      <c r="G16037" s="1183"/>
      <c r="H16037" s="1184"/>
      <c r="I16037" s="1184"/>
    </row>
    <row r="16038" spans="7:9" ht="15.6" x14ac:dyDescent="0.3">
      <c r="G16038" s="1183"/>
      <c r="H16038" s="1184"/>
      <c r="I16038" s="1184"/>
    </row>
    <row r="16039" spans="7:9" ht="15.6" x14ac:dyDescent="0.3">
      <c r="G16039" s="1183"/>
      <c r="H16039" s="1184"/>
      <c r="I16039" s="1184"/>
    </row>
    <row r="16040" spans="7:9" ht="15.6" x14ac:dyDescent="0.3">
      <c r="G16040" s="1183"/>
      <c r="H16040" s="1184"/>
      <c r="I16040" s="1184"/>
    </row>
    <row r="16041" spans="7:9" ht="15.6" x14ac:dyDescent="0.3">
      <c r="G16041" s="1183"/>
      <c r="H16041" s="1184"/>
      <c r="I16041" s="1184"/>
    </row>
    <row r="16042" spans="7:9" ht="15.6" x14ac:dyDescent="0.3">
      <c r="G16042" s="1183"/>
      <c r="H16042" s="1184"/>
      <c r="I16042" s="1184"/>
    </row>
    <row r="16043" spans="7:9" ht="15.6" x14ac:dyDescent="0.3">
      <c r="G16043" s="1183"/>
      <c r="H16043" s="1184"/>
      <c r="I16043" s="1184"/>
    </row>
    <row r="16044" spans="7:9" ht="15.6" x14ac:dyDescent="0.3">
      <c r="G16044" s="1183"/>
      <c r="H16044" s="1184"/>
      <c r="I16044" s="1184"/>
    </row>
    <row r="16045" spans="7:9" ht="15.6" x14ac:dyDescent="0.3">
      <c r="G16045" s="1183"/>
      <c r="H16045" s="1184"/>
      <c r="I16045" s="1184"/>
    </row>
    <row r="16046" spans="7:9" ht="15.6" x14ac:dyDescent="0.3">
      <c r="G16046" s="1183"/>
      <c r="H16046" s="1184"/>
      <c r="I16046" s="1184"/>
    </row>
    <row r="16047" spans="7:9" ht="15.6" x14ac:dyDescent="0.3">
      <c r="G16047" s="1183"/>
      <c r="H16047" s="1184"/>
      <c r="I16047" s="1184"/>
    </row>
    <row r="16048" spans="7:9" ht="15.6" x14ac:dyDescent="0.3">
      <c r="G16048" s="1183"/>
      <c r="H16048" s="1184"/>
      <c r="I16048" s="1184"/>
    </row>
    <row r="16049" spans="7:9" ht="15.6" x14ac:dyDescent="0.3">
      <c r="G16049" s="1183"/>
      <c r="H16049" s="1184"/>
      <c r="I16049" s="1184"/>
    </row>
    <row r="16050" spans="7:9" ht="15.6" x14ac:dyDescent="0.3">
      <c r="G16050" s="1183"/>
      <c r="H16050" s="1184"/>
      <c r="I16050" s="1184"/>
    </row>
    <row r="16051" spans="7:9" ht="15.6" x14ac:dyDescent="0.3">
      <c r="G16051" s="1183"/>
      <c r="H16051" s="1184"/>
      <c r="I16051" s="1184"/>
    </row>
    <row r="16052" spans="7:9" ht="15.6" x14ac:dyDescent="0.3">
      <c r="G16052" s="1183"/>
      <c r="H16052" s="1184"/>
      <c r="I16052" s="1184"/>
    </row>
    <row r="16053" spans="7:9" ht="15.6" x14ac:dyDescent="0.3">
      <c r="G16053" s="1183"/>
      <c r="H16053" s="1184"/>
      <c r="I16053" s="1184"/>
    </row>
    <row r="16054" spans="7:9" ht="15.6" x14ac:dyDescent="0.3">
      <c r="G16054" s="1183"/>
      <c r="H16054" s="1184"/>
      <c r="I16054" s="1184"/>
    </row>
    <row r="16055" spans="7:9" ht="15.6" x14ac:dyDescent="0.3">
      <c r="G16055" s="1183"/>
      <c r="H16055" s="1184"/>
      <c r="I16055" s="1184"/>
    </row>
    <row r="16056" spans="7:9" ht="15.6" x14ac:dyDescent="0.3">
      <c r="G16056" s="1183"/>
      <c r="H16056" s="1184"/>
      <c r="I16056" s="1184"/>
    </row>
    <row r="16057" spans="7:9" ht="15.6" x14ac:dyDescent="0.3">
      <c r="G16057" s="1183"/>
      <c r="H16057" s="1184"/>
      <c r="I16057" s="1184"/>
    </row>
    <row r="16058" spans="7:9" ht="15.6" x14ac:dyDescent="0.3">
      <c r="G16058" s="1183"/>
      <c r="H16058" s="1184"/>
      <c r="I16058" s="1184"/>
    </row>
    <row r="16059" spans="7:9" ht="15.6" x14ac:dyDescent="0.3">
      <c r="G16059" s="1183"/>
      <c r="H16059" s="1184"/>
      <c r="I16059" s="1184"/>
    </row>
    <row r="16060" spans="7:9" ht="15.6" x14ac:dyDescent="0.3">
      <c r="G16060" s="1183"/>
      <c r="H16060" s="1184"/>
      <c r="I16060" s="1184"/>
    </row>
    <row r="16061" spans="7:9" ht="15.6" x14ac:dyDescent="0.3">
      <c r="G16061" s="1183"/>
      <c r="H16061" s="1184"/>
      <c r="I16061" s="1184"/>
    </row>
    <row r="16062" spans="7:9" ht="15.6" x14ac:dyDescent="0.3">
      <c r="G16062" s="1183"/>
      <c r="H16062" s="1184"/>
      <c r="I16062" s="1184"/>
    </row>
    <row r="16063" spans="7:9" ht="15.6" x14ac:dyDescent="0.3">
      <c r="G16063" s="1183"/>
      <c r="H16063" s="1184"/>
      <c r="I16063" s="1184"/>
    </row>
    <row r="16064" spans="7:9" ht="15.6" x14ac:dyDescent="0.3">
      <c r="G16064" s="1183"/>
      <c r="H16064" s="1184"/>
      <c r="I16064" s="1184"/>
    </row>
    <row r="16065" spans="7:9" ht="15.6" x14ac:dyDescent="0.3">
      <c r="G16065" s="1183"/>
      <c r="H16065" s="1184"/>
      <c r="I16065" s="1184"/>
    </row>
    <row r="16066" spans="7:9" ht="15.6" x14ac:dyDescent="0.3">
      <c r="G16066" s="1183"/>
      <c r="H16066" s="1184"/>
      <c r="I16066" s="1184"/>
    </row>
    <row r="16067" spans="7:9" ht="15.6" x14ac:dyDescent="0.3">
      <c r="G16067" s="1183"/>
      <c r="H16067" s="1184"/>
      <c r="I16067" s="1184"/>
    </row>
    <row r="16068" spans="7:9" ht="15.6" x14ac:dyDescent="0.3">
      <c r="G16068" s="1183"/>
      <c r="H16068" s="1184"/>
      <c r="I16068" s="1184"/>
    </row>
    <row r="16069" spans="7:9" ht="15.6" x14ac:dyDescent="0.3">
      <c r="G16069" s="1183"/>
      <c r="H16069" s="1184"/>
      <c r="I16069" s="1184"/>
    </row>
    <row r="16070" spans="7:9" ht="15.6" x14ac:dyDescent="0.3">
      <c r="G16070" s="1183"/>
      <c r="H16070" s="1184"/>
      <c r="I16070" s="1184"/>
    </row>
    <row r="16071" spans="7:9" ht="15.6" x14ac:dyDescent="0.3">
      <c r="G16071" s="1183"/>
      <c r="H16071" s="1184"/>
      <c r="I16071" s="1184"/>
    </row>
    <row r="16072" spans="7:9" ht="15.6" x14ac:dyDescent="0.3">
      <c r="G16072" s="1183"/>
      <c r="H16072" s="1184"/>
      <c r="I16072" s="1184"/>
    </row>
    <row r="16073" spans="7:9" ht="15.6" x14ac:dyDescent="0.3">
      <c r="G16073" s="1183"/>
      <c r="H16073" s="1184"/>
      <c r="I16073" s="1184"/>
    </row>
    <row r="16074" spans="7:9" ht="15.6" x14ac:dyDescent="0.3">
      <c r="G16074" s="1183"/>
      <c r="H16074" s="1184"/>
      <c r="I16074" s="1184"/>
    </row>
    <row r="16075" spans="7:9" ht="15.6" x14ac:dyDescent="0.3">
      <c r="G16075" s="1183"/>
      <c r="H16075" s="1184"/>
      <c r="I16075" s="1184"/>
    </row>
    <row r="16076" spans="7:9" ht="15.6" x14ac:dyDescent="0.3">
      <c r="G16076" s="1183"/>
      <c r="H16076" s="1184"/>
      <c r="I16076" s="1184"/>
    </row>
    <row r="16077" spans="7:9" ht="15.6" x14ac:dyDescent="0.3">
      <c r="G16077" s="1183"/>
      <c r="H16077" s="1184"/>
      <c r="I16077" s="1184"/>
    </row>
    <row r="16078" spans="7:9" ht="15.6" x14ac:dyDescent="0.3">
      <c r="G16078" s="1183"/>
      <c r="H16078" s="1184"/>
      <c r="I16078" s="1184"/>
    </row>
    <row r="16079" spans="7:9" ht="15.6" x14ac:dyDescent="0.3">
      <c r="G16079" s="1183"/>
      <c r="H16079" s="1184"/>
      <c r="I16079" s="1184"/>
    </row>
    <row r="16080" spans="7:9" ht="15.6" x14ac:dyDescent="0.3">
      <c r="G16080" s="1183"/>
      <c r="H16080" s="1184"/>
      <c r="I16080" s="1184"/>
    </row>
    <row r="16081" spans="7:9" ht="15.6" x14ac:dyDescent="0.3">
      <c r="G16081" s="1183"/>
      <c r="H16081" s="1184"/>
      <c r="I16081" s="1184"/>
    </row>
    <row r="16082" spans="7:9" ht="15.6" x14ac:dyDescent="0.3">
      <c r="G16082" s="1183"/>
      <c r="H16082" s="1184"/>
      <c r="I16082" s="1184"/>
    </row>
    <row r="16083" spans="7:9" ht="15.6" x14ac:dyDescent="0.3">
      <c r="G16083" s="1183"/>
      <c r="H16083" s="1184"/>
      <c r="I16083" s="1184"/>
    </row>
    <row r="16084" spans="7:9" ht="15.6" x14ac:dyDescent="0.3">
      <c r="G16084" s="1183"/>
      <c r="H16084" s="1184"/>
      <c r="I16084" s="1184"/>
    </row>
    <row r="16085" spans="7:9" ht="15.6" x14ac:dyDescent="0.3">
      <c r="G16085" s="1183"/>
      <c r="H16085" s="1184"/>
      <c r="I16085" s="1184"/>
    </row>
    <row r="16086" spans="7:9" ht="15.6" x14ac:dyDescent="0.3">
      <c r="G16086" s="1183"/>
      <c r="H16086" s="1184"/>
      <c r="I16086" s="1184"/>
    </row>
    <row r="16087" spans="7:9" ht="15.6" x14ac:dyDescent="0.3">
      <c r="G16087" s="1183"/>
      <c r="H16087" s="1184"/>
      <c r="I16087" s="1184"/>
    </row>
    <row r="16088" spans="7:9" ht="15.6" x14ac:dyDescent="0.3">
      <c r="G16088" s="1183"/>
      <c r="H16088" s="1184"/>
      <c r="I16088" s="1184"/>
    </row>
    <row r="16089" spans="7:9" ht="15.6" x14ac:dyDescent="0.3">
      <c r="G16089" s="1183"/>
      <c r="H16089" s="1184"/>
      <c r="I16089" s="1184"/>
    </row>
    <row r="16090" spans="7:9" ht="15.6" x14ac:dyDescent="0.3">
      <c r="G16090" s="1183"/>
      <c r="H16090" s="1184"/>
      <c r="I16090" s="1184"/>
    </row>
    <row r="16091" spans="7:9" ht="15.6" x14ac:dyDescent="0.3">
      <c r="G16091" s="1183"/>
      <c r="H16091" s="1184"/>
      <c r="I16091" s="1184"/>
    </row>
    <row r="16092" spans="7:9" ht="15.6" x14ac:dyDescent="0.3">
      <c r="G16092" s="1183"/>
      <c r="H16092" s="1184"/>
      <c r="I16092" s="1184"/>
    </row>
    <row r="16093" spans="7:9" ht="15.6" x14ac:dyDescent="0.3">
      <c r="G16093" s="1183"/>
      <c r="H16093" s="1184"/>
      <c r="I16093" s="1184"/>
    </row>
    <row r="16094" spans="7:9" ht="15.6" x14ac:dyDescent="0.3">
      <c r="G16094" s="1183"/>
      <c r="H16094" s="1184"/>
      <c r="I16094" s="1184"/>
    </row>
    <row r="16095" spans="7:9" ht="15.6" x14ac:dyDescent="0.3">
      <c r="G16095" s="1183"/>
      <c r="H16095" s="1184"/>
      <c r="I16095" s="1184"/>
    </row>
    <row r="16096" spans="7:9" ht="15.6" x14ac:dyDescent="0.3">
      <c r="G16096" s="1183"/>
      <c r="H16096" s="1184"/>
      <c r="I16096" s="1184"/>
    </row>
    <row r="16097" spans="7:9" ht="15.6" x14ac:dyDescent="0.3">
      <c r="G16097" s="1183"/>
      <c r="H16097" s="1184"/>
      <c r="I16097" s="1184"/>
    </row>
    <row r="16098" spans="7:9" ht="15.6" x14ac:dyDescent="0.3">
      <c r="G16098" s="1183"/>
      <c r="H16098" s="1184"/>
      <c r="I16098" s="1184"/>
    </row>
    <row r="16099" spans="7:9" ht="15.6" x14ac:dyDescent="0.3">
      <c r="G16099" s="1183"/>
      <c r="H16099" s="1184"/>
      <c r="I16099" s="1184"/>
    </row>
    <row r="16100" spans="7:9" ht="15.6" x14ac:dyDescent="0.3">
      <c r="G16100" s="1183"/>
      <c r="H16100" s="1184"/>
      <c r="I16100" s="1184"/>
    </row>
    <row r="16101" spans="7:9" ht="15.6" x14ac:dyDescent="0.3">
      <c r="G16101" s="1183"/>
      <c r="H16101" s="1184"/>
      <c r="I16101" s="1184"/>
    </row>
    <row r="16102" spans="7:9" ht="15.6" x14ac:dyDescent="0.3">
      <c r="G16102" s="1183"/>
      <c r="H16102" s="1184"/>
      <c r="I16102" s="1184"/>
    </row>
    <row r="16103" spans="7:9" ht="15.6" x14ac:dyDescent="0.3">
      <c r="G16103" s="1183"/>
      <c r="H16103" s="1184"/>
      <c r="I16103" s="1184"/>
    </row>
    <row r="16104" spans="7:9" ht="15.6" x14ac:dyDescent="0.3">
      <c r="G16104" s="1183"/>
      <c r="H16104" s="1184"/>
      <c r="I16104" s="1184"/>
    </row>
    <row r="16105" spans="7:9" ht="15.6" x14ac:dyDescent="0.3">
      <c r="G16105" s="1183"/>
      <c r="H16105" s="1184"/>
      <c r="I16105" s="1184"/>
    </row>
    <row r="16106" spans="7:9" ht="15.6" x14ac:dyDescent="0.3">
      <c r="G16106" s="1183"/>
      <c r="H16106" s="1184"/>
      <c r="I16106" s="1184"/>
    </row>
    <row r="16107" spans="7:9" ht="15.6" x14ac:dyDescent="0.3">
      <c r="G16107" s="1183"/>
      <c r="H16107" s="1184"/>
      <c r="I16107" s="1184"/>
    </row>
    <row r="16108" spans="7:9" ht="15.6" x14ac:dyDescent="0.3">
      <c r="G16108" s="1183"/>
      <c r="H16108" s="1184"/>
      <c r="I16108" s="1184"/>
    </row>
    <row r="16109" spans="7:9" ht="15.6" x14ac:dyDescent="0.3">
      <c r="G16109" s="1183"/>
      <c r="H16109" s="1184"/>
      <c r="I16109" s="1184"/>
    </row>
    <row r="16110" spans="7:9" ht="15.6" x14ac:dyDescent="0.3">
      <c r="G16110" s="1183"/>
      <c r="H16110" s="1184"/>
      <c r="I16110" s="1184"/>
    </row>
    <row r="16111" spans="7:9" ht="15.6" x14ac:dyDescent="0.3">
      <c r="G16111" s="1183"/>
      <c r="H16111" s="1184"/>
      <c r="I16111" s="1184"/>
    </row>
    <row r="16112" spans="7:9" ht="15.6" x14ac:dyDescent="0.3">
      <c r="G16112" s="1183"/>
      <c r="H16112" s="1184"/>
      <c r="I16112" s="1184"/>
    </row>
    <row r="16113" spans="7:9" ht="15.6" x14ac:dyDescent="0.3">
      <c r="G16113" s="1183"/>
      <c r="H16113" s="1184"/>
      <c r="I16113" s="1184"/>
    </row>
    <row r="16114" spans="7:9" ht="15.6" x14ac:dyDescent="0.3">
      <c r="G16114" s="1183"/>
      <c r="H16114" s="1184"/>
      <c r="I16114" s="1184"/>
    </row>
    <row r="16115" spans="7:9" ht="15.6" x14ac:dyDescent="0.3">
      <c r="G16115" s="1183"/>
      <c r="H16115" s="1184"/>
      <c r="I16115" s="1184"/>
    </row>
    <row r="16116" spans="7:9" ht="15.6" x14ac:dyDescent="0.3">
      <c r="G16116" s="1183"/>
      <c r="H16116" s="1184"/>
      <c r="I16116" s="1184"/>
    </row>
    <row r="16117" spans="7:9" ht="15.6" x14ac:dyDescent="0.3">
      <c r="G16117" s="1183"/>
      <c r="H16117" s="1184"/>
      <c r="I16117" s="1184"/>
    </row>
    <row r="16118" spans="7:9" ht="15.6" x14ac:dyDescent="0.3">
      <c r="G16118" s="1183"/>
      <c r="H16118" s="1184"/>
      <c r="I16118" s="1184"/>
    </row>
    <row r="16119" spans="7:9" ht="15.6" x14ac:dyDescent="0.3">
      <c r="G16119" s="1183"/>
      <c r="H16119" s="1184"/>
      <c r="I16119" s="1184"/>
    </row>
    <row r="16120" spans="7:9" ht="15.6" x14ac:dyDescent="0.3">
      <c r="G16120" s="1183"/>
      <c r="H16120" s="1184"/>
      <c r="I16120" s="1184"/>
    </row>
    <row r="16121" spans="7:9" ht="15.6" x14ac:dyDescent="0.3">
      <c r="G16121" s="1183"/>
      <c r="H16121" s="1184"/>
      <c r="I16121" s="1184"/>
    </row>
    <row r="16122" spans="7:9" ht="15.6" x14ac:dyDescent="0.3">
      <c r="G16122" s="1183"/>
      <c r="H16122" s="1184"/>
      <c r="I16122" s="1184"/>
    </row>
    <row r="16123" spans="7:9" ht="15.6" x14ac:dyDescent="0.3">
      <c r="G16123" s="1183"/>
      <c r="H16123" s="1184"/>
      <c r="I16123" s="1184"/>
    </row>
    <row r="16124" spans="7:9" ht="15.6" x14ac:dyDescent="0.3">
      <c r="G16124" s="1183"/>
      <c r="H16124" s="1184"/>
      <c r="I16124" s="1184"/>
    </row>
    <row r="16125" spans="7:9" ht="15.6" x14ac:dyDescent="0.3">
      <c r="G16125" s="1183"/>
      <c r="H16125" s="1184"/>
      <c r="I16125" s="1184"/>
    </row>
    <row r="16126" spans="7:9" ht="15.6" x14ac:dyDescent="0.3">
      <c r="G16126" s="1183"/>
      <c r="H16126" s="1184"/>
      <c r="I16126" s="1184"/>
    </row>
    <row r="16127" spans="7:9" ht="15.6" x14ac:dyDescent="0.3">
      <c r="G16127" s="1183"/>
      <c r="H16127" s="1184"/>
      <c r="I16127" s="1184"/>
    </row>
    <row r="16128" spans="7:9" ht="15.6" x14ac:dyDescent="0.3">
      <c r="G16128" s="1183"/>
      <c r="H16128" s="1184"/>
      <c r="I16128" s="1184"/>
    </row>
    <row r="16129" spans="7:9" ht="15.6" x14ac:dyDescent="0.3">
      <c r="G16129" s="1183"/>
      <c r="H16129" s="1184"/>
      <c r="I16129" s="1184"/>
    </row>
    <row r="16130" spans="7:9" ht="15.6" x14ac:dyDescent="0.3">
      <c r="G16130" s="1183"/>
      <c r="H16130" s="1184"/>
      <c r="I16130" s="1184"/>
    </row>
    <row r="16131" spans="7:9" ht="15.6" x14ac:dyDescent="0.3">
      <c r="G16131" s="1183"/>
      <c r="H16131" s="1184"/>
      <c r="I16131" s="1184"/>
    </row>
    <row r="16132" spans="7:9" ht="15.6" x14ac:dyDescent="0.3">
      <c r="G16132" s="1183"/>
      <c r="H16132" s="1184"/>
      <c r="I16132" s="1184"/>
    </row>
    <row r="16133" spans="7:9" ht="15.6" x14ac:dyDescent="0.3">
      <c r="G16133" s="1183"/>
      <c r="H16133" s="1184"/>
      <c r="I16133" s="1184"/>
    </row>
    <row r="16134" spans="7:9" ht="15.6" x14ac:dyDescent="0.3">
      <c r="G16134" s="1183"/>
      <c r="H16134" s="1184"/>
      <c r="I16134" s="1184"/>
    </row>
    <row r="16135" spans="7:9" ht="15.6" x14ac:dyDescent="0.3">
      <c r="G16135" s="1183"/>
      <c r="H16135" s="1184"/>
      <c r="I16135" s="1184"/>
    </row>
    <row r="16136" spans="7:9" ht="15.6" x14ac:dyDescent="0.3">
      <c r="G16136" s="1183"/>
      <c r="H16136" s="1184"/>
      <c r="I16136" s="1184"/>
    </row>
    <row r="16137" spans="7:9" ht="15.6" x14ac:dyDescent="0.3">
      <c r="G16137" s="1183"/>
      <c r="H16137" s="1184"/>
      <c r="I16137" s="1184"/>
    </row>
    <row r="16138" spans="7:9" ht="15.6" x14ac:dyDescent="0.3">
      <c r="G16138" s="1183"/>
      <c r="H16138" s="1184"/>
      <c r="I16138" s="1184"/>
    </row>
    <row r="16139" spans="7:9" ht="15.6" x14ac:dyDescent="0.3">
      <c r="G16139" s="1183"/>
      <c r="H16139" s="1184"/>
      <c r="I16139" s="1184"/>
    </row>
    <row r="16140" spans="7:9" ht="15.6" x14ac:dyDescent="0.3">
      <c r="G16140" s="1183"/>
      <c r="H16140" s="1184"/>
      <c r="I16140" s="1184"/>
    </row>
    <row r="16141" spans="7:9" ht="15.6" x14ac:dyDescent="0.3">
      <c r="G16141" s="1183"/>
      <c r="H16141" s="1184"/>
      <c r="I16141" s="1184"/>
    </row>
    <row r="16142" spans="7:9" ht="15.6" x14ac:dyDescent="0.3">
      <c r="G16142" s="1183"/>
      <c r="H16142" s="1184"/>
      <c r="I16142" s="1184"/>
    </row>
    <row r="16143" spans="7:9" ht="15.6" x14ac:dyDescent="0.3">
      <c r="G16143" s="1183"/>
      <c r="H16143" s="1184"/>
      <c r="I16143" s="1184"/>
    </row>
    <row r="16144" spans="7:9" ht="15.6" x14ac:dyDescent="0.3">
      <c r="G16144" s="1183"/>
      <c r="H16144" s="1184"/>
      <c r="I16144" s="1184"/>
    </row>
    <row r="16145" spans="7:9" ht="15.6" x14ac:dyDescent="0.3">
      <c r="G16145" s="1183"/>
      <c r="H16145" s="1184"/>
      <c r="I16145" s="1184"/>
    </row>
    <row r="16146" spans="7:9" ht="15.6" x14ac:dyDescent="0.3">
      <c r="G16146" s="1183"/>
      <c r="H16146" s="1184"/>
      <c r="I16146" s="1184"/>
    </row>
    <row r="16147" spans="7:9" ht="15.6" x14ac:dyDescent="0.3">
      <c r="G16147" s="1183"/>
      <c r="H16147" s="1184"/>
      <c r="I16147" s="1184"/>
    </row>
    <row r="16148" spans="7:9" ht="15.6" x14ac:dyDescent="0.3">
      <c r="G16148" s="1183"/>
      <c r="H16148" s="1184"/>
      <c r="I16148" s="1184"/>
    </row>
    <row r="16149" spans="7:9" ht="15.6" x14ac:dyDescent="0.3">
      <c r="G16149" s="1183"/>
      <c r="H16149" s="1184"/>
      <c r="I16149" s="1184"/>
    </row>
    <row r="16150" spans="7:9" ht="15.6" x14ac:dyDescent="0.3">
      <c r="G16150" s="1183"/>
      <c r="H16150" s="1184"/>
      <c r="I16150" s="1184"/>
    </row>
    <row r="16151" spans="7:9" ht="15.6" x14ac:dyDescent="0.3">
      <c r="G16151" s="1183"/>
      <c r="H16151" s="1184"/>
      <c r="I16151" s="1184"/>
    </row>
    <row r="16152" spans="7:9" ht="15.6" x14ac:dyDescent="0.3">
      <c r="G16152" s="1183"/>
      <c r="H16152" s="1184"/>
      <c r="I16152" s="1184"/>
    </row>
    <row r="16153" spans="7:9" ht="15.6" x14ac:dyDescent="0.3">
      <c r="G16153" s="1183"/>
      <c r="H16153" s="1184"/>
      <c r="I16153" s="1184"/>
    </row>
    <row r="16154" spans="7:9" ht="15.6" x14ac:dyDescent="0.3">
      <c r="G16154" s="1183"/>
      <c r="H16154" s="1184"/>
      <c r="I16154" s="1184"/>
    </row>
    <row r="16155" spans="7:9" ht="15.6" x14ac:dyDescent="0.3">
      <c r="G16155" s="1183"/>
      <c r="H16155" s="1184"/>
      <c r="I16155" s="1184"/>
    </row>
    <row r="16156" spans="7:9" ht="15.6" x14ac:dyDescent="0.3">
      <c r="G16156" s="1183"/>
      <c r="H16156" s="1184"/>
      <c r="I16156" s="1184"/>
    </row>
    <row r="16157" spans="7:9" ht="15.6" x14ac:dyDescent="0.3">
      <c r="G16157" s="1183"/>
      <c r="H16157" s="1184"/>
      <c r="I16157" s="1184"/>
    </row>
    <row r="16158" spans="7:9" ht="15.6" x14ac:dyDescent="0.3">
      <c r="G16158" s="1183"/>
      <c r="H16158" s="1184"/>
      <c r="I16158" s="1184"/>
    </row>
    <row r="16159" spans="7:9" ht="15.6" x14ac:dyDescent="0.3">
      <c r="G16159" s="1183"/>
      <c r="H16159" s="1184"/>
      <c r="I16159" s="1184"/>
    </row>
    <row r="16160" spans="7:9" ht="15.6" x14ac:dyDescent="0.3">
      <c r="G16160" s="1183"/>
      <c r="H16160" s="1184"/>
      <c r="I16160" s="1184"/>
    </row>
    <row r="16161" spans="7:9" ht="15.6" x14ac:dyDescent="0.3">
      <c r="G16161" s="1183"/>
      <c r="H16161" s="1184"/>
      <c r="I16161" s="1184"/>
    </row>
    <row r="16162" spans="7:9" ht="15.6" x14ac:dyDescent="0.3">
      <c r="G16162" s="1183"/>
      <c r="H16162" s="1184"/>
      <c r="I16162" s="1184"/>
    </row>
    <row r="16163" spans="7:9" ht="15.6" x14ac:dyDescent="0.3">
      <c r="G16163" s="1183"/>
      <c r="H16163" s="1184"/>
      <c r="I16163" s="1184"/>
    </row>
    <row r="16164" spans="7:9" ht="15.6" x14ac:dyDescent="0.3">
      <c r="G16164" s="1183"/>
      <c r="H16164" s="1184"/>
      <c r="I16164" s="1184"/>
    </row>
    <row r="16165" spans="7:9" ht="15.6" x14ac:dyDescent="0.3">
      <c r="G16165" s="1183"/>
      <c r="H16165" s="1184"/>
      <c r="I16165" s="1184"/>
    </row>
    <row r="16166" spans="7:9" ht="15.6" x14ac:dyDescent="0.3">
      <c r="G16166" s="1183"/>
      <c r="H16166" s="1184"/>
      <c r="I16166" s="1184"/>
    </row>
    <row r="16167" spans="7:9" ht="15.6" x14ac:dyDescent="0.3">
      <c r="G16167" s="1183"/>
      <c r="H16167" s="1184"/>
      <c r="I16167" s="1184"/>
    </row>
    <row r="16168" spans="7:9" ht="15.6" x14ac:dyDescent="0.3">
      <c r="G16168" s="1183"/>
      <c r="H16168" s="1184"/>
      <c r="I16168" s="1184"/>
    </row>
    <row r="16169" spans="7:9" ht="15.6" x14ac:dyDescent="0.3">
      <c r="G16169" s="1183"/>
      <c r="H16169" s="1184"/>
      <c r="I16169" s="1184"/>
    </row>
    <row r="16170" spans="7:9" ht="15.6" x14ac:dyDescent="0.3">
      <c r="G16170" s="1183"/>
      <c r="H16170" s="1184"/>
      <c r="I16170" s="1184"/>
    </row>
    <row r="16171" spans="7:9" ht="15.6" x14ac:dyDescent="0.3">
      <c r="G16171" s="1183"/>
      <c r="H16171" s="1184"/>
      <c r="I16171" s="1184"/>
    </row>
    <row r="16172" spans="7:9" ht="15.6" x14ac:dyDescent="0.3">
      <c r="G16172" s="1183"/>
      <c r="H16172" s="1184"/>
      <c r="I16172" s="1184"/>
    </row>
    <row r="16173" spans="7:9" ht="15.6" x14ac:dyDescent="0.3">
      <c r="G16173" s="1183"/>
      <c r="H16173" s="1184"/>
      <c r="I16173" s="1184"/>
    </row>
    <row r="16174" spans="7:9" ht="15.6" x14ac:dyDescent="0.3">
      <c r="G16174" s="1183"/>
      <c r="H16174" s="1184"/>
      <c r="I16174" s="1184"/>
    </row>
    <row r="16175" spans="7:9" ht="15.6" x14ac:dyDescent="0.3">
      <c r="G16175" s="1183"/>
      <c r="H16175" s="1184"/>
      <c r="I16175" s="1184"/>
    </row>
    <row r="16176" spans="7:9" ht="15.6" x14ac:dyDescent="0.3">
      <c r="G16176" s="1183"/>
      <c r="H16176" s="1184"/>
      <c r="I16176" s="1184"/>
    </row>
    <row r="16177" spans="7:9" ht="15.6" x14ac:dyDescent="0.3">
      <c r="G16177" s="1183"/>
      <c r="H16177" s="1184"/>
      <c r="I16177" s="1184"/>
    </row>
    <row r="16178" spans="7:9" ht="15.6" x14ac:dyDescent="0.3">
      <c r="G16178" s="1183"/>
      <c r="H16178" s="1184"/>
      <c r="I16178" s="1184"/>
    </row>
    <row r="16179" spans="7:9" ht="15.6" x14ac:dyDescent="0.3">
      <c r="G16179" s="1183"/>
      <c r="H16179" s="1184"/>
      <c r="I16179" s="1184"/>
    </row>
    <row r="16180" spans="7:9" ht="15.6" x14ac:dyDescent="0.3">
      <c r="G16180" s="1183"/>
      <c r="H16180" s="1184"/>
      <c r="I16180" s="1184"/>
    </row>
    <row r="16181" spans="7:9" ht="15.6" x14ac:dyDescent="0.3">
      <c r="G16181" s="1183"/>
      <c r="H16181" s="1184"/>
      <c r="I16181" s="1184"/>
    </row>
    <row r="16182" spans="7:9" ht="15.6" x14ac:dyDescent="0.3">
      <c r="G16182" s="1183"/>
      <c r="H16182" s="1184"/>
      <c r="I16182" s="1184"/>
    </row>
    <row r="16183" spans="7:9" ht="15.6" x14ac:dyDescent="0.3">
      <c r="G16183" s="1183"/>
      <c r="H16183" s="1184"/>
      <c r="I16183" s="1184"/>
    </row>
    <row r="16184" spans="7:9" ht="15.6" x14ac:dyDescent="0.3">
      <c r="G16184" s="1183"/>
      <c r="H16184" s="1184"/>
      <c r="I16184" s="1184"/>
    </row>
    <row r="16185" spans="7:9" ht="15.6" x14ac:dyDescent="0.3">
      <c r="G16185" s="1183"/>
      <c r="H16185" s="1184"/>
      <c r="I16185" s="1184"/>
    </row>
    <row r="16186" spans="7:9" ht="15.6" x14ac:dyDescent="0.3">
      <c r="G16186" s="1183"/>
      <c r="H16186" s="1184"/>
      <c r="I16186" s="1184"/>
    </row>
    <row r="16187" spans="7:9" ht="15.6" x14ac:dyDescent="0.3">
      <c r="G16187" s="1183"/>
      <c r="H16187" s="1184"/>
      <c r="I16187" s="1184"/>
    </row>
    <row r="16188" spans="7:9" ht="15.6" x14ac:dyDescent="0.3">
      <c r="G16188" s="1183"/>
      <c r="H16188" s="1184"/>
      <c r="I16188" s="1184"/>
    </row>
    <row r="16189" spans="7:9" ht="15.6" x14ac:dyDescent="0.3">
      <c r="G16189" s="1183"/>
      <c r="H16189" s="1184"/>
      <c r="I16189" s="1184"/>
    </row>
    <row r="16190" spans="7:9" ht="15.6" x14ac:dyDescent="0.3">
      <c r="G16190" s="1183"/>
      <c r="H16190" s="1184"/>
      <c r="I16190" s="1184"/>
    </row>
    <row r="16191" spans="7:9" ht="15.6" x14ac:dyDescent="0.3">
      <c r="G16191" s="1183"/>
      <c r="H16191" s="1184"/>
      <c r="I16191" s="1184"/>
    </row>
    <row r="16192" spans="7:9" ht="15.6" x14ac:dyDescent="0.3">
      <c r="G16192" s="1183"/>
      <c r="H16192" s="1184"/>
      <c r="I16192" s="1184"/>
    </row>
    <row r="16193" spans="7:9" ht="15.6" x14ac:dyDescent="0.3">
      <c r="G16193" s="1183"/>
      <c r="H16193" s="1184"/>
      <c r="I16193" s="1184"/>
    </row>
    <row r="16194" spans="7:9" ht="15.6" x14ac:dyDescent="0.3">
      <c r="G16194" s="1183"/>
      <c r="H16194" s="1184"/>
      <c r="I16194" s="1184"/>
    </row>
    <row r="16195" spans="7:9" ht="15.6" x14ac:dyDescent="0.3">
      <c r="G16195" s="1183"/>
      <c r="H16195" s="1184"/>
      <c r="I16195" s="1184"/>
    </row>
    <row r="16196" spans="7:9" ht="15.6" x14ac:dyDescent="0.3">
      <c r="G16196" s="1183"/>
      <c r="H16196" s="1184"/>
      <c r="I16196" s="1184"/>
    </row>
    <row r="16197" spans="7:9" ht="15.6" x14ac:dyDescent="0.3">
      <c r="G16197" s="1183"/>
      <c r="H16197" s="1184"/>
      <c r="I16197" s="1184"/>
    </row>
    <row r="16198" spans="7:9" ht="15.6" x14ac:dyDescent="0.3">
      <c r="G16198" s="1183"/>
      <c r="H16198" s="1184"/>
      <c r="I16198" s="1184"/>
    </row>
    <row r="16199" spans="7:9" ht="15.6" x14ac:dyDescent="0.3">
      <c r="G16199" s="1183"/>
      <c r="H16199" s="1184"/>
      <c r="I16199" s="1184"/>
    </row>
    <row r="16200" spans="7:9" ht="15.6" x14ac:dyDescent="0.3">
      <c r="G16200" s="1183"/>
      <c r="H16200" s="1184"/>
      <c r="I16200" s="1184"/>
    </row>
    <row r="16201" spans="7:9" ht="15.6" x14ac:dyDescent="0.3">
      <c r="G16201" s="1183"/>
      <c r="H16201" s="1184"/>
      <c r="I16201" s="1184"/>
    </row>
    <row r="16202" spans="7:9" ht="15.6" x14ac:dyDescent="0.3">
      <c r="G16202" s="1183"/>
      <c r="H16202" s="1184"/>
      <c r="I16202" s="1184"/>
    </row>
    <row r="16203" spans="7:9" ht="15.6" x14ac:dyDescent="0.3">
      <c r="G16203" s="1183"/>
      <c r="H16203" s="1184"/>
      <c r="I16203" s="1184"/>
    </row>
    <row r="16204" spans="7:9" ht="15.6" x14ac:dyDescent="0.3">
      <c r="G16204" s="1183"/>
      <c r="H16204" s="1184"/>
      <c r="I16204" s="1184"/>
    </row>
    <row r="16205" spans="7:9" ht="15.6" x14ac:dyDescent="0.3">
      <c r="G16205" s="1183"/>
      <c r="H16205" s="1184"/>
      <c r="I16205" s="1184"/>
    </row>
    <row r="16206" spans="7:9" ht="15.6" x14ac:dyDescent="0.3">
      <c r="G16206" s="1183"/>
      <c r="H16206" s="1184"/>
      <c r="I16206" s="1184"/>
    </row>
    <row r="16207" spans="7:9" ht="15.6" x14ac:dyDescent="0.3">
      <c r="G16207" s="1183"/>
      <c r="H16207" s="1184"/>
      <c r="I16207" s="1184"/>
    </row>
    <row r="16208" spans="7:9" ht="15.6" x14ac:dyDescent="0.3">
      <c r="G16208" s="1183"/>
      <c r="H16208" s="1184"/>
      <c r="I16208" s="1184"/>
    </row>
    <row r="16209" spans="7:9" ht="15.6" x14ac:dyDescent="0.3">
      <c r="G16209" s="1183"/>
      <c r="H16209" s="1184"/>
      <c r="I16209" s="1184"/>
    </row>
    <row r="16210" spans="7:9" ht="15.6" x14ac:dyDescent="0.3">
      <c r="G16210" s="1183"/>
      <c r="H16210" s="1184"/>
      <c r="I16210" s="1184"/>
    </row>
    <row r="16211" spans="7:9" ht="15.6" x14ac:dyDescent="0.3">
      <c r="G16211" s="1183"/>
      <c r="H16211" s="1184"/>
      <c r="I16211" s="1184"/>
    </row>
    <row r="16212" spans="7:9" ht="15.6" x14ac:dyDescent="0.3">
      <c r="G16212" s="1183"/>
      <c r="H16212" s="1184"/>
      <c r="I16212" s="1184"/>
    </row>
    <row r="16213" spans="7:9" ht="15.6" x14ac:dyDescent="0.3">
      <c r="G16213" s="1183"/>
      <c r="H16213" s="1184"/>
      <c r="I16213" s="1184"/>
    </row>
    <row r="16214" spans="7:9" ht="15.6" x14ac:dyDescent="0.3">
      <c r="G16214" s="1183"/>
      <c r="H16214" s="1184"/>
      <c r="I16214" s="1184"/>
    </row>
    <row r="16215" spans="7:9" ht="15.6" x14ac:dyDescent="0.3">
      <c r="G16215" s="1183"/>
      <c r="H16215" s="1184"/>
      <c r="I16215" s="1184"/>
    </row>
    <row r="16216" spans="7:9" ht="15.6" x14ac:dyDescent="0.3">
      <c r="G16216" s="1183"/>
      <c r="H16216" s="1184"/>
      <c r="I16216" s="1184"/>
    </row>
    <row r="16217" spans="7:9" ht="15.6" x14ac:dyDescent="0.3">
      <c r="G16217" s="1183"/>
      <c r="H16217" s="1184"/>
      <c r="I16217" s="1184"/>
    </row>
    <row r="16218" spans="7:9" ht="15.6" x14ac:dyDescent="0.3">
      <c r="G16218" s="1183"/>
      <c r="H16218" s="1184"/>
      <c r="I16218" s="1184"/>
    </row>
    <row r="16219" spans="7:9" ht="15.6" x14ac:dyDescent="0.3">
      <c r="G16219" s="1183"/>
      <c r="H16219" s="1184"/>
      <c r="I16219" s="1184"/>
    </row>
    <row r="16220" spans="7:9" ht="15.6" x14ac:dyDescent="0.3">
      <c r="G16220" s="1183"/>
      <c r="H16220" s="1184"/>
      <c r="I16220" s="1184"/>
    </row>
    <row r="16221" spans="7:9" ht="15.6" x14ac:dyDescent="0.3">
      <c r="G16221" s="1183"/>
      <c r="H16221" s="1184"/>
      <c r="I16221" s="1184"/>
    </row>
    <row r="16222" spans="7:9" ht="15.6" x14ac:dyDescent="0.3">
      <c r="G16222" s="1183"/>
      <c r="H16222" s="1184"/>
      <c r="I16222" s="1184"/>
    </row>
    <row r="16223" spans="7:9" ht="15.6" x14ac:dyDescent="0.3">
      <c r="G16223" s="1183"/>
      <c r="H16223" s="1184"/>
      <c r="I16223" s="1184"/>
    </row>
    <row r="16224" spans="7:9" ht="15.6" x14ac:dyDescent="0.3">
      <c r="G16224" s="1183"/>
      <c r="H16224" s="1184"/>
      <c r="I16224" s="1184"/>
    </row>
    <row r="16225" spans="7:9" ht="15.6" x14ac:dyDescent="0.3">
      <c r="G16225" s="1183"/>
      <c r="H16225" s="1184"/>
      <c r="I16225" s="1184"/>
    </row>
    <row r="16226" spans="7:9" ht="15.6" x14ac:dyDescent="0.3">
      <c r="G16226" s="1183"/>
      <c r="H16226" s="1184"/>
      <c r="I16226" s="1184"/>
    </row>
    <row r="16227" spans="7:9" ht="15.6" x14ac:dyDescent="0.3">
      <c r="G16227" s="1183"/>
      <c r="H16227" s="1184"/>
      <c r="I16227" s="1184"/>
    </row>
    <row r="16228" spans="7:9" ht="15.6" x14ac:dyDescent="0.3">
      <c r="G16228" s="1183"/>
      <c r="H16228" s="1184"/>
      <c r="I16228" s="1184"/>
    </row>
    <row r="16229" spans="7:9" ht="15.6" x14ac:dyDescent="0.3">
      <c r="G16229" s="1183"/>
      <c r="H16229" s="1184"/>
      <c r="I16229" s="1184"/>
    </row>
    <row r="16230" spans="7:9" ht="15.6" x14ac:dyDescent="0.3">
      <c r="G16230" s="1183"/>
      <c r="H16230" s="1184"/>
      <c r="I16230" s="1184"/>
    </row>
    <row r="16231" spans="7:9" ht="15.6" x14ac:dyDescent="0.3">
      <c r="G16231" s="1183"/>
      <c r="H16231" s="1184"/>
      <c r="I16231" s="1184"/>
    </row>
    <row r="16232" spans="7:9" ht="15.6" x14ac:dyDescent="0.3">
      <c r="G16232" s="1183"/>
      <c r="H16232" s="1184"/>
      <c r="I16232" s="1184"/>
    </row>
    <row r="16233" spans="7:9" ht="15.6" x14ac:dyDescent="0.3">
      <c r="G16233" s="1183"/>
      <c r="H16233" s="1184"/>
      <c r="I16233" s="1184"/>
    </row>
    <row r="16234" spans="7:9" ht="15.6" x14ac:dyDescent="0.3">
      <c r="G16234" s="1183"/>
      <c r="H16234" s="1184"/>
      <c r="I16234" s="1184"/>
    </row>
    <row r="16235" spans="7:9" ht="15.6" x14ac:dyDescent="0.3">
      <c r="G16235" s="1183"/>
      <c r="H16235" s="1184"/>
      <c r="I16235" s="1184"/>
    </row>
    <row r="16236" spans="7:9" ht="15.6" x14ac:dyDescent="0.3">
      <c r="G16236" s="1183"/>
      <c r="H16236" s="1184"/>
      <c r="I16236" s="1184"/>
    </row>
    <row r="16237" spans="7:9" ht="15.6" x14ac:dyDescent="0.3">
      <c r="G16237" s="1183"/>
      <c r="H16237" s="1184"/>
      <c r="I16237" s="1184"/>
    </row>
    <row r="16238" spans="7:9" ht="15.6" x14ac:dyDescent="0.3">
      <c r="G16238" s="1183"/>
      <c r="H16238" s="1184"/>
      <c r="I16238" s="1184"/>
    </row>
    <row r="16239" spans="7:9" ht="15.6" x14ac:dyDescent="0.3">
      <c r="G16239" s="1183"/>
      <c r="H16239" s="1184"/>
      <c r="I16239" s="1184"/>
    </row>
    <row r="16240" spans="7:9" ht="15.6" x14ac:dyDescent="0.3">
      <c r="G16240" s="1183"/>
      <c r="H16240" s="1184"/>
      <c r="I16240" s="1184"/>
    </row>
    <row r="16241" spans="7:9" ht="15.6" x14ac:dyDescent="0.3">
      <c r="G16241" s="1183"/>
      <c r="H16241" s="1184"/>
      <c r="I16241" s="1184"/>
    </row>
    <row r="16242" spans="7:9" ht="15.6" x14ac:dyDescent="0.3">
      <c r="G16242" s="1183"/>
      <c r="H16242" s="1184"/>
      <c r="I16242" s="1184"/>
    </row>
    <row r="16243" spans="7:9" ht="15.6" x14ac:dyDescent="0.3">
      <c r="G16243" s="1183"/>
      <c r="H16243" s="1184"/>
      <c r="I16243" s="1184"/>
    </row>
    <row r="16244" spans="7:9" ht="15.6" x14ac:dyDescent="0.3">
      <c r="G16244" s="1183"/>
      <c r="H16244" s="1184"/>
      <c r="I16244" s="1184"/>
    </row>
    <row r="16245" spans="7:9" ht="15.6" x14ac:dyDescent="0.3">
      <c r="G16245" s="1183"/>
      <c r="H16245" s="1184"/>
      <c r="I16245" s="1184"/>
    </row>
    <row r="16246" spans="7:9" ht="15.6" x14ac:dyDescent="0.3">
      <c r="G16246" s="1183"/>
      <c r="H16246" s="1184"/>
      <c r="I16246" s="1184"/>
    </row>
    <row r="16247" spans="7:9" ht="15.6" x14ac:dyDescent="0.3">
      <c r="G16247" s="1183"/>
      <c r="H16247" s="1184"/>
      <c r="I16247" s="1184"/>
    </row>
    <row r="16248" spans="7:9" ht="15.6" x14ac:dyDescent="0.3">
      <c r="G16248" s="1183"/>
      <c r="H16248" s="1184"/>
      <c r="I16248" s="1184"/>
    </row>
    <row r="16249" spans="7:9" ht="15.6" x14ac:dyDescent="0.3">
      <c r="G16249" s="1183"/>
      <c r="H16249" s="1184"/>
      <c r="I16249" s="1184"/>
    </row>
    <row r="16250" spans="7:9" ht="15.6" x14ac:dyDescent="0.3">
      <c r="G16250" s="1183"/>
      <c r="H16250" s="1184"/>
      <c r="I16250" s="1184"/>
    </row>
    <row r="16251" spans="7:9" ht="15.6" x14ac:dyDescent="0.3">
      <c r="G16251" s="1183"/>
      <c r="H16251" s="1184"/>
      <c r="I16251" s="1184"/>
    </row>
    <row r="16252" spans="7:9" ht="15.6" x14ac:dyDescent="0.3">
      <c r="G16252" s="1183"/>
      <c r="H16252" s="1184"/>
      <c r="I16252" s="1184"/>
    </row>
    <row r="16253" spans="7:9" ht="15.6" x14ac:dyDescent="0.3">
      <c r="G16253" s="1183"/>
      <c r="H16253" s="1184"/>
      <c r="I16253" s="1184"/>
    </row>
    <row r="16254" spans="7:9" ht="15.6" x14ac:dyDescent="0.3">
      <c r="G16254" s="1183"/>
      <c r="H16254" s="1184"/>
      <c r="I16254" s="1184"/>
    </row>
    <row r="16255" spans="7:9" ht="15.6" x14ac:dyDescent="0.3">
      <c r="G16255" s="1183"/>
      <c r="H16255" s="1184"/>
      <c r="I16255" s="1184"/>
    </row>
    <row r="16256" spans="7:9" ht="15.6" x14ac:dyDescent="0.3">
      <c r="G16256" s="1183"/>
      <c r="H16256" s="1184"/>
      <c r="I16256" s="1184"/>
    </row>
    <row r="16257" spans="7:9" ht="15.6" x14ac:dyDescent="0.3">
      <c r="G16257" s="1183"/>
      <c r="H16257" s="1184"/>
      <c r="I16257" s="1184"/>
    </row>
    <row r="16258" spans="7:9" ht="15.6" x14ac:dyDescent="0.3">
      <c r="G16258" s="1183"/>
      <c r="H16258" s="1184"/>
      <c r="I16258" s="1184"/>
    </row>
    <row r="16259" spans="7:9" ht="15.6" x14ac:dyDescent="0.3">
      <c r="G16259" s="1183"/>
      <c r="H16259" s="1184"/>
      <c r="I16259" s="1184"/>
    </row>
    <row r="16260" spans="7:9" ht="15.6" x14ac:dyDescent="0.3">
      <c r="G16260" s="1183"/>
      <c r="H16260" s="1184"/>
      <c r="I16260" s="1184"/>
    </row>
    <row r="16261" spans="7:9" ht="15.6" x14ac:dyDescent="0.3">
      <c r="G16261" s="1183"/>
      <c r="H16261" s="1184"/>
      <c r="I16261" s="1184"/>
    </row>
    <row r="16262" spans="7:9" ht="15.6" x14ac:dyDescent="0.3">
      <c r="G16262" s="1183"/>
      <c r="H16262" s="1184"/>
      <c r="I16262" s="1184"/>
    </row>
    <row r="16263" spans="7:9" ht="15.6" x14ac:dyDescent="0.3">
      <c r="G16263" s="1183"/>
      <c r="H16263" s="1184"/>
      <c r="I16263" s="1184"/>
    </row>
    <row r="16264" spans="7:9" ht="15.6" x14ac:dyDescent="0.3">
      <c r="G16264" s="1183"/>
      <c r="H16264" s="1184"/>
      <c r="I16264" s="1184"/>
    </row>
    <row r="16265" spans="7:9" ht="15.6" x14ac:dyDescent="0.3">
      <c r="G16265" s="1183"/>
      <c r="H16265" s="1184"/>
      <c r="I16265" s="1184"/>
    </row>
    <row r="16266" spans="7:9" ht="15.6" x14ac:dyDescent="0.3">
      <c r="G16266" s="1183"/>
      <c r="H16266" s="1184"/>
      <c r="I16266" s="1184"/>
    </row>
    <row r="16267" spans="7:9" ht="15.6" x14ac:dyDescent="0.3">
      <c r="G16267" s="1183"/>
      <c r="H16267" s="1184"/>
      <c r="I16267" s="1184"/>
    </row>
    <row r="16268" spans="7:9" ht="15.6" x14ac:dyDescent="0.3">
      <c r="G16268" s="1183"/>
      <c r="H16268" s="1184"/>
      <c r="I16268" s="1184"/>
    </row>
    <row r="16269" spans="7:9" ht="15.6" x14ac:dyDescent="0.3">
      <c r="G16269" s="1183"/>
      <c r="H16269" s="1184"/>
      <c r="I16269" s="1184"/>
    </row>
    <row r="16270" spans="7:9" ht="15.6" x14ac:dyDescent="0.3">
      <c r="G16270" s="1183"/>
      <c r="H16270" s="1184"/>
      <c r="I16270" s="1184"/>
    </row>
    <row r="16271" spans="7:9" ht="15.6" x14ac:dyDescent="0.3">
      <c r="G16271" s="1183"/>
      <c r="H16271" s="1184"/>
      <c r="I16271" s="1184"/>
    </row>
    <row r="16272" spans="7:9" ht="15.6" x14ac:dyDescent="0.3">
      <c r="G16272" s="1183"/>
      <c r="H16272" s="1184"/>
      <c r="I16272" s="1184"/>
    </row>
    <row r="16273" spans="7:9" ht="15.6" x14ac:dyDescent="0.3">
      <c r="G16273" s="1183"/>
      <c r="H16273" s="1184"/>
      <c r="I16273" s="1184"/>
    </row>
    <row r="16274" spans="7:9" ht="15.6" x14ac:dyDescent="0.3">
      <c r="G16274" s="1183"/>
      <c r="H16274" s="1184"/>
      <c r="I16274" s="1184"/>
    </row>
    <row r="16275" spans="7:9" ht="15.6" x14ac:dyDescent="0.3">
      <c r="G16275" s="1183"/>
      <c r="H16275" s="1184"/>
      <c r="I16275" s="1184"/>
    </row>
    <row r="16276" spans="7:9" ht="15.6" x14ac:dyDescent="0.3">
      <c r="G16276" s="1183"/>
      <c r="H16276" s="1184"/>
      <c r="I16276" s="1184"/>
    </row>
    <row r="16277" spans="7:9" ht="15.6" x14ac:dyDescent="0.3">
      <c r="G16277" s="1183"/>
      <c r="H16277" s="1184"/>
      <c r="I16277" s="1184"/>
    </row>
    <row r="16278" spans="7:9" ht="15.6" x14ac:dyDescent="0.3">
      <c r="G16278" s="1183"/>
      <c r="H16278" s="1184"/>
      <c r="I16278" s="1184"/>
    </row>
    <row r="16279" spans="7:9" ht="15.6" x14ac:dyDescent="0.3">
      <c r="G16279" s="1183"/>
      <c r="H16279" s="1184"/>
      <c r="I16279" s="1184"/>
    </row>
    <row r="16280" spans="7:9" ht="15.6" x14ac:dyDescent="0.3">
      <c r="G16280" s="1183"/>
      <c r="H16280" s="1184"/>
      <c r="I16280" s="1184"/>
    </row>
    <row r="16281" spans="7:9" ht="15.6" x14ac:dyDescent="0.3">
      <c r="G16281" s="1183"/>
      <c r="H16281" s="1184"/>
      <c r="I16281" s="1184"/>
    </row>
    <row r="16282" spans="7:9" ht="15.6" x14ac:dyDescent="0.3">
      <c r="G16282" s="1183"/>
      <c r="H16282" s="1184"/>
      <c r="I16282" s="1184"/>
    </row>
    <row r="16283" spans="7:9" ht="15.6" x14ac:dyDescent="0.3">
      <c r="G16283" s="1183"/>
      <c r="H16283" s="1184"/>
      <c r="I16283" s="1184"/>
    </row>
    <row r="16284" spans="7:9" ht="15.6" x14ac:dyDescent="0.3">
      <c r="G16284" s="1183"/>
      <c r="H16284" s="1184"/>
      <c r="I16284" s="1184"/>
    </row>
    <row r="16285" spans="7:9" ht="15.6" x14ac:dyDescent="0.3">
      <c r="G16285" s="1183"/>
      <c r="H16285" s="1184"/>
      <c r="I16285" s="1184"/>
    </row>
    <row r="16286" spans="7:9" ht="15.6" x14ac:dyDescent="0.3">
      <c r="G16286" s="1183"/>
      <c r="H16286" s="1184"/>
      <c r="I16286" s="1184"/>
    </row>
    <row r="16287" spans="7:9" ht="15.6" x14ac:dyDescent="0.3">
      <c r="G16287" s="1183"/>
      <c r="H16287" s="1184"/>
      <c r="I16287" s="1184"/>
    </row>
    <row r="16288" spans="7:9" ht="15.6" x14ac:dyDescent="0.3">
      <c r="G16288" s="1183"/>
      <c r="H16288" s="1184"/>
      <c r="I16288" s="1184"/>
    </row>
    <row r="16289" spans="7:9" ht="15.6" x14ac:dyDescent="0.3">
      <c r="G16289" s="1183"/>
      <c r="H16289" s="1184"/>
      <c r="I16289" s="1184"/>
    </row>
    <row r="16290" spans="7:9" ht="15.6" x14ac:dyDescent="0.3">
      <c r="G16290" s="1183"/>
      <c r="H16290" s="1184"/>
      <c r="I16290" s="1184"/>
    </row>
    <row r="16291" spans="7:9" ht="15.6" x14ac:dyDescent="0.3">
      <c r="G16291" s="1183"/>
      <c r="H16291" s="1184"/>
      <c r="I16291" s="1184"/>
    </row>
    <row r="16292" spans="7:9" ht="15.6" x14ac:dyDescent="0.3">
      <c r="G16292" s="1183"/>
      <c r="H16292" s="1184"/>
      <c r="I16292" s="1184"/>
    </row>
    <row r="16293" spans="7:9" ht="15.6" x14ac:dyDescent="0.3">
      <c r="G16293" s="1183"/>
      <c r="H16293" s="1184"/>
      <c r="I16293" s="1184"/>
    </row>
    <row r="16294" spans="7:9" ht="15.6" x14ac:dyDescent="0.3">
      <c r="G16294" s="1183"/>
      <c r="H16294" s="1184"/>
      <c r="I16294" s="1184"/>
    </row>
    <row r="16295" spans="7:9" ht="15.6" x14ac:dyDescent="0.3">
      <c r="G16295" s="1183"/>
      <c r="H16295" s="1184"/>
      <c r="I16295" s="1184"/>
    </row>
    <row r="16296" spans="7:9" ht="15.6" x14ac:dyDescent="0.3">
      <c r="G16296" s="1183"/>
      <c r="H16296" s="1184"/>
      <c r="I16296" s="1184"/>
    </row>
    <row r="16297" spans="7:9" ht="15.6" x14ac:dyDescent="0.3">
      <c r="G16297" s="1183"/>
      <c r="H16297" s="1184"/>
      <c r="I16297" s="1184"/>
    </row>
    <row r="16298" spans="7:9" ht="15.6" x14ac:dyDescent="0.3">
      <c r="G16298" s="1183"/>
      <c r="H16298" s="1184"/>
      <c r="I16298" s="1184"/>
    </row>
    <row r="16299" spans="7:9" ht="15.6" x14ac:dyDescent="0.3">
      <c r="G16299" s="1183"/>
      <c r="H16299" s="1184"/>
      <c r="I16299" s="1184"/>
    </row>
    <row r="16300" spans="7:9" ht="15.6" x14ac:dyDescent="0.3">
      <c r="G16300" s="1183"/>
      <c r="H16300" s="1184"/>
      <c r="I16300" s="1184"/>
    </row>
    <row r="16301" spans="7:9" ht="15.6" x14ac:dyDescent="0.3">
      <c r="G16301" s="1183"/>
      <c r="H16301" s="1184"/>
      <c r="I16301" s="1184"/>
    </row>
    <row r="16302" spans="7:9" ht="15.6" x14ac:dyDescent="0.3">
      <c r="G16302" s="1183"/>
      <c r="H16302" s="1184"/>
      <c r="I16302" s="1184"/>
    </row>
    <row r="16303" spans="7:9" ht="15.6" x14ac:dyDescent="0.3">
      <c r="G16303" s="1183"/>
      <c r="H16303" s="1184"/>
      <c r="I16303" s="1184"/>
    </row>
    <row r="16304" spans="7:9" ht="15.6" x14ac:dyDescent="0.3">
      <c r="G16304" s="1183"/>
      <c r="H16304" s="1184"/>
      <c r="I16304" s="1184"/>
    </row>
    <row r="16305" spans="7:9" ht="15.6" x14ac:dyDescent="0.3">
      <c r="G16305" s="1183"/>
      <c r="H16305" s="1184"/>
      <c r="I16305" s="1184"/>
    </row>
    <row r="16306" spans="7:9" ht="15.6" x14ac:dyDescent="0.3">
      <c r="G16306" s="1183"/>
      <c r="H16306" s="1184"/>
      <c r="I16306" s="1184"/>
    </row>
    <row r="16307" spans="7:9" ht="15.6" x14ac:dyDescent="0.3">
      <c r="G16307" s="1183"/>
      <c r="H16307" s="1184"/>
      <c r="I16307" s="1184"/>
    </row>
    <row r="16308" spans="7:9" ht="15.6" x14ac:dyDescent="0.3">
      <c r="G16308" s="1183"/>
      <c r="H16308" s="1184"/>
      <c r="I16308" s="1184"/>
    </row>
    <row r="16309" spans="7:9" ht="15.6" x14ac:dyDescent="0.3">
      <c r="G16309" s="1183"/>
      <c r="H16309" s="1184"/>
      <c r="I16309" s="1184"/>
    </row>
    <row r="16310" spans="7:9" ht="15.6" x14ac:dyDescent="0.3">
      <c r="G16310" s="1183"/>
      <c r="H16310" s="1184"/>
      <c r="I16310" s="1184"/>
    </row>
    <row r="16311" spans="7:9" ht="15.6" x14ac:dyDescent="0.3">
      <c r="G16311" s="1183"/>
      <c r="H16311" s="1184"/>
      <c r="I16311" s="1184"/>
    </row>
    <row r="16312" spans="7:9" ht="15.6" x14ac:dyDescent="0.3">
      <c r="G16312" s="1183"/>
      <c r="H16312" s="1184"/>
      <c r="I16312" s="1184"/>
    </row>
    <row r="16313" spans="7:9" ht="15.6" x14ac:dyDescent="0.3">
      <c r="G16313" s="1183"/>
      <c r="H16313" s="1184"/>
      <c r="I16313" s="1184"/>
    </row>
    <row r="16314" spans="7:9" ht="15.6" x14ac:dyDescent="0.3">
      <c r="G16314" s="1183"/>
      <c r="H16314" s="1184"/>
      <c r="I16314" s="1184"/>
    </row>
    <row r="16315" spans="7:9" ht="15.6" x14ac:dyDescent="0.3">
      <c r="G16315" s="1183"/>
      <c r="H16315" s="1184"/>
      <c r="I16315" s="1184"/>
    </row>
    <row r="16316" spans="7:9" ht="15.6" x14ac:dyDescent="0.3">
      <c r="G16316" s="1183"/>
      <c r="H16316" s="1184"/>
      <c r="I16316" s="1184"/>
    </row>
    <row r="16317" spans="7:9" ht="15.6" x14ac:dyDescent="0.3">
      <c r="G16317" s="1183"/>
      <c r="H16317" s="1184"/>
      <c r="I16317" s="1184"/>
    </row>
    <row r="16318" spans="7:9" ht="15.6" x14ac:dyDescent="0.3">
      <c r="G16318" s="1183"/>
      <c r="H16318" s="1184"/>
      <c r="I16318" s="1184"/>
    </row>
    <row r="16319" spans="7:9" ht="15.6" x14ac:dyDescent="0.3">
      <c r="G16319" s="1183"/>
      <c r="H16319" s="1184"/>
      <c r="I16319" s="1184"/>
    </row>
    <row r="16320" spans="7:9" ht="15.6" x14ac:dyDescent="0.3">
      <c r="G16320" s="1183"/>
      <c r="H16320" s="1184"/>
      <c r="I16320" s="1184"/>
    </row>
    <row r="16321" spans="7:9" ht="15.6" x14ac:dyDescent="0.3">
      <c r="G16321" s="1183"/>
      <c r="H16321" s="1184"/>
      <c r="I16321" s="1184"/>
    </row>
    <row r="16322" spans="7:9" ht="15.6" x14ac:dyDescent="0.3">
      <c r="G16322" s="1183"/>
      <c r="H16322" s="1184"/>
      <c r="I16322" s="1184"/>
    </row>
    <row r="16323" spans="7:9" ht="15.6" x14ac:dyDescent="0.3">
      <c r="G16323" s="1183"/>
      <c r="H16323" s="1184"/>
      <c r="I16323" s="1184"/>
    </row>
    <row r="16324" spans="7:9" ht="15.6" x14ac:dyDescent="0.3">
      <c r="G16324" s="1183"/>
      <c r="H16324" s="1184"/>
      <c r="I16324" s="1184"/>
    </row>
    <row r="16325" spans="7:9" ht="15.6" x14ac:dyDescent="0.3">
      <c r="G16325" s="1183"/>
      <c r="H16325" s="1184"/>
      <c r="I16325" s="1184"/>
    </row>
    <row r="16326" spans="7:9" ht="15.6" x14ac:dyDescent="0.3">
      <c r="G16326" s="1183"/>
      <c r="H16326" s="1184"/>
      <c r="I16326" s="1184"/>
    </row>
    <row r="16327" spans="7:9" ht="15.6" x14ac:dyDescent="0.3">
      <c r="G16327" s="1183"/>
      <c r="H16327" s="1184"/>
      <c r="I16327" s="1184"/>
    </row>
    <row r="16328" spans="7:9" ht="15.6" x14ac:dyDescent="0.3">
      <c r="G16328" s="1183"/>
      <c r="H16328" s="1184"/>
      <c r="I16328" s="1184"/>
    </row>
    <row r="16329" spans="7:9" ht="15.6" x14ac:dyDescent="0.3">
      <c r="G16329" s="1183"/>
      <c r="H16329" s="1184"/>
      <c r="I16329" s="1184"/>
    </row>
    <row r="16330" spans="7:9" ht="15.6" x14ac:dyDescent="0.3">
      <c r="G16330" s="1183"/>
      <c r="H16330" s="1184"/>
      <c r="I16330" s="1184"/>
    </row>
    <row r="16331" spans="7:9" ht="15.6" x14ac:dyDescent="0.3">
      <c r="G16331" s="1183"/>
      <c r="H16331" s="1184"/>
      <c r="I16331" s="1184"/>
    </row>
    <row r="16332" spans="7:9" ht="15.6" x14ac:dyDescent="0.3">
      <c r="G16332" s="1183"/>
      <c r="H16332" s="1184"/>
      <c r="I16332" s="1184"/>
    </row>
    <row r="16333" spans="7:9" ht="15.6" x14ac:dyDescent="0.3">
      <c r="G16333" s="1183"/>
      <c r="H16333" s="1184"/>
      <c r="I16333" s="1184"/>
    </row>
    <row r="16334" spans="7:9" ht="15.6" x14ac:dyDescent="0.3">
      <c r="G16334" s="1183"/>
      <c r="H16334" s="1184"/>
      <c r="I16334" s="1184"/>
    </row>
    <row r="16335" spans="7:9" ht="15.6" x14ac:dyDescent="0.3">
      <c r="G16335" s="1183"/>
      <c r="H16335" s="1184"/>
      <c r="I16335" s="1184"/>
    </row>
    <row r="16336" spans="7:9" ht="15.6" x14ac:dyDescent="0.3">
      <c r="G16336" s="1183"/>
      <c r="H16336" s="1184"/>
      <c r="I16336" s="1184"/>
    </row>
    <row r="16337" spans="7:9" ht="15.6" x14ac:dyDescent="0.3">
      <c r="G16337" s="1183"/>
      <c r="H16337" s="1184"/>
      <c r="I16337" s="1184"/>
    </row>
    <row r="16338" spans="7:9" ht="15.6" x14ac:dyDescent="0.3">
      <c r="G16338" s="1183"/>
      <c r="H16338" s="1184"/>
      <c r="I16338" s="1184"/>
    </row>
    <row r="16339" spans="7:9" ht="15.6" x14ac:dyDescent="0.3">
      <c r="G16339" s="1183"/>
      <c r="H16339" s="1184"/>
      <c r="I16339" s="1184"/>
    </row>
    <row r="16340" spans="7:9" ht="15.6" x14ac:dyDescent="0.3">
      <c r="G16340" s="1183"/>
      <c r="H16340" s="1184"/>
      <c r="I16340" s="1184"/>
    </row>
    <row r="16341" spans="7:9" ht="15.6" x14ac:dyDescent="0.3">
      <c r="G16341" s="1183"/>
      <c r="H16341" s="1184"/>
      <c r="I16341" s="1184"/>
    </row>
    <row r="16342" spans="7:9" ht="15.6" x14ac:dyDescent="0.3">
      <c r="G16342" s="1183"/>
      <c r="H16342" s="1184"/>
      <c r="I16342" s="1184"/>
    </row>
    <row r="16343" spans="7:9" ht="15.6" x14ac:dyDescent="0.3">
      <c r="G16343" s="1183"/>
      <c r="H16343" s="1184"/>
      <c r="I16343" s="1184"/>
    </row>
    <row r="16344" spans="7:9" ht="15.6" x14ac:dyDescent="0.3">
      <c r="G16344" s="1183"/>
      <c r="H16344" s="1184"/>
      <c r="I16344" s="1184"/>
    </row>
    <row r="16345" spans="7:9" ht="15.6" x14ac:dyDescent="0.3">
      <c r="G16345" s="1183"/>
      <c r="H16345" s="1184"/>
      <c r="I16345" s="1184"/>
    </row>
    <row r="16346" spans="7:9" ht="15.6" x14ac:dyDescent="0.3">
      <c r="G16346" s="1183"/>
      <c r="H16346" s="1184"/>
      <c r="I16346" s="1184"/>
    </row>
    <row r="16347" spans="7:9" ht="15.6" x14ac:dyDescent="0.3">
      <c r="G16347" s="1183"/>
      <c r="H16347" s="1184"/>
      <c r="I16347" s="1184"/>
    </row>
    <row r="16348" spans="7:9" ht="15.6" x14ac:dyDescent="0.3">
      <c r="G16348" s="1183"/>
      <c r="H16348" s="1184"/>
      <c r="I16348" s="1184"/>
    </row>
    <row r="16349" spans="7:9" ht="15.6" x14ac:dyDescent="0.3">
      <c r="G16349" s="1183"/>
      <c r="H16349" s="1184"/>
      <c r="I16349" s="1184"/>
    </row>
    <row r="16350" spans="7:9" ht="15.6" x14ac:dyDescent="0.3">
      <c r="G16350" s="1183"/>
      <c r="H16350" s="1184"/>
      <c r="I16350" s="1184"/>
    </row>
    <row r="16351" spans="7:9" ht="15.6" x14ac:dyDescent="0.3">
      <c r="G16351" s="1183"/>
      <c r="H16351" s="1184"/>
      <c r="I16351" s="1184"/>
    </row>
    <row r="16352" spans="7:9" ht="15.6" x14ac:dyDescent="0.3">
      <c r="G16352" s="1183"/>
      <c r="H16352" s="1184"/>
      <c r="I16352" s="1184"/>
    </row>
    <row r="16353" spans="7:9" ht="15.6" x14ac:dyDescent="0.3">
      <c r="G16353" s="1183"/>
      <c r="H16353" s="1184"/>
      <c r="I16353" s="1184"/>
    </row>
    <row r="16354" spans="7:9" ht="15.6" x14ac:dyDescent="0.3">
      <c r="G16354" s="1183"/>
      <c r="H16354" s="1184"/>
      <c r="I16354" s="1184"/>
    </row>
    <row r="16355" spans="7:9" ht="15.6" x14ac:dyDescent="0.3">
      <c r="G16355" s="1183"/>
      <c r="H16355" s="1184"/>
      <c r="I16355" s="1184"/>
    </row>
    <row r="16356" spans="7:9" ht="15.6" x14ac:dyDescent="0.3">
      <c r="G16356" s="1183"/>
      <c r="H16356" s="1184"/>
      <c r="I16356" s="1184"/>
    </row>
    <row r="16357" spans="7:9" ht="15.6" x14ac:dyDescent="0.3">
      <c r="G16357" s="1183"/>
      <c r="H16357" s="1184"/>
      <c r="I16357" s="1184"/>
    </row>
    <row r="16358" spans="7:9" ht="15.6" x14ac:dyDescent="0.3">
      <c r="G16358" s="1183"/>
      <c r="H16358" s="1184"/>
      <c r="I16358" s="1184"/>
    </row>
    <row r="16359" spans="7:9" ht="15.6" x14ac:dyDescent="0.3">
      <c r="G16359" s="1183"/>
      <c r="H16359" s="1184"/>
      <c r="I16359" s="1184"/>
    </row>
    <row r="16360" spans="7:9" ht="15.6" x14ac:dyDescent="0.3">
      <c r="G16360" s="1183"/>
      <c r="H16360" s="1184"/>
      <c r="I16360" s="1184"/>
    </row>
    <row r="16361" spans="7:9" ht="15.6" x14ac:dyDescent="0.3">
      <c r="G16361" s="1183"/>
      <c r="H16361" s="1184"/>
      <c r="I16361" s="1184"/>
    </row>
    <row r="16362" spans="7:9" ht="15.6" x14ac:dyDescent="0.3">
      <c r="G16362" s="1183"/>
      <c r="H16362" s="1184"/>
      <c r="I16362" s="1184"/>
    </row>
    <row r="16363" spans="7:9" ht="15.6" x14ac:dyDescent="0.3">
      <c r="G16363" s="1183"/>
      <c r="H16363" s="1184"/>
      <c r="I16363" s="1184"/>
    </row>
    <row r="16364" spans="7:9" ht="15.6" x14ac:dyDescent="0.3">
      <c r="G16364" s="1183"/>
      <c r="H16364" s="1184"/>
      <c r="I16364" s="1184"/>
    </row>
    <row r="16365" spans="7:9" ht="15.6" x14ac:dyDescent="0.3">
      <c r="G16365" s="1183"/>
      <c r="H16365" s="1184"/>
      <c r="I16365" s="1184"/>
    </row>
    <row r="16366" spans="7:9" ht="15.6" x14ac:dyDescent="0.3">
      <c r="G16366" s="1183"/>
      <c r="H16366" s="1184"/>
      <c r="I16366" s="1184"/>
    </row>
    <row r="16367" spans="7:9" ht="15.6" x14ac:dyDescent="0.3">
      <c r="G16367" s="1183"/>
      <c r="H16367" s="1184"/>
      <c r="I16367" s="1184"/>
    </row>
    <row r="16368" spans="7:9" ht="15.6" x14ac:dyDescent="0.3">
      <c r="G16368" s="1183"/>
      <c r="H16368" s="1184"/>
      <c r="I16368" s="1184"/>
    </row>
    <row r="16369" spans="7:9" ht="15.6" x14ac:dyDescent="0.3">
      <c r="G16369" s="1183"/>
      <c r="H16369" s="1184"/>
      <c r="I16369" s="1184"/>
    </row>
    <row r="16370" spans="7:9" ht="15.6" x14ac:dyDescent="0.3">
      <c r="G16370" s="1183"/>
      <c r="H16370" s="1184"/>
      <c r="I16370" s="1184"/>
    </row>
    <row r="16371" spans="7:9" ht="15.6" x14ac:dyDescent="0.3">
      <c r="G16371" s="1183"/>
      <c r="H16371" s="1184"/>
      <c r="I16371" s="1184"/>
    </row>
    <row r="16372" spans="7:9" ht="15.6" x14ac:dyDescent="0.3">
      <c r="G16372" s="1183"/>
      <c r="H16372" s="1184"/>
      <c r="I16372" s="1184"/>
    </row>
    <row r="16373" spans="7:9" ht="15.6" x14ac:dyDescent="0.3">
      <c r="G16373" s="1183"/>
      <c r="H16373" s="1184"/>
      <c r="I16373" s="1184"/>
    </row>
    <row r="16374" spans="7:9" ht="15.6" x14ac:dyDescent="0.3">
      <c r="G16374" s="1183"/>
      <c r="H16374" s="1184"/>
      <c r="I16374" s="1184"/>
    </row>
    <row r="16375" spans="7:9" ht="15.6" x14ac:dyDescent="0.3">
      <c r="G16375" s="1183"/>
      <c r="H16375" s="1184"/>
      <c r="I16375" s="1184"/>
    </row>
    <row r="16376" spans="7:9" ht="15.6" x14ac:dyDescent="0.3">
      <c r="G16376" s="1183"/>
      <c r="H16376" s="1184"/>
      <c r="I16376" s="1184"/>
    </row>
    <row r="16377" spans="7:9" ht="15.6" x14ac:dyDescent="0.3">
      <c r="G16377" s="1183"/>
      <c r="H16377" s="1184"/>
      <c r="I16377" s="1184"/>
    </row>
    <row r="16378" spans="7:9" ht="15.6" x14ac:dyDescent="0.3">
      <c r="G16378" s="1183"/>
      <c r="H16378" s="1184"/>
      <c r="I16378" s="1184"/>
    </row>
    <row r="16379" spans="7:9" ht="15.6" x14ac:dyDescent="0.3">
      <c r="G16379" s="1183"/>
      <c r="H16379" s="1184"/>
      <c r="I16379" s="1184"/>
    </row>
    <row r="16380" spans="7:9" ht="15.6" x14ac:dyDescent="0.3">
      <c r="G16380" s="1183"/>
      <c r="H16380" s="1184"/>
      <c r="I16380" s="1184"/>
    </row>
    <row r="16381" spans="7:9" ht="15.6" x14ac:dyDescent="0.3">
      <c r="G16381" s="1183"/>
      <c r="H16381" s="1184"/>
      <c r="I16381" s="1184"/>
    </row>
    <row r="16382" spans="7:9" ht="15.6" x14ac:dyDescent="0.3">
      <c r="G16382" s="1183"/>
      <c r="H16382" s="1184"/>
      <c r="I16382" s="1184"/>
    </row>
    <row r="16383" spans="7:9" ht="15.6" x14ac:dyDescent="0.3">
      <c r="G16383" s="1183"/>
      <c r="H16383" s="1184"/>
      <c r="I16383" s="1184"/>
    </row>
    <row r="16384" spans="7:9" ht="15.6" x14ac:dyDescent="0.3">
      <c r="G16384" s="1183"/>
      <c r="H16384" s="1184"/>
      <c r="I16384" s="1184"/>
    </row>
    <row r="16385" spans="7:9" ht="15.6" x14ac:dyDescent="0.3">
      <c r="G16385" s="1183"/>
      <c r="H16385" s="1184"/>
      <c r="I16385" s="1184"/>
    </row>
    <row r="16386" spans="7:9" ht="15.6" x14ac:dyDescent="0.3">
      <c r="G16386" s="1183"/>
      <c r="H16386" s="1184"/>
      <c r="I16386" s="1184"/>
    </row>
    <row r="16387" spans="7:9" ht="15.6" x14ac:dyDescent="0.3">
      <c r="G16387" s="1183"/>
      <c r="H16387" s="1184"/>
      <c r="I16387" s="1184"/>
    </row>
    <row r="16388" spans="7:9" ht="15.6" x14ac:dyDescent="0.3">
      <c r="G16388" s="1183"/>
      <c r="H16388" s="1184"/>
      <c r="I16388" s="1184"/>
    </row>
    <row r="16389" spans="7:9" ht="15.6" x14ac:dyDescent="0.3">
      <c r="G16389" s="1183"/>
      <c r="H16389" s="1184"/>
      <c r="I16389" s="1184"/>
    </row>
    <row r="16390" spans="7:9" ht="15.6" x14ac:dyDescent="0.3">
      <c r="G16390" s="1183"/>
      <c r="H16390" s="1184"/>
      <c r="I16390" s="1184"/>
    </row>
    <row r="16391" spans="7:9" ht="15.6" x14ac:dyDescent="0.3">
      <c r="G16391" s="1183"/>
      <c r="H16391" s="1184"/>
      <c r="I16391" s="1184"/>
    </row>
    <row r="16392" spans="7:9" ht="15.6" x14ac:dyDescent="0.3">
      <c r="G16392" s="1183"/>
      <c r="H16392" s="1184"/>
      <c r="I16392" s="1184"/>
    </row>
    <row r="16393" spans="7:9" ht="15.6" x14ac:dyDescent="0.3">
      <c r="G16393" s="1183"/>
      <c r="H16393" s="1184"/>
      <c r="I16393" s="1184"/>
    </row>
    <row r="16394" spans="7:9" ht="15.6" x14ac:dyDescent="0.3">
      <c r="G16394" s="1183"/>
      <c r="H16394" s="1184"/>
      <c r="I16394" s="1184"/>
    </row>
    <row r="16395" spans="7:9" ht="15.6" x14ac:dyDescent="0.3">
      <c r="G16395" s="1183"/>
      <c r="H16395" s="1184"/>
      <c r="I16395" s="1184"/>
    </row>
    <row r="16396" spans="7:9" ht="15.6" x14ac:dyDescent="0.3">
      <c r="G16396" s="1183"/>
      <c r="H16396" s="1184"/>
      <c r="I16396" s="1184"/>
    </row>
    <row r="16397" spans="7:9" ht="15.6" x14ac:dyDescent="0.3">
      <c r="G16397" s="1183"/>
      <c r="H16397" s="1184"/>
      <c r="I16397" s="1184"/>
    </row>
    <row r="16398" spans="7:9" ht="15.6" x14ac:dyDescent="0.3">
      <c r="G16398" s="1183"/>
      <c r="H16398" s="1184"/>
      <c r="I16398" s="1184"/>
    </row>
    <row r="16399" spans="7:9" ht="15.6" x14ac:dyDescent="0.3">
      <c r="G16399" s="1183"/>
      <c r="H16399" s="1184"/>
      <c r="I16399" s="1184"/>
    </row>
    <row r="16400" spans="7:9" ht="15.6" x14ac:dyDescent="0.3">
      <c r="G16400" s="1183"/>
      <c r="H16400" s="1184"/>
      <c r="I16400" s="1184"/>
    </row>
    <row r="16401" spans="7:9" ht="15.6" x14ac:dyDescent="0.3">
      <c r="G16401" s="1183"/>
      <c r="H16401" s="1184"/>
      <c r="I16401" s="1184"/>
    </row>
    <row r="16402" spans="7:9" ht="15.6" x14ac:dyDescent="0.3">
      <c r="G16402" s="1183"/>
      <c r="H16402" s="1184"/>
      <c r="I16402" s="1184"/>
    </row>
    <row r="16403" spans="7:9" ht="15.6" x14ac:dyDescent="0.3">
      <c r="G16403" s="1183"/>
      <c r="H16403" s="1184"/>
      <c r="I16403" s="1184"/>
    </row>
    <row r="16404" spans="7:9" ht="15.6" x14ac:dyDescent="0.3">
      <c r="G16404" s="1183"/>
      <c r="H16404" s="1184"/>
      <c r="I16404" s="1184"/>
    </row>
    <row r="16405" spans="7:9" ht="15.6" x14ac:dyDescent="0.3">
      <c r="G16405" s="1183"/>
      <c r="H16405" s="1184"/>
      <c r="I16405" s="1184"/>
    </row>
    <row r="16406" spans="7:9" ht="15.6" x14ac:dyDescent="0.3">
      <c r="G16406" s="1183"/>
      <c r="H16406" s="1184"/>
      <c r="I16406" s="1184"/>
    </row>
    <row r="16407" spans="7:9" ht="15.6" x14ac:dyDescent="0.3">
      <c r="G16407" s="1183"/>
      <c r="H16407" s="1184"/>
      <c r="I16407" s="1184"/>
    </row>
    <row r="16408" spans="7:9" ht="15.6" x14ac:dyDescent="0.3">
      <c r="G16408" s="1183"/>
      <c r="H16408" s="1184"/>
      <c r="I16408" s="1184"/>
    </row>
    <row r="16409" spans="7:9" ht="15.6" x14ac:dyDescent="0.3">
      <c r="G16409" s="1183"/>
      <c r="H16409" s="1184"/>
      <c r="I16409" s="1184"/>
    </row>
    <row r="16410" spans="7:9" ht="15.6" x14ac:dyDescent="0.3">
      <c r="G16410" s="1183"/>
      <c r="H16410" s="1184"/>
      <c r="I16410" s="1184"/>
    </row>
    <row r="16411" spans="7:9" ht="15.6" x14ac:dyDescent="0.3">
      <c r="G16411" s="1183"/>
      <c r="H16411" s="1184"/>
      <c r="I16411" s="1184"/>
    </row>
    <row r="16412" spans="7:9" ht="15.6" x14ac:dyDescent="0.3">
      <c r="G16412" s="1183"/>
      <c r="H16412" s="1184"/>
      <c r="I16412" s="1184"/>
    </row>
    <row r="16413" spans="7:9" ht="15.6" x14ac:dyDescent="0.3">
      <c r="G16413" s="1183"/>
      <c r="H16413" s="1184"/>
      <c r="I16413" s="1184"/>
    </row>
    <row r="16414" spans="7:9" ht="15.6" x14ac:dyDescent="0.3">
      <c r="G16414" s="1183"/>
      <c r="H16414" s="1184"/>
      <c r="I16414" s="1184"/>
    </row>
    <row r="16415" spans="7:9" ht="15.6" x14ac:dyDescent="0.3">
      <c r="G16415" s="1183"/>
      <c r="H16415" s="1184"/>
      <c r="I16415" s="1184"/>
    </row>
    <row r="16416" spans="7:9" ht="15.6" x14ac:dyDescent="0.3">
      <c r="G16416" s="1183"/>
      <c r="H16416" s="1184"/>
      <c r="I16416" s="1184"/>
    </row>
    <row r="16417" spans="7:9" ht="15.6" x14ac:dyDescent="0.3">
      <c r="G16417" s="1183"/>
      <c r="H16417" s="1184"/>
      <c r="I16417" s="1184"/>
    </row>
    <row r="16418" spans="7:9" ht="15.6" x14ac:dyDescent="0.3">
      <c r="G16418" s="1183"/>
      <c r="H16418" s="1184"/>
      <c r="I16418" s="1184"/>
    </row>
    <row r="16419" spans="7:9" ht="15.6" x14ac:dyDescent="0.3">
      <c r="G16419" s="1183"/>
      <c r="H16419" s="1184"/>
      <c r="I16419" s="1184"/>
    </row>
    <row r="16420" spans="7:9" ht="15.6" x14ac:dyDescent="0.3">
      <c r="G16420" s="1183"/>
      <c r="H16420" s="1184"/>
      <c r="I16420" s="1184"/>
    </row>
    <row r="16421" spans="7:9" ht="15.6" x14ac:dyDescent="0.3">
      <c r="G16421" s="1183"/>
      <c r="H16421" s="1184"/>
      <c r="I16421" s="1184"/>
    </row>
    <row r="16422" spans="7:9" ht="15.6" x14ac:dyDescent="0.3">
      <c r="G16422" s="1183"/>
      <c r="H16422" s="1184"/>
      <c r="I16422" s="1184"/>
    </row>
    <row r="16423" spans="7:9" ht="15.6" x14ac:dyDescent="0.3">
      <c r="G16423" s="1183"/>
      <c r="H16423" s="1184"/>
      <c r="I16423" s="1184"/>
    </row>
    <row r="16424" spans="7:9" ht="15.6" x14ac:dyDescent="0.3">
      <c r="G16424" s="1183"/>
      <c r="H16424" s="1184"/>
      <c r="I16424" s="1184"/>
    </row>
    <row r="16425" spans="7:9" ht="15.6" x14ac:dyDescent="0.3">
      <c r="G16425" s="1183"/>
      <c r="H16425" s="1184"/>
      <c r="I16425" s="1184"/>
    </row>
    <row r="16426" spans="7:9" ht="15.6" x14ac:dyDescent="0.3">
      <c r="G16426" s="1183"/>
      <c r="H16426" s="1184"/>
      <c r="I16426" s="1184"/>
    </row>
    <row r="16427" spans="7:9" ht="15.6" x14ac:dyDescent="0.3">
      <c r="G16427" s="1183"/>
      <c r="H16427" s="1184"/>
      <c r="I16427" s="1184"/>
    </row>
    <row r="16428" spans="7:9" ht="15.6" x14ac:dyDescent="0.3">
      <c r="G16428" s="1183"/>
      <c r="H16428" s="1184"/>
      <c r="I16428" s="1184"/>
    </row>
    <row r="16429" spans="7:9" ht="15.6" x14ac:dyDescent="0.3">
      <c r="G16429" s="1183"/>
      <c r="H16429" s="1184"/>
      <c r="I16429" s="1184"/>
    </row>
    <row r="16430" spans="7:9" ht="15.6" x14ac:dyDescent="0.3">
      <c r="G16430" s="1183"/>
      <c r="H16430" s="1184"/>
      <c r="I16430" s="1184"/>
    </row>
    <row r="16431" spans="7:9" ht="15.6" x14ac:dyDescent="0.3">
      <c r="G16431" s="1183"/>
      <c r="H16431" s="1184"/>
      <c r="I16431" s="1184"/>
    </row>
    <row r="16432" spans="7:9" ht="15.6" x14ac:dyDescent="0.3">
      <c r="G16432" s="1183"/>
      <c r="H16432" s="1184"/>
      <c r="I16432" s="1184"/>
    </row>
    <row r="16433" spans="7:9" ht="15.6" x14ac:dyDescent="0.3">
      <c r="G16433" s="1183"/>
      <c r="H16433" s="1184"/>
      <c r="I16433" s="1184"/>
    </row>
    <row r="16434" spans="7:9" ht="15.6" x14ac:dyDescent="0.3">
      <c r="G16434" s="1183"/>
      <c r="H16434" s="1184"/>
      <c r="I16434" s="1184"/>
    </row>
    <row r="16435" spans="7:9" ht="15.6" x14ac:dyDescent="0.3">
      <c r="G16435" s="1183"/>
      <c r="H16435" s="1184"/>
      <c r="I16435" s="1184"/>
    </row>
    <row r="16436" spans="7:9" ht="15.6" x14ac:dyDescent="0.3">
      <c r="G16436" s="1183"/>
      <c r="H16436" s="1184"/>
      <c r="I16436" s="1184"/>
    </row>
    <row r="16437" spans="7:9" ht="15.6" x14ac:dyDescent="0.3">
      <c r="G16437" s="1183"/>
      <c r="H16437" s="1184"/>
      <c r="I16437" s="1184"/>
    </row>
    <row r="16438" spans="7:9" ht="15.6" x14ac:dyDescent="0.3">
      <c r="G16438" s="1183"/>
      <c r="H16438" s="1184"/>
      <c r="I16438" s="1184"/>
    </row>
    <row r="16439" spans="7:9" ht="15.6" x14ac:dyDescent="0.3">
      <c r="G16439" s="1183"/>
      <c r="H16439" s="1184"/>
      <c r="I16439" s="1184"/>
    </row>
    <row r="16440" spans="7:9" ht="15.6" x14ac:dyDescent="0.3">
      <c r="G16440" s="1183"/>
      <c r="H16440" s="1184"/>
      <c r="I16440" s="1184"/>
    </row>
    <row r="16441" spans="7:9" ht="15.6" x14ac:dyDescent="0.3">
      <c r="G16441" s="1183"/>
      <c r="H16441" s="1184"/>
      <c r="I16441" s="1184"/>
    </row>
    <row r="16442" spans="7:9" ht="15.6" x14ac:dyDescent="0.3">
      <c r="G16442" s="1183"/>
      <c r="H16442" s="1184"/>
      <c r="I16442" s="1184"/>
    </row>
    <row r="16443" spans="7:9" ht="15.6" x14ac:dyDescent="0.3">
      <c r="G16443" s="1183"/>
      <c r="H16443" s="1184"/>
      <c r="I16443" s="1184"/>
    </row>
    <row r="16444" spans="7:9" ht="15.6" x14ac:dyDescent="0.3">
      <c r="G16444" s="1183"/>
      <c r="H16444" s="1184"/>
      <c r="I16444" s="1184"/>
    </row>
    <row r="16445" spans="7:9" ht="15.6" x14ac:dyDescent="0.3">
      <c r="G16445" s="1183"/>
      <c r="H16445" s="1184"/>
      <c r="I16445" s="1184"/>
    </row>
    <row r="16446" spans="7:9" ht="15.6" x14ac:dyDescent="0.3">
      <c r="G16446" s="1183"/>
      <c r="H16446" s="1184"/>
      <c r="I16446" s="1184"/>
    </row>
    <row r="16447" spans="7:9" ht="15.6" x14ac:dyDescent="0.3">
      <c r="G16447" s="1183"/>
      <c r="H16447" s="1184"/>
      <c r="I16447" s="1184"/>
    </row>
    <row r="16448" spans="7:9" ht="15.6" x14ac:dyDescent="0.3">
      <c r="G16448" s="1183"/>
      <c r="H16448" s="1184"/>
      <c r="I16448" s="1184"/>
    </row>
    <row r="16449" spans="7:9" ht="15.6" x14ac:dyDescent="0.3">
      <c r="G16449" s="1183"/>
      <c r="H16449" s="1184"/>
      <c r="I16449" s="1184"/>
    </row>
    <row r="16450" spans="7:9" ht="15.6" x14ac:dyDescent="0.3">
      <c r="G16450" s="1183"/>
      <c r="H16450" s="1184"/>
      <c r="I16450" s="1184"/>
    </row>
    <row r="16451" spans="7:9" ht="15.6" x14ac:dyDescent="0.3">
      <c r="G16451" s="1183"/>
      <c r="H16451" s="1184"/>
      <c r="I16451" s="1184"/>
    </row>
    <row r="16452" spans="7:9" ht="15.6" x14ac:dyDescent="0.3">
      <c r="G16452" s="1183"/>
      <c r="H16452" s="1184"/>
      <c r="I16452" s="1184"/>
    </row>
    <row r="16453" spans="7:9" ht="15.6" x14ac:dyDescent="0.3">
      <c r="G16453" s="1183"/>
      <c r="H16453" s="1184"/>
      <c r="I16453" s="1184"/>
    </row>
    <row r="16454" spans="7:9" ht="15.6" x14ac:dyDescent="0.3">
      <c r="G16454" s="1183"/>
      <c r="H16454" s="1184"/>
      <c r="I16454" s="1184"/>
    </row>
    <row r="16455" spans="7:9" ht="15.6" x14ac:dyDescent="0.3">
      <c r="G16455" s="1183"/>
      <c r="H16455" s="1184"/>
      <c r="I16455" s="1184"/>
    </row>
    <row r="16456" spans="7:9" ht="15.6" x14ac:dyDescent="0.3">
      <c r="G16456" s="1183"/>
      <c r="H16456" s="1184"/>
      <c r="I16456" s="1184"/>
    </row>
    <row r="16457" spans="7:9" ht="15.6" x14ac:dyDescent="0.3">
      <c r="G16457" s="1183"/>
      <c r="H16457" s="1184"/>
      <c r="I16457" s="1184"/>
    </row>
    <row r="16458" spans="7:9" ht="15.6" x14ac:dyDescent="0.3">
      <c r="G16458" s="1183"/>
      <c r="H16458" s="1184"/>
      <c r="I16458" s="1184"/>
    </row>
    <row r="16459" spans="7:9" ht="15.6" x14ac:dyDescent="0.3">
      <c r="G16459" s="1183"/>
      <c r="H16459" s="1184"/>
      <c r="I16459" s="1184"/>
    </row>
    <row r="16460" spans="7:9" ht="15.6" x14ac:dyDescent="0.3">
      <c r="G16460" s="1183"/>
      <c r="H16460" s="1184"/>
      <c r="I16460" s="1184"/>
    </row>
    <row r="16461" spans="7:9" ht="15.6" x14ac:dyDescent="0.3">
      <c r="G16461" s="1183"/>
      <c r="H16461" s="1184"/>
      <c r="I16461" s="1184"/>
    </row>
    <row r="16462" spans="7:9" ht="15.6" x14ac:dyDescent="0.3">
      <c r="G16462" s="1183"/>
      <c r="H16462" s="1184"/>
      <c r="I16462" s="1184"/>
    </row>
    <row r="16463" spans="7:9" ht="15.6" x14ac:dyDescent="0.3">
      <c r="G16463" s="1183"/>
      <c r="H16463" s="1184"/>
      <c r="I16463" s="1184"/>
    </row>
    <row r="16464" spans="7:9" ht="15.6" x14ac:dyDescent="0.3">
      <c r="G16464" s="1183"/>
      <c r="H16464" s="1184"/>
      <c r="I16464" s="1184"/>
    </row>
    <row r="16465" spans="7:9" ht="15.6" x14ac:dyDescent="0.3">
      <c r="G16465" s="1183"/>
      <c r="H16465" s="1184"/>
      <c r="I16465" s="1184"/>
    </row>
    <row r="16466" spans="7:9" ht="15.6" x14ac:dyDescent="0.3">
      <c r="G16466" s="1183"/>
      <c r="H16466" s="1184"/>
      <c r="I16466" s="1184"/>
    </row>
    <row r="16467" spans="7:9" ht="15.6" x14ac:dyDescent="0.3">
      <c r="G16467" s="1183"/>
      <c r="H16467" s="1184"/>
      <c r="I16467" s="1184"/>
    </row>
    <row r="16468" spans="7:9" ht="15.6" x14ac:dyDescent="0.3">
      <c r="G16468" s="1183"/>
      <c r="H16468" s="1184"/>
      <c r="I16468" s="1184"/>
    </row>
    <row r="16469" spans="7:9" ht="15.6" x14ac:dyDescent="0.3">
      <c r="G16469" s="1183"/>
      <c r="H16469" s="1184"/>
      <c r="I16469" s="1184"/>
    </row>
    <row r="16470" spans="7:9" ht="15.6" x14ac:dyDescent="0.3">
      <c r="G16470" s="1183"/>
      <c r="H16470" s="1184"/>
      <c r="I16470" s="1184"/>
    </row>
    <row r="16471" spans="7:9" ht="15.6" x14ac:dyDescent="0.3">
      <c r="G16471" s="1183"/>
      <c r="H16471" s="1184"/>
      <c r="I16471" s="1184"/>
    </row>
    <row r="16472" spans="7:9" ht="15.6" x14ac:dyDescent="0.3">
      <c r="G16472" s="1183"/>
      <c r="H16472" s="1184"/>
      <c r="I16472" s="1184"/>
    </row>
    <row r="16473" spans="7:9" ht="15.6" x14ac:dyDescent="0.3">
      <c r="G16473" s="1183"/>
      <c r="H16473" s="1184"/>
      <c r="I16473" s="1184"/>
    </row>
    <row r="16474" spans="7:9" ht="15.6" x14ac:dyDescent="0.3">
      <c r="G16474" s="1183"/>
      <c r="H16474" s="1184"/>
      <c r="I16474" s="1184"/>
    </row>
    <row r="16475" spans="7:9" ht="15.6" x14ac:dyDescent="0.3">
      <c r="G16475" s="1183"/>
      <c r="H16475" s="1184"/>
      <c r="I16475" s="1184"/>
    </row>
    <row r="16476" spans="7:9" ht="15.6" x14ac:dyDescent="0.3">
      <c r="G16476" s="1183"/>
      <c r="H16476" s="1184"/>
      <c r="I16476" s="1184"/>
    </row>
    <row r="16477" spans="7:9" ht="15.6" x14ac:dyDescent="0.3">
      <c r="G16477" s="1183"/>
      <c r="H16477" s="1184"/>
      <c r="I16477" s="1184"/>
    </row>
    <row r="16478" spans="7:9" ht="15.6" x14ac:dyDescent="0.3">
      <c r="G16478" s="1183"/>
      <c r="H16478" s="1184"/>
      <c r="I16478" s="1184"/>
    </row>
    <row r="16479" spans="7:9" ht="15.6" x14ac:dyDescent="0.3">
      <c r="G16479" s="1183"/>
      <c r="H16479" s="1184"/>
      <c r="I16479" s="1184"/>
    </row>
    <row r="16480" spans="7:9" ht="15.6" x14ac:dyDescent="0.3">
      <c r="G16480" s="1183"/>
      <c r="H16480" s="1184"/>
      <c r="I16480" s="1184"/>
    </row>
    <row r="16481" spans="7:9" ht="15.6" x14ac:dyDescent="0.3">
      <c r="G16481" s="1183"/>
      <c r="H16481" s="1184"/>
      <c r="I16481" s="1184"/>
    </row>
    <row r="16482" spans="7:9" ht="15.6" x14ac:dyDescent="0.3">
      <c r="G16482" s="1183"/>
      <c r="H16482" s="1184"/>
      <c r="I16482" s="1184"/>
    </row>
    <row r="16483" spans="7:9" ht="15.6" x14ac:dyDescent="0.3">
      <c r="G16483" s="1183"/>
      <c r="H16483" s="1184"/>
      <c r="I16483" s="1184"/>
    </row>
    <row r="16484" spans="7:9" ht="15.6" x14ac:dyDescent="0.3">
      <c r="G16484" s="1183"/>
      <c r="H16484" s="1184"/>
      <c r="I16484" s="1184"/>
    </row>
    <row r="16485" spans="7:9" ht="15.6" x14ac:dyDescent="0.3">
      <c r="G16485" s="1183"/>
      <c r="H16485" s="1184"/>
      <c r="I16485" s="1184"/>
    </row>
    <row r="16486" spans="7:9" ht="15.6" x14ac:dyDescent="0.3">
      <c r="G16486" s="1183"/>
      <c r="H16486" s="1184"/>
      <c r="I16486" s="1184"/>
    </row>
    <row r="16487" spans="7:9" ht="15.6" x14ac:dyDescent="0.3">
      <c r="G16487" s="1183"/>
      <c r="H16487" s="1184"/>
      <c r="I16487" s="1184"/>
    </row>
    <row r="16488" spans="7:9" ht="15.6" x14ac:dyDescent="0.3">
      <c r="G16488" s="1183"/>
      <c r="H16488" s="1184"/>
      <c r="I16488" s="1184"/>
    </row>
    <row r="16489" spans="7:9" ht="15.6" x14ac:dyDescent="0.3">
      <c r="G16489" s="1183"/>
      <c r="H16489" s="1184"/>
      <c r="I16489" s="1184"/>
    </row>
    <row r="16490" spans="7:9" ht="15.6" x14ac:dyDescent="0.3">
      <c r="G16490" s="1183"/>
      <c r="H16490" s="1184"/>
      <c r="I16490" s="1184"/>
    </row>
    <row r="16491" spans="7:9" ht="15.6" x14ac:dyDescent="0.3">
      <c r="G16491" s="1183"/>
      <c r="H16491" s="1184"/>
      <c r="I16491" s="1184"/>
    </row>
    <row r="16492" spans="7:9" ht="15.6" x14ac:dyDescent="0.3">
      <c r="G16492" s="1183"/>
      <c r="H16492" s="1184"/>
      <c r="I16492" s="1184"/>
    </row>
    <row r="16493" spans="7:9" ht="15.6" x14ac:dyDescent="0.3">
      <c r="G16493" s="1183"/>
      <c r="H16493" s="1184"/>
      <c r="I16493" s="1184"/>
    </row>
    <row r="16494" spans="7:9" ht="15.6" x14ac:dyDescent="0.3">
      <c r="G16494" s="1183"/>
      <c r="H16494" s="1184"/>
      <c r="I16494" s="1184"/>
    </row>
    <row r="16495" spans="7:9" ht="15.6" x14ac:dyDescent="0.3">
      <c r="G16495" s="1183"/>
      <c r="H16495" s="1184"/>
      <c r="I16495" s="1184"/>
    </row>
    <row r="16496" spans="7:9" ht="15.6" x14ac:dyDescent="0.3">
      <c r="G16496" s="1183"/>
      <c r="H16496" s="1184"/>
      <c r="I16496" s="1184"/>
    </row>
    <row r="16497" spans="7:9" ht="15.6" x14ac:dyDescent="0.3">
      <c r="G16497" s="1183"/>
      <c r="H16497" s="1184"/>
      <c r="I16497" s="1184"/>
    </row>
    <row r="16498" spans="7:9" ht="15.6" x14ac:dyDescent="0.3">
      <c r="G16498" s="1183"/>
      <c r="H16498" s="1184"/>
      <c r="I16498" s="1184"/>
    </row>
    <row r="16499" spans="7:9" ht="15.6" x14ac:dyDescent="0.3">
      <c r="G16499" s="1183"/>
      <c r="H16499" s="1184"/>
      <c r="I16499" s="1184"/>
    </row>
    <row r="16500" spans="7:9" ht="15.6" x14ac:dyDescent="0.3">
      <c r="G16500" s="1183"/>
      <c r="H16500" s="1184"/>
      <c r="I16500" s="1184"/>
    </row>
    <row r="16501" spans="7:9" ht="15.6" x14ac:dyDescent="0.3">
      <c r="G16501" s="1183"/>
      <c r="H16501" s="1184"/>
      <c r="I16501" s="1184"/>
    </row>
    <row r="16502" spans="7:9" ht="15.6" x14ac:dyDescent="0.3">
      <c r="G16502" s="1183"/>
      <c r="H16502" s="1184"/>
      <c r="I16502" s="1184"/>
    </row>
    <row r="16503" spans="7:9" ht="15.6" x14ac:dyDescent="0.3">
      <c r="G16503" s="1183"/>
      <c r="H16503" s="1184"/>
      <c r="I16503" s="1184"/>
    </row>
    <row r="16504" spans="7:9" ht="15.6" x14ac:dyDescent="0.3">
      <c r="G16504" s="1183"/>
      <c r="H16504" s="1184"/>
      <c r="I16504" s="1184"/>
    </row>
    <row r="16505" spans="7:9" ht="15.6" x14ac:dyDescent="0.3">
      <c r="G16505" s="1183"/>
      <c r="H16505" s="1184"/>
      <c r="I16505" s="1184"/>
    </row>
    <row r="16506" spans="7:9" ht="15.6" x14ac:dyDescent="0.3">
      <c r="G16506" s="1183"/>
      <c r="H16506" s="1184"/>
      <c r="I16506" s="1184"/>
    </row>
    <row r="16507" spans="7:9" ht="15.6" x14ac:dyDescent="0.3">
      <c r="G16507" s="1183"/>
      <c r="H16507" s="1184"/>
      <c r="I16507" s="1184"/>
    </row>
    <row r="16508" spans="7:9" ht="15.6" x14ac:dyDescent="0.3">
      <c r="G16508" s="1183"/>
      <c r="H16508" s="1184"/>
      <c r="I16508" s="1184"/>
    </row>
    <row r="16509" spans="7:9" ht="15.6" x14ac:dyDescent="0.3">
      <c r="G16509" s="1183"/>
      <c r="H16509" s="1184"/>
      <c r="I16509" s="1184"/>
    </row>
    <row r="16510" spans="7:9" ht="15.6" x14ac:dyDescent="0.3">
      <c r="G16510" s="1183"/>
      <c r="H16510" s="1184"/>
      <c r="I16510" s="1184"/>
    </row>
    <row r="16511" spans="7:9" ht="15.6" x14ac:dyDescent="0.3">
      <c r="G16511" s="1183"/>
      <c r="H16511" s="1184"/>
      <c r="I16511" s="1184"/>
    </row>
    <row r="16512" spans="7:9" ht="15.6" x14ac:dyDescent="0.3">
      <c r="G16512" s="1183"/>
      <c r="H16512" s="1184"/>
      <c r="I16512" s="1184"/>
    </row>
    <row r="16513" spans="7:9" ht="15.6" x14ac:dyDescent="0.3">
      <c r="G16513" s="1183"/>
      <c r="H16513" s="1184"/>
      <c r="I16513" s="1184"/>
    </row>
    <row r="16514" spans="7:9" ht="15.6" x14ac:dyDescent="0.3">
      <c r="G16514" s="1183"/>
      <c r="H16514" s="1184"/>
      <c r="I16514" s="1184"/>
    </row>
    <row r="16515" spans="7:9" ht="15.6" x14ac:dyDescent="0.3">
      <c r="G16515" s="1183"/>
      <c r="H16515" s="1184"/>
      <c r="I16515" s="1184"/>
    </row>
    <row r="16516" spans="7:9" ht="15.6" x14ac:dyDescent="0.3">
      <c r="G16516" s="1183"/>
      <c r="H16516" s="1184"/>
      <c r="I16516" s="1184"/>
    </row>
    <row r="16517" spans="7:9" ht="15.6" x14ac:dyDescent="0.3">
      <c r="G16517" s="1183"/>
      <c r="H16517" s="1184"/>
      <c r="I16517" s="1184"/>
    </row>
    <row r="16518" spans="7:9" ht="15.6" x14ac:dyDescent="0.3">
      <c r="G16518" s="1183"/>
      <c r="H16518" s="1184"/>
      <c r="I16518" s="1184"/>
    </row>
    <row r="16519" spans="7:9" ht="15.6" x14ac:dyDescent="0.3">
      <c r="G16519" s="1183"/>
      <c r="H16519" s="1184"/>
      <c r="I16519" s="1184"/>
    </row>
    <row r="16520" spans="7:9" ht="15.6" x14ac:dyDescent="0.3">
      <c r="G16520" s="1183"/>
      <c r="H16520" s="1184"/>
      <c r="I16520" s="1184"/>
    </row>
    <row r="16521" spans="7:9" ht="15.6" x14ac:dyDescent="0.3">
      <c r="G16521" s="1183"/>
      <c r="H16521" s="1184"/>
      <c r="I16521" s="1184"/>
    </row>
    <row r="16522" spans="7:9" ht="15.6" x14ac:dyDescent="0.3">
      <c r="G16522" s="1183"/>
      <c r="H16522" s="1184"/>
      <c r="I16522" s="1184"/>
    </row>
    <row r="16523" spans="7:9" ht="15.6" x14ac:dyDescent="0.3">
      <c r="G16523" s="1183"/>
      <c r="H16523" s="1184"/>
      <c r="I16523" s="1184"/>
    </row>
    <row r="16524" spans="7:9" ht="15.6" x14ac:dyDescent="0.3">
      <c r="G16524" s="1183"/>
      <c r="H16524" s="1184"/>
      <c r="I16524" s="1184"/>
    </row>
    <row r="16525" spans="7:9" ht="15.6" x14ac:dyDescent="0.3">
      <c r="G16525" s="1183"/>
      <c r="H16525" s="1184"/>
      <c r="I16525" s="1184"/>
    </row>
    <row r="16526" spans="7:9" ht="15.6" x14ac:dyDescent="0.3">
      <c r="G16526" s="1183"/>
      <c r="H16526" s="1184"/>
      <c r="I16526" s="1184"/>
    </row>
    <row r="16527" spans="7:9" ht="15.6" x14ac:dyDescent="0.3">
      <c r="G16527" s="1183"/>
      <c r="H16527" s="1184"/>
      <c r="I16527" s="1184"/>
    </row>
    <row r="16528" spans="7:9" ht="15.6" x14ac:dyDescent="0.3">
      <c r="G16528" s="1183"/>
      <c r="H16528" s="1184"/>
      <c r="I16528" s="1184"/>
    </row>
    <row r="16529" spans="7:9" ht="15.6" x14ac:dyDescent="0.3">
      <c r="G16529" s="1183"/>
      <c r="H16529" s="1184"/>
      <c r="I16529" s="1184"/>
    </row>
    <row r="16530" spans="7:9" ht="15.6" x14ac:dyDescent="0.3">
      <c r="G16530" s="1183"/>
      <c r="H16530" s="1184"/>
      <c r="I16530" s="1184"/>
    </row>
    <row r="16531" spans="7:9" ht="15.6" x14ac:dyDescent="0.3">
      <c r="G16531" s="1183"/>
      <c r="H16531" s="1184"/>
      <c r="I16531" s="1184"/>
    </row>
    <row r="16532" spans="7:9" ht="15.6" x14ac:dyDescent="0.3">
      <c r="G16532" s="1183"/>
      <c r="H16532" s="1184"/>
      <c r="I16532" s="1184"/>
    </row>
    <row r="16533" spans="7:9" ht="15.6" x14ac:dyDescent="0.3">
      <c r="G16533" s="1183"/>
      <c r="H16533" s="1184"/>
      <c r="I16533" s="1184"/>
    </row>
    <row r="16534" spans="7:9" ht="15.6" x14ac:dyDescent="0.3">
      <c r="G16534" s="1183"/>
      <c r="H16534" s="1184"/>
      <c r="I16534" s="1184"/>
    </row>
    <row r="16535" spans="7:9" ht="15.6" x14ac:dyDescent="0.3">
      <c r="G16535" s="1183"/>
      <c r="H16535" s="1184"/>
      <c r="I16535" s="1184"/>
    </row>
    <row r="16536" spans="7:9" ht="15.6" x14ac:dyDescent="0.3">
      <c r="G16536" s="1183"/>
      <c r="H16536" s="1184"/>
      <c r="I16536" s="1184"/>
    </row>
    <row r="16537" spans="7:9" ht="15.6" x14ac:dyDescent="0.3">
      <c r="G16537" s="1183"/>
      <c r="H16537" s="1184"/>
      <c r="I16537" s="1184"/>
    </row>
    <row r="16538" spans="7:9" ht="15.6" x14ac:dyDescent="0.3">
      <c r="G16538" s="1183"/>
      <c r="H16538" s="1184"/>
      <c r="I16538" s="1184"/>
    </row>
    <row r="16539" spans="7:9" ht="15.6" x14ac:dyDescent="0.3">
      <c r="G16539" s="1183"/>
      <c r="H16539" s="1184"/>
      <c r="I16539" s="1184"/>
    </row>
    <row r="16540" spans="7:9" ht="15.6" x14ac:dyDescent="0.3">
      <c r="G16540" s="1183"/>
      <c r="H16540" s="1184"/>
      <c r="I16540" s="1184"/>
    </row>
    <row r="16541" spans="7:9" ht="15.6" x14ac:dyDescent="0.3">
      <c r="G16541" s="1183"/>
      <c r="H16541" s="1184"/>
      <c r="I16541" s="1184"/>
    </row>
    <row r="16542" spans="7:9" ht="15.6" x14ac:dyDescent="0.3">
      <c r="G16542" s="1183"/>
      <c r="H16542" s="1184"/>
      <c r="I16542" s="1184"/>
    </row>
    <row r="16543" spans="7:9" ht="15.6" x14ac:dyDescent="0.3">
      <c r="G16543" s="1183"/>
      <c r="H16543" s="1184"/>
      <c r="I16543" s="1184"/>
    </row>
    <row r="16544" spans="7:9" ht="15.6" x14ac:dyDescent="0.3">
      <c r="G16544" s="1183"/>
      <c r="H16544" s="1184"/>
      <c r="I16544" s="1184"/>
    </row>
    <row r="16545" spans="7:9" ht="15.6" x14ac:dyDescent="0.3">
      <c r="G16545" s="1183"/>
      <c r="H16545" s="1184"/>
      <c r="I16545" s="1184"/>
    </row>
    <row r="16546" spans="7:9" ht="15.6" x14ac:dyDescent="0.3">
      <c r="G16546" s="1183"/>
      <c r="H16546" s="1184"/>
      <c r="I16546" s="1184"/>
    </row>
    <row r="16547" spans="7:9" ht="15.6" x14ac:dyDescent="0.3">
      <c r="G16547" s="1183"/>
      <c r="H16547" s="1184"/>
      <c r="I16547" s="1184"/>
    </row>
    <row r="16548" spans="7:9" ht="15.6" x14ac:dyDescent="0.3">
      <c r="G16548" s="1183"/>
      <c r="H16548" s="1184"/>
      <c r="I16548" s="1184"/>
    </row>
    <row r="16549" spans="7:9" ht="15.6" x14ac:dyDescent="0.3">
      <c r="G16549" s="1183"/>
      <c r="H16549" s="1184"/>
      <c r="I16549" s="1184"/>
    </row>
    <row r="16550" spans="7:9" ht="15.6" x14ac:dyDescent="0.3">
      <c r="G16550" s="1183"/>
      <c r="H16550" s="1184"/>
      <c r="I16550" s="1184"/>
    </row>
    <row r="16551" spans="7:9" ht="15.6" x14ac:dyDescent="0.3">
      <c r="G16551" s="1183"/>
      <c r="H16551" s="1184"/>
      <c r="I16551" s="1184"/>
    </row>
    <row r="16552" spans="7:9" ht="15.6" x14ac:dyDescent="0.3">
      <c r="G16552" s="1183"/>
      <c r="H16552" s="1184"/>
      <c r="I16552" s="1184"/>
    </row>
    <row r="16553" spans="7:9" ht="15.6" x14ac:dyDescent="0.3">
      <c r="G16553" s="1183"/>
      <c r="H16553" s="1184"/>
      <c r="I16553" s="1184"/>
    </row>
    <row r="16554" spans="7:9" ht="15.6" x14ac:dyDescent="0.3">
      <c r="G16554" s="1183"/>
      <c r="H16554" s="1184"/>
      <c r="I16554" s="1184"/>
    </row>
    <row r="16555" spans="7:9" ht="15.6" x14ac:dyDescent="0.3">
      <c r="G16555" s="1183"/>
      <c r="H16555" s="1184"/>
      <c r="I16555" s="1184"/>
    </row>
    <row r="16556" spans="7:9" ht="15.6" x14ac:dyDescent="0.3">
      <c r="G16556" s="1183"/>
      <c r="H16556" s="1184"/>
      <c r="I16556" s="1184"/>
    </row>
    <row r="16557" spans="7:9" ht="15.6" x14ac:dyDescent="0.3">
      <c r="G16557" s="1183"/>
      <c r="H16557" s="1184"/>
      <c r="I16557" s="1184"/>
    </row>
    <row r="16558" spans="7:9" ht="15.6" x14ac:dyDescent="0.3">
      <c r="G16558" s="1183"/>
      <c r="H16558" s="1184"/>
      <c r="I16558" s="1184"/>
    </row>
    <row r="16559" spans="7:9" ht="15.6" x14ac:dyDescent="0.3">
      <c r="G16559" s="1183"/>
      <c r="H16559" s="1184"/>
      <c r="I16559" s="1184"/>
    </row>
    <row r="16560" spans="7:9" ht="15.6" x14ac:dyDescent="0.3">
      <c r="G16560" s="1183"/>
      <c r="H16560" s="1184"/>
      <c r="I16560" s="1184"/>
    </row>
    <row r="16561" spans="7:9" ht="15.6" x14ac:dyDescent="0.3">
      <c r="G16561" s="1183"/>
      <c r="H16561" s="1184"/>
      <c r="I16561" s="1184"/>
    </row>
    <row r="16562" spans="7:9" ht="15.6" x14ac:dyDescent="0.3">
      <c r="G16562" s="1183"/>
      <c r="H16562" s="1184"/>
      <c r="I16562" s="1184"/>
    </row>
    <row r="16563" spans="7:9" ht="15.6" x14ac:dyDescent="0.3">
      <c r="G16563" s="1183"/>
      <c r="H16563" s="1184"/>
      <c r="I16563" s="1184"/>
    </row>
    <row r="16564" spans="7:9" ht="15.6" x14ac:dyDescent="0.3">
      <c r="G16564" s="1183"/>
      <c r="H16564" s="1184"/>
      <c r="I16564" s="1184"/>
    </row>
    <row r="16565" spans="7:9" ht="15.6" x14ac:dyDescent="0.3">
      <c r="G16565" s="1183"/>
      <c r="H16565" s="1184"/>
      <c r="I16565" s="1184"/>
    </row>
    <row r="16566" spans="7:9" ht="15.6" x14ac:dyDescent="0.3">
      <c r="G16566" s="1183"/>
      <c r="H16566" s="1184"/>
      <c r="I16566" s="1184"/>
    </row>
    <row r="16567" spans="7:9" ht="15.6" x14ac:dyDescent="0.3">
      <c r="G16567" s="1183"/>
      <c r="H16567" s="1184"/>
      <c r="I16567" s="1184"/>
    </row>
    <row r="16568" spans="7:9" ht="15.6" x14ac:dyDescent="0.3">
      <c r="G16568" s="1183"/>
      <c r="H16568" s="1184"/>
      <c r="I16568" s="1184"/>
    </row>
    <row r="16569" spans="7:9" ht="15.6" x14ac:dyDescent="0.3">
      <c r="G16569" s="1183"/>
      <c r="H16569" s="1184"/>
      <c r="I16569" s="1184"/>
    </row>
    <row r="16570" spans="7:9" ht="15.6" x14ac:dyDescent="0.3">
      <c r="G16570" s="1183"/>
      <c r="H16570" s="1184"/>
      <c r="I16570" s="1184"/>
    </row>
    <row r="16571" spans="7:9" ht="15.6" x14ac:dyDescent="0.3">
      <c r="G16571" s="1183"/>
      <c r="H16571" s="1184"/>
      <c r="I16571" s="1184"/>
    </row>
    <row r="16572" spans="7:9" ht="15.6" x14ac:dyDescent="0.3">
      <c r="G16572" s="1183"/>
      <c r="H16572" s="1184"/>
      <c r="I16572" s="1184"/>
    </row>
    <row r="16573" spans="7:9" ht="15.6" x14ac:dyDescent="0.3">
      <c r="G16573" s="1183"/>
      <c r="H16573" s="1184"/>
      <c r="I16573" s="1184"/>
    </row>
    <row r="16574" spans="7:9" ht="15.6" x14ac:dyDescent="0.3">
      <c r="G16574" s="1183"/>
      <c r="H16574" s="1184"/>
      <c r="I16574" s="1184"/>
    </row>
    <row r="16575" spans="7:9" ht="15.6" x14ac:dyDescent="0.3">
      <c r="G16575" s="1183"/>
      <c r="H16575" s="1184"/>
      <c r="I16575" s="1184"/>
    </row>
    <row r="16576" spans="7:9" ht="15.6" x14ac:dyDescent="0.3">
      <c r="G16576" s="1183"/>
      <c r="H16576" s="1184"/>
      <c r="I16576" s="1184"/>
    </row>
    <row r="16577" spans="7:9" ht="15.6" x14ac:dyDescent="0.3">
      <c r="G16577" s="1183"/>
      <c r="H16577" s="1184"/>
      <c r="I16577" s="1184"/>
    </row>
    <row r="16578" spans="7:9" ht="15.6" x14ac:dyDescent="0.3">
      <c r="G16578" s="1183"/>
      <c r="H16578" s="1184"/>
      <c r="I16578" s="1184"/>
    </row>
    <row r="16579" spans="7:9" ht="15.6" x14ac:dyDescent="0.3">
      <c r="G16579" s="1183"/>
      <c r="H16579" s="1184"/>
      <c r="I16579" s="1184"/>
    </row>
    <row r="16580" spans="7:9" ht="15.6" x14ac:dyDescent="0.3">
      <c r="G16580" s="1183"/>
      <c r="H16580" s="1184"/>
      <c r="I16580" s="1184"/>
    </row>
    <row r="16581" spans="7:9" ht="15.6" x14ac:dyDescent="0.3">
      <c r="G16581" s="1183"/>
      <c r="H16581" s="1184"/>
      <c r="I16581" s="1184"/>
    </row>
    <row r="16582" spans="7:9" ht="15.6" x14ac:dyDescent="0.3">
      <c r="G16582" s="1183"/>
      <c r="H16582" s="1184"/>
      <c r="I16582" s="1184"/>
    </row>
    <row r="16583" spans="7:9" ht="15.6" x14ac:dyDescent="0.3">
      <c r="G16583" s="1183"/>
      <c r="H16583" s="1184"/>
      <c r="I16583" s="1184"/>
    </row>
    <row r="16584" spans="7:9" ht="15.6" x14ac:dyDescent="0.3">
      <c r="G16584" s="1183"/>
      <c r="H16584" s="1184"/>
      <c r="I16584" s="1184"/>
    </row>
    <row r="16585" spans="7:9" ht="15.6" x14ac:dyDescent="0.3">
      <c r="G16585" s="1183"/>
      <c r="H16585" s="1184"/>
      <c r="I16585" s="1184"/>
    </row>
    <row r="16586" spans="7:9" ht="15.6" x14ac:dyDescent="0.3">
      <c r="G16586" s="1183"/>
      <c r="H16586" s="1184"/>
      <c r="I16586" s="1184"/>
    </row>
    <row r="16587" spans="7:9" ht="15.6" x14ac:dyDescent="0.3">
      <c r="G16587" s="1183"/>
      <c r="H16587" s="1184"/>
      <c r="I16587" s="1184"/>
    </row>
    <row r="16588" spans="7:9" ht="15.6" x14ac:dyDescent="0.3">
      <c r="G16588" s="1183"/>
      <c r="H16588" s="1184"/>
      <c r="I16588" s="1184"/>
    </row>
    <row r="16589" spans="7:9" ht="15.6" x14ac:dyDescent="0.3">
      <c r="G16589" s="1183"/>
      <c r="H16589" s="1184"/>
      <c r="I16589" s="1184"/>
    </row>
    <row r="16590" spans="7:9" ht="15.6" x14ac:dyDescent="0.3">
      <c r="G16590" s="1183"/>
      <c r="H16590" s="1184"/>
      <c r="I16590" s="1184"/>
    </row>
    <row r="16591" spans="7:9" ht="15.6" x14ac:dyDescent="0.3">
      <c r="G16591" s="1183"/>
      <c r="H16591" s="1184"/>
      <c r="I16591" s="1184"/>
    </row>
    <row r="16592" spans="7:9" ht="15.6" x14ac:dyDescent="0.3">
      <c r="G16592" s="1183"/>
      <c r="H16592" s="1184"/>
      <c r="I16592" s="1184"/>
    </row>
    <row r="16593" spans="7:9" ht="15.6" x14ac:dyDescent="0.3">
      <c r="G16593" s="1183"/>
      <c r="H16593" s="1184"/>
      <c r="I16593" s="1184"/>
    </row>
    <row r="16594" spans="7:9" ht="15.6" x14ac:dyDescent="0.3">
      <c r="G16594" s="1183"/>
      <c r="H16594" s="1184"/>
      <c r="I16594" s="1184"/>
    </row>
    <row r="16595" spans="7:9" ht="15.6" x14ac:dyDescent="0.3">
      <c r="G16595" s="1183"/>
      <c r="H16595" s="1184"/>
      <c r="I16595" s="1184"/>
    </row>
    <row r="16596" spans="7:9" ht="15.6" x14ac:dyDescent="0.3">
      <c r="G16596" s="1183"/>
      <c r="H16596" s="1184"/>
      <c r="I16596" s="1184"/>
    </row>
    <row r="16597" spans="7:9" ht="15.6" x14ac:dyDescent="0.3">
      <c r="G16597" s="1183"/>
      <c r="H16597" s="1184"/>
      <c r="I16597" s="1184"/>
    </row>
    <row r="16598" spans="7:9" ht="15.6" x14ac:dyDescent="0.3">
      <c r="G16598" s="1183"/>
      <c r="H16598" s="1184"/>
      <c r="I16598" s="1184"/>
    </row>
    <row r="16599" spans="7:9" ht="15.6" x14ac:dyDescent="0.3">
      <c r="G16599" s="1183"/>
      <c r="H16599" s="1184"/>
      <c r="I16599" s="1184"/>
    </row>
    <row r="16600" spans="7:9" ht="15.6" x14ac:dyDescent="0.3">
      <c r="G16600" s="1183"/>
      <c r="H16600" s="1184"/>
      <c r="I16600" s="1184"/>
    </row>
    <row r="16601" spans="7:9" ht="15.6" x14ac:dyDescent="0.3">
      <c r="G16601" s="1183"/>
      <c r="H16601" s="1184"/>
      <c r="I16601" s="1184"/>
    </row>
    <row r="16602" spans="7:9" ht="15.6" x14ac:dyDescent="0.3">
      <c r="G16602" s="1183"/>
      <c r="H16602" s="1184"/>
      <c r="I16602" s="1184"/>
    </row>
    <row r="16603" spans="7:9" ht="15.6" x14ac:dyDescent="0.3">
      <c r="G16603" s="1183"/>
      <c r="H16603" s="1184"/>
      <c r="I16603" s="1184"/>
    </row>
    <row r="16604" spans="7:9" ht="15.6" x14ac:dyDescent="0.3">
      <c r="G16604" s="1183"/>
      <c r="H16604" s="1184"/>
      <c r="I16604" s="1184"/>
    </row>
    <row r="16605" spans="7:9" ht="15.6" x14ac:dyDescent="0.3">
      <c r="G16605" s="1183"/>
      <c r="H16605" s="1184"/>
      <c r="I16605" s="1184"/>
    </row>
    <row r="16606" spans="7:9" ht="15.6" x14ac:dyDescent="0.3">
      <c r="G16606" s="1183"/>
      <c r="H16606" s="1184"/>
      <c r="I16606" s="1184"/>
    </row>
    <row r="16607" spans="7:9" ht="15.6" x14ac:dyDescent="0.3">
      <c r="G16607" s="1183"/>
      <c r="H16607" s="1184"/>
      <c r="I16607" s="1184"/>
    </row>
    <row r="16608" spans="7:9" ht="15.6" x14ac:dyDescent="0.3">
      <c r="G16608" s="1183"/>
      <c r="H16608" s="1184"/>
      <c r="I16608" s="1184"/>
    </row>
    <row r="16609" spans="7:9" ht="15.6" x14ac:dyDescent="0.3">
      <c r="G16609" s="1183"/>
      <c r="H16609" s="1184"/>
      <c r="I16609" s="1184"/>
    </row>
    <row r="16610" spans="7:9" ht="15.6" x14ac:dyDescent="0.3">
      <c r="G16610" s="1183"/>
      <c r="H16610" s="1184"/>
      <c r="I16610" s="1184"/>
    </row>
    <row r="16611" spans="7:9" ht="15.6" x14ac:dyDescent="0.3">
      <c r="G16611" s="1183"/>
      <c r="H16611" s="1184"/>
      <c r="I16611" s="1184"/>
    </row>
    <row r="16612" spans="7:9" ht="15.6" x14ac:dyDescent="0.3">
      <c r="G16612" s="1183"/>
      <c r="H16612" s="1184"/>
      <c r="I16612" s="1184"/>
    </row>
    <row r="16613" spans="7:9" ht="15.6" x14ac:dyDescent="0.3">
      <c r="G16613" s="1183"/>
      <c r="H16613" s="1184"/>
      <c r="I16613" s="1184"/>
    </row>
    <row r="16614" spans="7:9" ht="15.6" x14ac:dyDescent="0.3">
      <c r="G16614" s="1183"/>
      <c r="H16614" s="1184"/>
      <c r="I16614" s="1184"/>
    </row>
    <row r="16615" spans="7:9" ht="15.6" x14ac:dyDescent="0.3">
      <c r="G16615" s="1183"/>
      <c r="H16615" s="1184"/>
      <c r="I16615" s="1184"/>
    </row>
    <row r="16616" spans="7:9" ht="15.6" x14ac:dyDescent="0.3">
      <c r="G16616" s="1183"/>
      <c r="H16616" s="1184"/>
      <c r="I16616" s="1184"/>
    </row>
    <row r="16617" spans="7:9" ht="15.6" x14ac:dyDescent="0.3">
      <c r="G16617" s="1183"/>
      <c r="H16617" s="1184"/>
      <c r="I16617" s="1184"/>
    </row>
    <row r="16618" spans="7:9" ht="15.6" x14ac:dyDescent="0.3">
      <c r="G16618" s="1183"/>
      <c r="H16618" s="1184"/>
      <c r="I16618" s="1184"/>
    </row>
    <row r="16619" spans="7:9" ht="15.6" x14ac:dyDescent="0.3">
      <c r="G16619" s="1183"/>
      <c r="H16619" s="1184"/>
      <c r="I16619" s="1184"/>
    </row>
    <row r="16620" spans="7:9" ht="15.6" x14ac:dyDescent="0.3">
      <c r="G16620" s="1183"/>
      <c r="H16620" s="1184"/>
      <c r="I16620" s="1184"/>
    </row>
    <row r="16621" spans="7:9" ht="15.6" x14ac:dyDescent="0.3">
      <c r="G16621" s="1183"/>
      <c r="H16621" s="1184"/>
      <c r="I16621" s="1184"/>
    </row>
    <row r="16622" spans="7:9" ht="15.6" x14ac:dyDescent="0.3">
      <c r="G16622" s="1183"/>
      <c r="H16622" s="1184"/>
      <c r="I16622" s="1184"/>
    </row>
    <row r="16623" spans="7:9" ht="15.6" x14ac:dyDescent="0.3">
      <c r="G16623" s="1183"/>
      <c r="H16623" s="1184"/>
      <c r="I16623" s="1184"/>
    </row>
    <row r="16624" spans="7:9" ht="15.6" x14ac:dyDescent="0.3">
      <c r="G16624" s="1183"/>
      <c r="H16624" s="1184"/>
      <c r="I16624" s="1184"/>
    </row>
    <row r="16625" spans="7:9" ht="15.6" x14ac:dyDescent="0.3">
      <c r="G16625" s="1183"/>
      <c r="H16625" s="1184"/>
      <c r="I16625" s="1184"/>
    </row>
    <row r="16626" spans="7:9" ht="15.6" x14ac:dyDescent="0.3">
      <c r="G16626" s="1183"/>
      <c r="H16626" s="1184"/>
      <c r="I16626" s="1184"/>
    </row>
    <row r="16627" spans="7:9" ht="15.6" x14ac:dyDescent="0.3">
      <c r="G16627" s="1183"/>
      <c r="H16627" s="1184"/>
      <c r="I16627" s="1184"/>
    </row>
    <row r="16628" spans="7:9" ht="15.6" x14ac:dyDescent="0.3">
      <c r="G16628" s="1183"/>
      <c r="H16628" s="1184"/>
      <c r="I16628" s="1184"/>
    </row>
    <row r="16629" spans="7:9" ht="15.6" x14ac:dyDescent="0.3">
      <c r="G16629" s="1183"/>
      <c r="H16629" s="1184"/>
      <c r="I16629" s="1184"/>
    </row>
    <row r="16630" spans="7:9" ht="15.6" x14ac:dyDescent="0.3">
      <c r="G16630" s="1183"/>
      <c r="H16630" s="1184"/>
      <c r="I16630" s="1184"/>
    </row>
    <row r="16631" spans="7:9" ht="15.6" x14ac:dyDescent="0.3">
      <c r="G16631" s="1183"/>
      <c r="H16631" s="1184"/>
      <c r="I16631" s="1184"/>
    </row>
    <row r="16632" spans="7:9" ht="15.6" x14ac:dyDescent="0.3">
      <c r="G16632" s="1183"/>
      <c r="H16632" s="1184"/>
      <c r="I16632" s="1184"/>
    </row>
    <row r="16633" spans="7:9" ht="15.6" x14ac:dyDescent="0.3">
      <c r="G16633" s="1183"/>
      <c r="H16633" s="1184"/>
      <c r="I16633" s="1184"/>
    </row>
    <row r="16634" spans="7:9" ht="15.6" x14ac:dyDescent="0.3">
      <c r="G16634" s="1183"/>
      <c r="H16634" s="1184"/>
      <c r="I16634" s="1184"/>
    </row>
    <row r="16635" spans="7:9" ht="15.6" x14ac:dyDescent="0.3">
      <c r="G16635" s="1183"/>
      <c r="H16635" s="1184"/>
      <c r="I16635" s="1184"/>
    </row>
    <row r="16636" spans="7:9" ht="15.6" x14ac:dyDescent="0.3">
      <c r="G16636" s="1183"/>
      <c r="H16636" s="1184"/>
      <c r="I16636" s="1184"/>
    </row>
    <row r="16637" spans="7:9" ht="15.6" x14ac:dyDescent="0.3">
      <c r="G16637" s="1183"/>
      <c r="H16637" s="1184"/>
      <c r="I16637" s="1184"/>
    </row>
    <row r="16638" spans="7:9" ht="15.6" x14ac:dyDescent="0.3">
      <c r="G16638" s="1183"/>
      <c r="H16638" s="1184"/>
      <c r="I16638" s="1184"/>
    </row>
    <row r="16639" spans="7:9" ht="15.6" x14ac:dyDescent="0.3">
      <c r="G16639" s="1183"/>
      <c r="H16639" s="1184"/>
      <c r="I16639" s="1184"/>
    </row>
    <row r="16640" spans="7:9" ht="15.6" x14ac:dyDescent="0.3">
      <c r="G16640" s="1183"/>
      <c r="H16640" s="1184"/>
      <c r="I16640" s="1184"/>
    </row>
    <row r="16641" spans="7:9" ht="15.6" x14ac:dyDescent="0.3">
      <c r="G16641" s="1183"/>
      <c r="H16641" s="1184"/>
      <c r="I16641" s="1184"/>
    </row>
    <row r="16642" spans="7:9" ht="15.6" x14ac:dyDescent="0.3">
      <c r="G16642" s="1183"/>
      <c r="H16642" s="1184"/>
      <c r="I16642" s="1184"/>
    </row>
    <row r="16643" spans="7:9" ht="15.6" x14ac:dyDescent="0.3">
      <c r="G16643" s="1183"/>
      <c r="H16643" s="1184"/>
      <c r="I16643" s="1184"/>
    </row>
    <row r="16644" spans="7:9" ht="15.6" x14ac:dyDescent="0.3">
      <c r="G16644" s="1183"/>
      <c r="H16644" s="1184"/>
      <c r="I16644" s="1184"/>
    </row>
    <row r="16645" spans="7:9" ht="15.6" x14ac:dyDescent="0.3">
      <c r="G16645" s="1183"/>
      <c r="H16645" s="1184"/>
      <c r="I16645" s="1184"/>
    </row>
    <row r="16646" spans="7:9" ht="15.6" x14ac:dyDescent="0.3">
      <c r="G16646" s="1183"/>
      <c r="H16646" s="1184"/>
      <c r="I16646" s="1184"/>
    </row>
    <row r="16647" spans="7:9" ht="15.6" x14ac:dyDescent="0.3">
      <c r="G16647" s="1183"/>
      <c r="H16647" s="1184"/>
      <c r="I16647" s="1184"/>
    </row>
    <row r="16648" spans="7:9" ht="15.6" x14ac:dyDescent="0.3">
      <c r="G16648" s="1183"/>
      <c r="H16648" s="1184"/>
      <c r="I16648" s="1184"/>
    </row>
    <row r="16649" spans="7:9" ht="15.6" x14ac:dyDescent="0.3">
      <c r="G16649" s="1183"/>
      <c r="H16649" s="1184"/>
      <c r="I16649" s="1184"/>
    </row>
    <row r="16650" spans="7:9" ht="15.6" x14ac:dyDescent="0.3">
      <c r="G16650" s="1183"/>
      <c r="H16650" s="1184"/>
      <c r="I16650" s="1184"/>
    </row>
    <row r="16651" spans="7:9" ht="15.6" x14ac:dyDescent="0.3">
      <c r="G16651" s="1183"/>
      <c r="H16651" s="1184"/>
      <c r="I16651" s="1184"/>
    </row>
    <row r="16652" spans="7:9" ht="15.6" x14ac:dyDescent="0.3">
      <c r="G16652" s="1183"/>
      <c r="H16652" s="1184"/>
      <c r="I16652" s="1184"/>
    </row>
    <row r="16653" spans="7:9" ht="15.6" x14ac:dyDescent="0.3">
      <c r="G16653" s="1183"/>
      <c r="H16653" s="1184"/>
      <c r="I16653" s="1184"/>
    </row>
    <row r="16654" spans="7:9" ht="15.6" x14ac:dyDescent="0.3">
      <c r="G16654" s="1183"/>
      <c r="H16654" s="1184"/>
      <c r="I16654" s="1184"/>
    </row>
    <row r="16655" spans="7:9" ht="15.6" x14ac:dyDescent="0.3">
      <c r="G16655" s="1183"/>
      <c r="H16655" s="1184"/>
      <c r="I16655" s="1184"/>
    </row>
    <row r="16656" spans="7:9" ht="15.6" x14ac:dyDescent="0.3">
      <c r="G16656" s="1183"/>
      <c r="H16656" s="1184"/>
      <c r="I16656" s="1184"/>
    </row>
    <row r="16657" spans="7:9" ht="15.6" x14ac:dyDescent="0.3">
      <c r="G16657" s="1183"/>
      <c r="H16657" s="1184"/>
      <c r="I16657" s="1184"/>
    </row>
    <row r="16658" spans="7:9" ht="15.6" x14ac:dyDescent="0.3">
      <c r="G16658" s="1183"/>
      <c r="H16658" s="1184"/>
      <c r="I16658" s="1184"/>
    </row>
    <row r="16659" spans="7:9" ht="15.6" x14ac:dyDescent="0.3">
      <c r="G16659" s="1183"/>
      <c r="H16659" s="1184"/>
      <c r="I16659" s="1184"/>
    </row>
    <row r="16660" spans="7:9" ht="15.6" x14ac:dyDescent="0.3">
      <c r="G16660" s="1183"/>
      <c r="H16660" s="1184"/>
      <c r="I16660" s="1184"/>
    </row>
    <row r="16661" spans="7:9" ht="15.6" x14ac:dyDescent="0.3">
      <c r="G16661" s="1183"/>
      <c r="H16661" s="1184"/>
      <c r="I16661" s="1184"/>
    </row>
    <row r="16662" spans="7:9" ht="15.6" x14ac:dyDescent="0.3">
      <c r="G16662" s="1183"/>
      <c r="H16662" s="1184"/>
      <c r="I16662" s="1184"/>
    </row>
    <row r="16663" spans="7:9" ht="15.6" x14ac:dyDescent="0.3">
      <c r="G16663" s="1183"/>
      <c r="H16663" s="1184"/>
      <c r="I16663" s="1184"/>
    </row>
    <row r="16664" spans="7:9" ht="15.6" x14ac:dyDescent="0.3">
      <c r="G16664" s="1183"/>
      <c r="H16664" s="1184"/>
      <c r="I16664" s="1184"/>
    </row>
    <row r="16665" spans="7:9" ht="15.6" x14ac:dyDescent="0.3">
      <c r="G16665" s="1183"/>
      <c r="H16665" s="1184"/>
      <c r="I16665" s="1184"/>
    </row>
    <row r="16666" spans="7:9" ht="15.6" x14ac:dyDescent="0.3">
      <c r="G16666" s="1183"/>
      <c r="H16666" s="1184"/>
      <c r="I16666" s="1184"/>
    </row>
    <row r="16667" spans="7:9" ht="15.6" x14ac:dyDescent="0.3">
      <c r="G16667" s="1183"/>
      <c r="H16667" s="1184"/>
      <c r="I16667" s="1184"/>
    </row>
    <row r="16668" spans="7:9" ht="15.6" x14ac:dyDescent="0.3">
      <c r="G16668" s="1183"/>
      <c r="H16668" s="1184"/>
      <c r="I16668" s="1184"/>
    </row>
    <row r="16669" spans="7:9" ht="15.6" x14ac:dyDescent="0.3">
      <c r="G16669" s="1183"/>
      <c r="H16669" s="1184"/>
      <c r="I16669" s="1184"/>
    </row>
    <row r="16670" spans="7:9" ht="15.6" x14ac:dyDescent="0.3">
      <c r="G16670" s="1183"/>
      <c r="H16670" s="1184"/>
      <c r="I16670" s="1184"/>
    </row>
    <row r="16671" spans="7:9" ht="15.6" x14ac:dyDescent="0.3">
      <c r="G16671" s="1183"/>
      <c r="H16671" s="1184"/>
      <c r="I16671" s="1184"/>
    </row>
    <row r="16672" spans="7:9" ht="15.6" x14ac:dyDescent="0.3">
      <c r="G16672" s="1183"/>
      <c r="H16672" s="1184"/>
      <c r="I16672" s="1184"/>
    </row>
    <row r="16673" spans="7:9" ht="15.6" x14ac:dyDescent="0.3">
      <c r="G16673" s="1183"/>
      <c r="H16673" s="1184"/>
      <c r="I16673" s="1184"/>
    </row>
    <row r="16674" spans="7:9" ht="15.6" x14ac:dyDescent="0.3">
      <c r="G16674" s="1183"/>
      <c r="H16674" s="1184"/>
      <c r="I16674" s="1184"/>
    </row>
    <row r="16675" spans="7:9" ht="15.6" x14ac:dyDescent="0.3">
      <c r="G16675" s="1183"/>
      <c r="H16675" s="1184"/>
      <c r="I16675" s="1184"/>
    </row>
    <row r="16676" spans="7:9" ht="15.6" x14ac:dyDescent="0.3">
      <c r="G16676" s="1183"/>
      <c r="H16676" s="1184"/>
      <c r="I16676" s="1184"/>
    </row>
    <row r="16677" spans="7:9" ht="15.6" x14ac:dyDescent="0.3">
      <c r="G16677" s="1183"/>
      <c r="H16677" s="1184"/>
      <c r="I16677" s="1184"/>
    </row>
    <row r="16678" spans="7:9" ht="15.6" x14ac:dyDescent="0.3">
      <c r="G16678" s="1183"/>
      <c r="H16678" s="1184"/>
      <c r="I16678" s="1184"/>
    </row>
    <row r="16679" spans="7:9" ht="15.6" x14ac:dyDescent="0.3">
      <c r="G16679" s="1183"/>
      <c r="H16679" s="1184"/>
      <c r="I16679" s="1184"/>
    </row>
    <row r="16680" spans="7:9" ht="15.6" x14ac:dyDescent="0.3">
      <c r="G16680" s="1183"/>
      <c r="H16680" s="1184"/>
      <c r="I16680" s="1184"/>
    </row>
    <row r="16681" spans="7:9" ht="15.6" x14ac:dyDescent="0.3">
      <c r="G16681" s="1183"/>
      <c r="H16681" s="1184"/>
      <c r="I16681" s="1184"/>
    </row>
    <row r="16682" spans="7:9" ht="15.6" x14ac:dyDescent="0.3">
      <c r="G16682" s="1183"/>
      <c r="H16682" s="1184"/>
      <c r="I16682" s="1184"/>
    </row>
    <row r="16683" spans="7:9" ht="15.6" x14ac:dyDescent="0.3">
      <c r="G16683" s="1183"/>
      <c r="H16683" s="1184"/>
      <c r="I16683" s="1184"/>
    </row>
    <row r="16684" spans="7:9" ht="15.6" x14ac:dyDescent="0.3">
      <c r="G16684" s="1183"/>
      <c r="H16684" s="1184"/>
      <c r="I16684" s="1184"/>
    </row>
    <row r="16685" spans="7:9" ht="15.6" x14ac:dyDescent="0.3">
      <c r="G16685" s="1183"/>
      <c r="H16685" s="1184"/>
      <c r="I16685" s="1184"/>
    </row>
    <row r="16686" spans="7:9" ht="15.6" x14ac:dyDescent="0.3">
      <c r="G16686" s="1183"/>
      <c r="H16686" s="1184"/>
      <c r="I16686" s="1184"/>
    </row>
    <row r="16687" spans="7:9" ht="15.6" x14ac:dyDescent="0.3">
      <c r="G16687" s="1183"/>
      <c r="H16687" s="1184"/>
      <c r="I16687" s="1184"/>
    </row>
    <row r="16688" spans="7:9" ht="15.6" x14ac:dyDescent="0.3">
      <c r="G16688" s="1183"/>
      <c r="H16688" s="1184"/>
      <c r="I16688" s="1184"/>
    </row>
    <row r="16689" spans="7:9" ht="15.6" x14ac:dyDescent="0.3">
      <c r="G16689" s="1183"/>
      <c r="H16689" s="1184"/>
      <c r="I16689" s="1184"/>
    </row>
    <row r="16690" spans="7:9" ht="15.6" x14ac:dyDescent="0.3">
      <c r="G16690" s="1183"/>
      <c r="H16690" s="1184"/>
      <c r="I16690" s="1184"/>
    </row>
    <row r="16691" spans="7:9" ht="15.6" x14ac:dyDescent="0.3">
      <c r="G16691" s="1183"/>
      <c r="H16691" s="1184"/>
      <c r="I16691" s="1184"/>
    </row>
    <row r="16692" spans="7:9" ht="15.6" x14ac:dyDescent="0.3">
      <c r="G16692" s="1183"/>
      <c r="H16692" s="1184"/>
      <c r="I16692" s="1184"/>
    </row>
    <row r="16693" spans="7:9" ht="15.6" x14ac:dyDescent="0.3">
      <c r="G16693" s="1183"/>
      <c r="H16693" s="1184"/>
      <c r="I16693" s="1184"/>
    </row>
    <row r="16694" spans="7:9" ht="15.6" x14ac:dyDescent="0.3">
      <c r="G16694" s="1183"/>
      <c r="H16694" s="1184"/>
      <c r="I16694" s="1184"/>
    </row>
    <row r="16695" spans="7:9" ht="15.6" x14ac:dyDescent="0.3">
      <c r="G16695" s="1183"/>
      <c r="H16695" s="1184"/>
      <c r="I16695" s="1184"/>
    </row>
    <row r="16696" spans="7:9" ht="15.6" x14ac:dyDescent="0.3">
      <c r="G16696" s="1183"/>
      <c r="H16696" s="1184"/>
      <c r="I16696" s="1184"/>
    </row>
    <row r="16697" spans="7:9" ht="15.6" x14ac:dyDescent="0.3">
      <c r="G16697" s="1183"/>
      <c r="H16697" s="1184"/>
      <c r="I16697" s="1184"/>
    </row>
    <row r="16698" spans="7:9" ht="15.6" x14ac:dyDescent="0.3">
      <c r="G16698" s="1183"/>
      <c r="H16698" s="1184"/>
      <c r="I16698" s="1184"/>
    </row>
    <row r="16699" spans="7:9" ht="15.6" x14ac:dyDescent="0.3">
      <c r="G16699" s="1183"/>
      <c r="H16699" s="1184"/>
      <c r="I16699" s="1184"/>
    </row>
    <row r="16700" spans="7:9" ht="15.6" x14ac:dyDescent="0.3">
      <c r="G16700" s="1183"/>
      <c r="H16700" s="1184"/>
      <c r="I16700" s="1184"/>
    </row>
    <row r="16701" spans="7:9" ht="15.6" x14ac:dyDescent="0.3">
      <c r="G16701" s="1183"/>
      <c r="H16701" s="1184"/>
      <c r="I16701" s="1184"/>
    </row>
    <row r="16702" spans="7:9" ht="15.6" x14ac:dyDescent="0.3">
      <c r="G16702" s="1183"/>
      <c r="H16702" s="1184"/>
      <c r="I16702" s="1184"/>
    </row>
    <row r="16703" spans="7:9" ht="15.6" x14ac:dyDescent="0.3">
      <c r="G16703" s="1183"/>
      <c r="H16703" s="1184"/>
      <c r="I16703" s="1184"/>
    </row>
    <row r="16704" spans="7:9" ht="15.6" x14ac:dyDescent="0.3">
      <c r="G16704" s="1183"/>
      <c r="H16704" s="1184"/>
      <c r="I16704" s="1184"/>
    </row>
    <row r="16705" spans="7:9" ht="15.6" x14ac:dyDescent="0.3">
      <c r="G16705" s="1183"/>
      <c r="H16705" s="1184"/>
      <c r="I16705" s="1184"/>
    </row>
    <row r="16706" spans="7:9" ht="15.6" x14ac:dyDescent="0.3">
      <c r="G16706" s="1183"/>
      <c r="H16706" s="1184"/>
      <c r="I16706" s="1184"/>
    </row>
    <row r="16707" spans="7:9" ht="15.6" x14ac:dyDescent="0.3">
      <c r="G16707" s="1183"/>
      <c r="H16707" s="1184"/>
      <c r="I16707" s="1184"/>
    </row>
    <row r="16708" spans="7:9" ht="15.6" x14ac:dyDescent="0.3">
      <c r="G16708" s="1183"/>
      <c r="H16708" s="1184"/>
      <c r="I16708" s="1184"/>
    </row>
    <row r="16709" spans="7:9" ht="15.6" x14ac:dyDescent="0.3">
      <c r="G16709" s="1183"/>
      <c r="H16709" s="1184"/>
      <c r="I16709" s="1184"/>
    </row>
    <row r="16710" spans="7:9" ht="15.6" x14ac:dyDescent="0.3">
      <c r="G16710" s="1183"/>
      <c r="H16710" s="1184"/>
      <c r="I16710" s="1184"/>
    </row>
    <row r="16711" spans="7:9" ht="15.6" x14ac:dyDescent="0.3">
      <c r="G16711" s="1183"/>
      <c r="H16711" s="1184"/>
      <c r="I16711" s="1184"/>
    </row>
    <row r="16712" spans="7:9" ht="15.6" x14ac:dyDescent="0.3">
      <c r="G16712" s="1183"/>
      <c r="H16712" s="1184"/>
      <c r="I16712" s="1184"/>
    </row>
    <row r="16713" spans="7:9" ht="15.6" x14ac:dyDescent="0.3">
      <c r="G16713" s="1183"/>
      <c r="H16713" s="1184"/>
      <c r="I16713" s="1184"/>
    </row>
    <row r="16714" spans="7:9" ht="15.6" x14ac:dyDescent="0.3">
      <c r="G16714" s="1183"/>
      <c r="H16714" s="1184"/>
      <c r="I16714" s="1184"/>
    </row>
    <row r="16715" spans="7:9" ht="15.6" x14ac:dyDescent="0.3">
      <c r="G16715" s="1183"/>
      <c r="H16715" s="1184"/>
      <c r="I16715" s="1184"/>
    </row>
    <row r="16716" spans="7:9" ht="15.6" x14ac:dyDescent="0.3">
      <c r="G16716" s="1183"/>
      <c r="H16716" s="1184"/>
      <c r="I16716" s="1184"/>
    </row>
    <row r="16717" spans="7:9" ht="15.6" x14ac:dyDescent="0.3">
      <c r="G16717" s="1183"/>
      <c r="H16717" s="1184"/>
      <c r="I16717" s="1184"/>
    </row>
    <row r="16718" spans="7:9" ht="15.6" x14ac:dyDescent="0.3">
      <c r="G16718" s="1183"/>
      <c r="H16718" s="1184"/>
      <c r="I16718" s="1184"/>
    </row>
    <row r="16719" spans="7:9" ht="15.6" x14ac:dyDescent="0.3">
      <c r="G16719" s="1183"/>
      <c r="H16719" s="1184"/>
      <c r="I16719" s="1184"/>
    </row>
    <row r="16720" spans="7:9" ht="15.6" x14ac:dyDescent="0.3">
      <c r="G16720" s="1183"/>
      <c r="H16720" s="1184"/>
      <c r="I16720" s="1184"/>
    </row>
    <row r="16721" spans="7:9" ht="15.6" x14ac:dyDescent="0.3">
      <c r="G16721" s="1183"/>
      <c r="H16721" s="1184"/>
      <c r="I16721" s="1184"/>
    </row>
    <row r="16722" spans="7:9" ht="15.6" x14ac:dyDescent="0.3">
      <c r="G16722" s="1183"/>
      <c r="H16722" s="1184"/>
      <c r="I16722" s="1184"/>
    </row>
    <row r="16723" spans="7:9" ht="15.6" x14ac:dyDescent="0.3">
      <c r="G16723" s="1183"/>
      <c r="H16723" s="1184"/>
      <c r="I16723" s="1184"/>
    </row>
    <row r="16724" spans="7:9" ht="15.6" x14ac:dyDescent="0.3">
      <c r="G16724" s="1183"/>
      <c r="H16724" s="1184"/>
      <c r="I16724" s="1184"/>
    </row>
    <row r="16725" spans="7:9" ht="15.6" x14ac:dyDescent="0.3">
      <c r="G16725" s="1183"/>
      <c r="H16725" s="1184"/>
      <c r="I16725" s="1184"/>
    </row>
    <row r="16726" spans="7:9" ht="15.6" x14ac:dyDescent="0.3">
      <c r="G16726" s="1183"/>
      <c r="H16726" s="1184"/>
      <c r="I16726" s="1184"/>
    </row>
    <row r="16727" spans="7:9" ht="15.6" x14ac:dyDescent="0.3">
      <c r="G16727" s="1183"/>
      <c r="H16727" s="1184"/>
      <c r="I16727" s="1184"/>
    </row>
    <row r="16728" spans="7:9" ht="15.6" x14ac:dyDescent="0.3">
      <c r="G16728" s="1183"/>
      <c r="H16728" s="1184"/>
      <c r="I16728" s="1184"/>
    </row>
    <row r="16729" spans="7:9" ht="15.6" x14ac:dyDescent="0.3">
      <c r="G16729" s="1183"/>
      <c r="H16729" s="1184"/>
      <c r="I16729" s="1184"/>
    </row>
    <row r="16730" spans="7:9" ht="15.6" x14ac:dyDescent="0.3">
      <c r="G16730" s="1183"/>
      <c r="H16730" s="1184"/>
      <c r="I16730" s="1184"/>
    </row>
    <row r="16731" spans="7:9" ht="15.6" x14ac:dyDescent="0.3">
      <c r="G16731" s="1183"/>
      <c r="H16731" s="1184"/>
      <c r="I16731" s="1184"/>
    </row>
    <row r="16732" spans="7:9" ht="15.6" x14ac:dyDescent="0.3">
      <c r="G16732" s="1183"/>
      <c r="H16732" s="1184"/>
      <c r="I16732" s="1184"/>
    </row>
    <row r="16733" spans="7:9" ht="15.6" x14ac:dyDescent="0.3">
      <c r="G16733" s="1183"/>
      <c r="H16733" s="1184"/>
      <c r="I16733" s="1184"/>
    </row>
    <row r="16734" spans="7:9" ht="15.6" x14ac:dyDescent="0.3">
      <c r="G16734" s="1183"/>
      <c r="H16734" s="1184"/>
      <c r="I16734" s="1184"/>
    </row>
    <row r="16735" spans="7:9" ht="15.6" x14ac:dyDescent="0.3">
      <c r="G16735" s="1183"/>
      <c r="H16735" s="1184"/>
      <c r="I16735" s="1184"/>
    </row>
    <row r="16736" spans="7:9" ht="15.6" x14ac:dyDescent="0.3">
      <c r="G16736" s="1183"/>
      <c r="H16736" s="1184"/>
      <c r="I16736" s="1184"/>
    </row>
    <row r="16737" spans="7:9" ht="15.6" x14ac:dyDescent="0.3">
      <c r="G16737" s="1183"/>
      <c r="H16737" s="1184"/>
      <c r="I16737" s="1184"/>
    </row>
    <row r="16738" spans="7:9" ht="15.6" x14ac:dyDescent="0.3">
      <c r="G16738" s="1183"/>
      <c r="H16738" s="1184"/>
      <c r="I16738" s="1184"/>
    </row>
    <row r="16739" spans="7:9" ht="15.6" x14ac:dyDescent="0.3">
      <c r="G16739" s="1183"/>
      <c r="H16739" s="1184"/>
      <c r="I16739" s="1184"/>
    </row>
    <row r="16740" spans="7:9" ht="15.6" x14ac:dyDescent="0.3">
      <c r="G16740" s="1183"/>
      <c r="H16740" s="1184"/>
      <c r="I16740" s="1184"/>
    </row>
    <row r="16741" spans="7:9" ht="15.6" x14ac:dyDescent="0.3">
      <c r="G16741" s="1183"/>
      <c r="H16741" s="1184"/>
      <c r="I16741" s="1184"/>
    </row>
    <row r="16742" spans="7:9" ht="15.6" x14ac:dyDescent="0.3">
      <c r="G16742" s="1183"/>
      <c r="H16742" s="1184"/>
      <c r="I16742" s="1184"/>
    </row>
    <row r="16743" spans="7:9" ht="15.6" x14ac:dyDescent="0.3">
      <c r="G16743" s="1183"/>
      <c r="H16743" s="1184"/>
      <c r="I16743" s="1184"/>
    </row>
    <row r="16744" spans="7:9" ht="15.6" x14ac:dyDescent="0.3">
      <c r="G16744" s="1183"/>
      <c r="H16744" s="1184"/>
      <c r="I16744" s="1184"/>
    </row>
    <row r="16745" spans="7:9" ht="15.6" x14ac:dyDescent="0.3">
      <c r="G16745" s="1183"/>
      <c r="H16745" s="1184"/>
      <c r="I16745" s="1184"/>
    </row>
    <row r="16746" spans="7:9" ht="15.6" x14ac:dyDescent="0.3">
      <c r="G16746" s="1183"/>
      <c r="H16746" s="1184"/>
      <c r="I16746" s="1184"/>
    </row>
    <row r="16747" spans="7:9" ht="15.6" x14ac:dyDescent="0.3">
      <c r="G16747" s="1183"/>
      <c r="H16747" s="1184"/>
      <c r="I16747" s="1184"/>
    </row>
    <row r="16748" spans="7:9" ht="15.6" x14ac:dyDescent="0.3">
      <c r="G16748" s="1183"/>
      <c r="H16748" s="1184"/>
      <c r="I16748" s="1184"/>
    </row>
    <row r="16749" spans="7:9" ht="15.6" x14ac:dyDescent="0.3">
      <c r="G16749" s="1183"/>
      <c r="H16749" s="1184"/>
      <c r="I16749" s="1184"/>
    </row>
    <row r="16750" spans="7:9" ht="15.6" x14ac:dyDescent="0.3">
      <c r="G16750" s="1183"/>
      <c r="H16750" s="1184"/>
      <c r="I16750" s="1184"/>
    </row>
    <row r="16751" spans="7:9" ht="15.6" x14ac:dyDescent="0.3">
      <c r="G16751" s="1183"/>
      <c r="H16751" s="1184"/>
      <c r="I16751" s="1184"/>
    </row>
    <row r="16752" spans="7:9" ht="15.6" x14ac:dyDescent="0.3">
      <c r="G16752" s="1183"/>
      <c r="H16752" s="1184"/>
      <c r="I16752" s="1184"/>
    </row>
    <row r="16753" spans="7:9" ht="15.6" x14ac:dyDescent="0.3">
      <c r="G16753" s="1183"/>
      <c r="H16753" s="1184"/>
      <c r="I16753" s="1184"/>
    </row>
    <row r="16754" spans="7:9" ht="15.6" x14ac:dyDescent="0.3">
      <c r="G16754" s="1183"/>
      <c r="H16754" s="1184"/>
      <c r="I16754" s="1184"/>
    </row>
    <row r="16755" spans="7:9" ht="15.6" x14ac:dyDescent="0.3">
      <c r="G16755" s="1183"/>
      <c r="H16755" s="1184"/>
      <c r="I16755" s="1184"/>
    </row>
    <row r="16756" spans="7:9" ht="15.6" x14ac:dyDescent="0.3">
      <c r="G16756" s="1183"/>
      <c r="H16756" s="1184"/>
      <c r="I16756" s="1184"/>
    </row>
    <row r="16757" spans="7:9" ht="15.6" x14ac:dyDescent="0.3">
      <c r="G16757" s="1183"/>
      <c r="H16757" s="1184"/>
      <c r="I16757" s="1184"/>
    </row>
    <row r="16758" spans="7:9" ht="15.6" x14ac:dyDescent="0.3">
      <c r="G16758" s="1183"/>
      <c r="H16758" s="1184"/>
      <c r="I16758" s="1184"/>
    </row>
    <row r="16759" spans="7:9" ht="15.6" x14ac:dyDescent="0.3">
      <c r="G16759" s="1183"/>
      <c r="H16759" s="1184"/>
      <c r="I16759" s="1184"/>
    </row>
    <row r="16760" spans="7:9" ht="15.6" x14ac:dyDescent="0.3">
      <c r="G16760" s="1183"/>
      <c r="H16760" s="1184"/>
      <c r="I16760" s="1184"/>
    </row>
    <row r="16761" spans="7:9" ht="15.6" x14ac:dyDescent="0.3">
      <c r="G16761" s="1183"/>
      <c r="H16761" s="1184"/>
      <c r="I16761" s="1184"/>
    </row>
    <row r="16762" spans="7:9" ht="15.6" x14ac:dyDescent="0.3">
      <c r="G16762" s="1183"/>
      <c r="H16762" s="1184"/>
      <c r="I16762" s="1184"/>
    </row>
    <row r="16763" spans="7:9" ht="15.6" x14ac:dyDescent="0.3">
      <c r="G16763" s="1183"/>
      <c r="H16763" s="1184"/>
      <c r="I16763" s="1184"/>
    </row>
    <row r="16764" spans="7:9" ht="15.6" x14ac:dyDescent="0.3">
      <c r="G16764" s="1183"/>
      <c r="H16764" s="1184"/>
      <c r="I16764" s="1184"/>
    </row>
    <row r="16765" spans="7:9" ht="15.6" x14ac:dyDescent="0.3">
      <c r="G16765" s="1183"/>
      <c r="H16765" s="1184"/>
      <c r="I16765" s="1184"/>
    </row>
    <row r="16766" spans="7:9" ht="15.6" x14ac:dyDescent="0.3">
      <c r="G16766" s="1183"/>
      <c r="H16766" s="1184"/>
      <c r="I16766" s="1184"/>
    </row>
    <row r="16767" spans="7:9" ht="15.6" x14ac:dyDescent="0.3">
      <c r="G16767" s="1183"/>
      <c r="H16767" s="1184"/>
      <c r="I16767" s="1184"/>
    </row>
    <row r="16768" spans="7:9" ht="15.6" x14ac:dyDescent="0.3">
      <c r="G16768" s="1183"/>
      <c r="H16768" s="1184"/>
      <c r="I16768" s="1184"/>
    </row>
    <row r="16769" spans="7:9" ht="15.6" x14ac:dyDescent="0.3">
      <c r="G16769" s="1183"/>
      <c r="H16769" s="1184"/>
      <c r="I16769" s="1184"/>
    </row>
    <row r="16770" spans="7:9" ht="15.6" x14ac:dyDescent="0.3">
      <c r="G16770" s="1183"/>
      <c r="H16770" s="1184"/>
      <c r="I16770" s="1184"/>
    </row>
    <row r="16771" spans="7:9" ht="15.6" x14ac:dyDescent="0.3">
      <c r="G16771" s="1183"/>
      <c r="H16771" s="1184"/>
      <c r="I16771" s="1184"/>
    </row>
    <row r="16772" spans="7:9" ht="15.6" x14ac:dyDescent="0.3">
      <c r="G16772" s="1183"/>
      <c r="H16772" s="1184"/>
      <c r="I16772" s="1184"/>
    </row>
    <row r="16773" spans="7:9" ht="15.6" x14ac:dyDescent="0.3">
      <c r="G16773" s="1183"/>
      <c r="H16773" s="1184"/>
      <c r="I16773" s="1184"/>
    </row>
    <row r="16774" spans="7:9" ht="15.6" x14ac:dyDescent="0.3">
      <c r="G16774" s="1183"/>
      <c r="H16774" s="1184"/>
      <c r="I16774" s="1184"/>
    </row>
    <row r="16775" spans="7:9" ht="15.6" x14ac:dyDescent="0.3">
      <c r="G16775" s="1183"/>
      <c r="H16775" s="1184"/>
      <c r="I16775" s="1184"/>
    </row>
    <row r="16776" spans="7:9" ht="15.6" x14ac:dyDescent="0.3">
      <c r="G16776" s="1183"/>
      <c r="H16776" s="1184"/>
      <c r="I16776" s="1184"/>
    </row>
    <row r="16777" spans="7:9" ht="15.6" x14ac:dyDescent="0.3">
      <c r="G16777" s="1183"/>
      <c r="H16777" s="1184"/>
      <c r="I16777" s="1184"/>
    </row>
    <row r="16778" spans="7:9" ht="15.6" x14ac:dyDescent="0.3">
      <c r="G16778" s="1183"/>
      <c r="H16778" s="1184"/>
      <c r="I16778" s="1184"/>
    </row>
    <row r="16779" spans="7:9" ht="15.6" x14ac:dyDescent="0.3">
      <c r="G16779" s="1183"/>
      <c r="H16779" s="1184"/>
      <c r="I16779" s="1184"/>
    </row>
    <row r="16780" spans="7:9" ht="15.6" x14ac:dyDescent="0.3">
      <c r="G16780" s="1183"/>
      <c r="H16780" s="1184"/>
      <c r="I16780" s="1184"/>
    </row>
    <row r="16781" spans="7:9" ht="15.6" x14ac:dyDescent="0.3">
      <c r="G16781" s="1183"/>
      <c r="H16781" s="1184"/>
      <c r="I16781" s="1184"/>
    </row>
    <row r="16782" spans="7:9" ht="15.6" x14ac:dyDescent="0.3">
      <c r="G16782" s="1183"/>
      <c r="H16782" s="1184"/>
      <c r="I16782" s="1184"/>
    </row>
    <row r="16783" spans="7:9" ht="15.6" x14ac:dyDescent="0.3">
      <c r="G16783" s="1183"/>
      <c r="H16783" s="1184"/>
      <c r="I16783" s="1184"/>
    </row>
    <row r="16784" spans="7:9" ht="15.6" x14ac:dyDescent="0.3">
      <c r="G16784" s="1183"/>
      <c r="H16784" s="1184"/>
      <c r="I16784" s="1184"/>
    </row>
    <row r="16785" spans="7:9" ht="15.6" x14ac:dyDescent="0.3">
      <c r="G16785" s="1183"/>
      <c r="H16785" s="1184"/>
      <c r="I16785" s="1184"/>
    </row>
    <row r="16786" spans="7:9" ht="15.6" x14ac:dyDescent="0.3">
      <c r="G16786" s="1183"/>
      <c r="H16786" s="1184"/>
      <c r="I16786" s="1184"/>
    </row>
    <row r="16787" spans="7:9" ht="15.6" x14ac:dyDescent="0.3">
      <c r="G16787" s="1183"/>
      <c r="H16787" s="1184"/>
      <c r="I16787" s="1184"/>
    </row>
    <row r="16788" spans="7:9" ht="15.6" x14ac:dyDescent="0.3">
      <c r="G16788" s="1183"/>
      <c r="H16788" s="1184"/>
      <c r="I16788" s="1184"/>
    </row>
    <row r="16789" spans="7:9" ht="15.6" x14ac:dyDescent="0.3">
      <c r="G16789" s="1183"/>
      <c r="H16789" s="1184"/>
      <c r="I16789" s="1184"/>
    </row>
    <row r="16790" spans="7:9" ht="15.6" x14ac:dyDescent="0.3">
      <c r="G16790" s="1183"/>
      <c r="H16790" s="1184"/>
      <c r="I16790" s="1184"/>
    </row>
    <row r="16791" spans="7:9" ht="15.6" x14ac:dyDescent="0.3">
      <c r="G16791" s="1183"/>
      <c r="H16791" s="1184"/>
      <c r="I16791" s="1184"/>
    </row>
    <row r="16792" spans="7:9" ht="15.6" x14ac:dyDescent="0.3">
      <c r="G16792" s="1183"/>
      <c r="H16792" s="1184"/>
      <c r="I16792" s="1184"/>
    </row>
    <row r="16793" spans="7:9" ht="15.6" x14ac:dyDescent="0.3">
      <c r="G16793" s="1183"/>
      <c r="H16793" s="1184"/>
      <c r="I16793" s="1184"/>
    </row>
    <row r="16794" spans="7:9" ht="15.6" x14ac:dyDescent="0.3">
      <c r="G16794" s="1183"/>
      <c r="H16794" s="1184"/>
      <c r="I16794" s="1184"/>
    </row>
    <row r="16795" spans="7:9" ht="15.6" x14ac:dyDescent="0.3">
      <c r="G16795" s="1183"/>
      <c r="H16795" s="1184"/>
      <c r="I16795" s="1184"/>
    </row>
    <row r="16796" spans="7:9" ht="15.6" x14ac:dyDescent="0.3">
      <c r="G16796" s="1183"/>
      <c r="H16796" s="1184"/>
      <c r="I16796" s="1184"/>
    </row>
    <row r="16797" spans="7:9" ht="15.6" x14ac:dyDescent="0.3">
      <c r="G16797" s="1183"/>
      <c r="H16797" s="1184"/>
      <c r="I16797" s="1184"/>
    </row>
    <row r="16798" spans="7:9" ht="15.6" x14ac:dyDescent="0.3">
      <c r="G16798" s="1183"/>
      <c r="H16798" s="1184"/>
      <c r="I16798" s="1184"/>
    </row>
    <row r="16799" spans="7:9" ht="15.6" x14ac:dyDescent="0.3">
      <c r="G16799" s="1183"/>
      <c r="H16799" s="1184"/>
      <c r="I16799" s="1184"/>
    </row>
    <row r="16800" spans="7:9" ht="15.6" x14ac:dyDescent="0.3">
      <c r="G16800" s="1183"/>
      <c r="H16800" s="1184"/>
      <c r="I16800" s="1184"/>
    </row>
    <row r="16801" spans="7:9" ht="15.6" x14ac:dyDescent="0.3">
      <c r="G16801" s="1183"/>
      <c r="H16801" s="1184"/>
      <c r="I16801" s="1184"/>
    </row>
    <row r="16802" spans="7:9" ht="15.6" x14ac:dyDescent="0.3">
      <c r="G16802" s="1183"/>
      <c r="H16802" s="1184"/>
      <c r="I16802" s="1184"/>
    </row>
    <row r="16803" spans="7:9" ht="15.6" x14ac:dyDescent="0.3">
      <c r="G16803" s="1183"/>
      <c r="H16803" s="1184"/>
      <c r="I16803" s="1184"/>
    </row>
    <row r="16804" spans="7:9" ht="15.6" x14ac:dyDescent="0.3">
      <c r="G16804" s="1183"/>
      <c r="H16804" s="1184"/>
      <c r="I16804" s="1184"/>
    </row>
    <row r="16805" spans="7:9" ht="15.6" x14ac:dyDescent="0.3">
      <c r="G16805" s="1183"/>
      <c r="H16805" s="1184"/>
      <c r="I16805" s="1184"/>
    </row>
    <row r="16806" spans="7:9" ht="15.6" x14ac:dyDescent="0.3">
      <c r="G16806" s="1183"/>
      <c r="H16806" s="1184"/>
      <c r="I16806" s="1184"/>
    </row>
    <row r="16807" spans="7:9" ht="15.6" x14ac:dyDescent="0.3">
      <c r="G16807" s="1183"/>
      <c r="H16807" s="1184"/>
      <c r="I16807" s="1184"/>
    </row>
    <row r="16808" spans="7:9" ht="15.6" x14ac:dyDescent="0.3">
      <c r="G16808" s="1183"/>
      <c r="H16808" s="1184"/>
      <c r="I16808" s="1184"/>
    </row>
    <row r="16809" spans="7:9" ht="15.6" x14ac:dyDescent="0.3">
      <c r="G16809" s="1183"/>
      <c r="H16809" s="1184"/>
      <c r="I16809" s="1184"/>
    </row>
    <row r="16810" spans="7:9" ht="15.6" x14ac:dyDescent="0.3">
      <c r="G16810" s="1183"/>
      <c r="H16810" s="1184"/>
      <c r="I16810" s="1184"/>
    </row>
    <row r="16811" spans="7:9" ht="15.6" x14ac:dyDescent="0.3">
      <c r="G16811" s="1183"/>
      <c r="H16811" s="1184"/>
      <c r="I16811" s="1184"/>
    </row>
    <row r="16812" spans="7:9" ht="15.6" x14ac:dyDescent="0.3">
      <c r="G16812" s="1183"/>
      <c r="H16812" s="1184"/>
      <c r="I16812" s="1184"/>
    </row>
    <row r="16813" spans="7:9" ht="15.6" x14ac:dyDescent="0.3">
      <c r="G16813" s="1183"/>
      <c r="H16813" s="1184"/>
      <c r="I16813" s="1184"/>
    </row>
    <row r="16814" spans="7:9" ht="15.6" x14ac:dyDescent="0.3">
      <c r="G16814" s="1183"/>
      <c r="H16814" s="1184"/>
      <c r="I16814" s="1184"/>
    </row>
    <row r="16815" spans="7:9" ht="15.6" x14ac:dyDescent="0.3">
      <c r="G16815" s="1183"/>
      <c r="H16815" s="1184"/>
      <c r="I16815" s="1184"/>
    </row>
    <row r="16816" spans="7:9" ht="15.6" x14ac:dyDescent="0.3">
      <c r="G16816" s="1183"/>
      <c r="H16816" s="1184"/>
      <c r="I16816" s="1184"/>
    </row>
    <row r="16817" spans="7:9" ht="15.6" x14ac:dyDescent="0.3">
      <c r="G16817" s="1183"/>
      <c r="H16817" s="1184"/>
      <c r="I16817" s="1184"/>
    </row>
    <row r="16818" spans="7:9" ht="15.6" x14ac:dyDescent="0.3">
      <c r="G16818" s="1183"/>
      <c r="H16818" s="1184"/>
      <c r="I16818" s="1184"/>
    </row>
    <row r="16819" spans="7:9" ht="15.6" x14ac:dyDescent="0.3">
      <c r="G16819" s="1183"/>
      <c r="H16819" s="1184"/>
      <c r="I16819" s="1184"/>
    </row>
    <row r="16820" spans="7:9" ht="15.6" x14ac:dyDescent="0.3">
      <c r="G16820" s="1183"/>
      <c r="H16820" s="1184"/>
      <c r="I16820" s="1184"/>
    </row>
    <row r="16821" spans="7:9" ht="15.6" x14ac:dyDescent="0.3">
      <c r="G16821" s="1183"/>
      <c r="H16821" s="1184"/>
      <c r="I16821" s="1184"/>
    </row>
    <row r="16822" spans="7:9" ht="15.6" x14ac:dyDescent="0.3">
      <c r="G16822" s="1183"/>
      <c r="H16822" s="1184"/>
      <c r="I16822" s="1184"/>
    </row>
    <row r="16823" spans="7:9" ht="15.6" x14ac:dyDescent="0.3">
      <c r="G16823" s="1183"/>
      <c r="H16823" s="1184"/>
      <c r="I16823" s="1184"/>
    </row>
    <row r="16824" spans="7:9" ht="15.6" x14ac:dyDescent="0.3">
      <c r="G16824" s="1183"/>
      <c r="H16824" s="1184"/>
      <c r="I16824" s="1184"/>
    </row>
    <row r="16825" spans="7:9" ht="15.6" x14ac:dyDescent="0.3">
      <c r="G16825" s="1183"/>
      <c r="H16825" s="1184"/>
      <c r="I16825" s="1184"/>
    </row>
    <row r="16826" spans="7:9" ht="15.6" x14ac:dyDescent="0.3">
      <c r="G16826" s="1183"/>
      <c r="H16826" s="1184"/>
      <c r="I16826" s="1184"/>
    </row>
    <row r="16827" spans="7:9" ht="15.6" x14ac:dyDescent="0.3">
      <c r="G16827" s="1183"/>
      <c r="H16827" s="1184"/>
      <c r="I16827" s="1184"/>
    </row>
    <row r="16828" spans="7:9" ht="15.6" x14ac:dyDescent="0.3">
      <c r="G16828" s="1183"/>
      <c r="H16828" s="1184"/>
      <c r="I16828" s="1184"/>
    </row>
    <row r="16829" spans="7:9" ht="15.6" x14ac:dyDescent="0.3">
      <c r="G16829" s="1183"/>
      <c r="H16829" s="1184"/>
      <c r="I16829" s="1184"/>
    </row>
    <row r="16830" spans="7:9" ht="15.6" x14ac:dyDescent="0.3">
      <c r="G16830" s="1183"/>
      <c r="H16830" s="1184"/>
      <c r="I16830" s="1184"/>
    </row>
    <row r="16831" spans="7:9" ht="15.6" x14ac:dyDescent="0.3">
      <c r="G16831" s="1183"/>
      <c r="H16831" s="1184"/>
      <c r="I16831" s="1184"/>
    </row>
    <row r="16832" spans="7:9" ht="15.6" x14ac:dyDescent="0.3">
      <c r="G16832" s="1183"/>
      <c r="H16832" s="1184"/>
      <c r="I16832" s="1184"/>
    </row>
    <row r="16833" spans="7:9" ht="15.6" x14ac:dyDescent="0.3">
      <c r="G16833" s="1183"/>
      <c r="H16833" s="1184"/>
      <c r="I16833" s="1184"/>
    </row>
    <row r="16834" spans="7:9" ht="15.6" x14ac:dyDescent="0.3">
      <c r="G16834" s="1183"/>
      <c r="H16834" s="1184"/>
      <c r="I16834" s="1184"/>
    </row>
    <row r="16835" spans="7:9" ht="15.6" x14ac:dyDescent="0.3">
      <c r="G16835" s="1183"/>
      <c r="H16835" s="1184"/>
      <c r="I16835" s="1184"/>
    </row>
    <row r="16836" spans="7:9" ht="15.6" x14ac:dyDescent="0.3">
      <c r="G16836" s="1183"/>
      <c r="H16836" s="1184"/>
      <c r="I16836" s="1184"/>
    </row>
    <row r="16837" spans="7:9" ht="15.6" x14ac:dyDescent="0.3">
      <c r="G16837" s="1183"/>
      <c r="H16837" s="1184"/>
      <c r="I16837" s="1184"/>
    </row>
    <row r="16838" spans="7:9" ht="15.6" x14ac:dyDescent="0.3">
      <c r="G16838" s="1183"/>
      <c r="H16838" s="1184"/>
      <c r="I16838" s="1184"/>
    </row>
    <row r="16839" spans="7:9" ht="15.6" x14ac:dyDescent="0.3">
      <c r="G16839" s="1183"/>
      <c r="H16839" s="1184"/>
      <c r="I16839" s="1184"/>
    </row>
    <row r="16840" spans="7:9" ht="15.6" x14ac:dyDescent="0.3">
      <c r="G16840" s="1183"/>
      <c r="H16840" s="1184"/>
      <c r="I16840" s="1184"/>
    </row>
    <row r="16841" spans="7:9" ht="15.6" x14ac:dyDescent="0.3">
      <c r="G16841" s="1183"/>
      <c r="H16841" s="1184"/>
      <c r="I16841" s="1184"/>
    </row>
    <row r="16842" spans="7:9" ht="15.6" x14ac:dyDescent="0.3">
      <c r="G16842" s="1183"/>
      <c r="H16842" s="1184"/>
      <c r="I16842" s="1184"/>
    </row>
    <row r="16843" spans="7:9" ht="15.6" x14ac:dyDescent="0.3">
      <c r="G16843" s="1183"/>
      <c r="H16843" s="1184"/>
      <c r="I16843" s="1184"/>
    </row>
    <row r="16844" spans="7:9" ht="15.6" x14ac:dyDescent="0.3">
      <c r="G16844" s="1183"/>
      <c r="H16844" s="1184"/>
      <c r="I16844" s="1184"/>
    </row>
    <row r="16845" spans="7:9" ht="15.6" x14ac:dyDescent="0.3">
      <c r="G16845" s="1183"/>
      <c r="H16845" s="1184"/>
      <c r="I16845" s="1184"/>
    </row>
    <row r="16846" spans="7:9" ht="15.6" x14ac:dyDescent="0.3">
      <c r="G16846" s="1183"/>
      <c r="H16846" s="1184"/>
      <c r="I16846" s="1184"/>
    </row>
    <row r="16847" spans="7:9" ht="15.6" x14ac:dyDescent="0.3">
      <c r="G16847" s="1183"/>
      <c r="H16847" s="1184"/>
      <c r="I16847" s="1184"/>
    </row>
    <row r="16848" spans="7:9" ht="15.6" x14ac:dyDescent="0.3">
      <c r="G16848" s="1183"/>
      <c r="H16848" s="1184"/>
      <c r="I16848" s="1184"/>
    </row>
    <row r="16849" spans="7:9" ht="15.6" x14ac:dyDescent="0.3">
      <c r="G16849" s="1183"/>
      <c r="H16849" s="1184"/>
      <c r="I16849" s="1184"/>
    </row>
    <row r="16850" spans="7:9" ht="15.6" x14ac:dyDescent="0.3">
      <c r="G16850" s="1183"/>
      <c r="H16850" s="1184"/>
      <c r="I16850" s="1184"/>
    </row>
    <row r="16851" spans="7:9" ht="15.6" x14ac:dyDescent="0.3">
      <c r="G16851" s="1183"/>
      <c r="H16851" s="1184"/>
      <c r="I16851" s="1184"/>
    </row>
    <row r="16852" spans="7:9" ht="15.6" x14ac:dyDescent="0.3">
      <c r="G16852" s="1183"/>
      <c r="H16852" s="1184"/>
      <c r="I16852" s="1184"/>
    </row>
    <row r="16853" spans="7:9" ht="15.6" x14ac:dyDescent="0.3">
      <c r="G16853" s="1183"/>
      <c r="H16853" s="1184"/>
      <c r="I16853" s="1184"/>
    </row>
    <row r="16854" spans="7:9" ht="15.6" x14ac:dyDescent="0.3">
      <c r="G16854" s="1183"/>
      <c r="H16854" s="1184"/>
      <c r="I16854" s="1184"/>
    </row>
    <row r="16855" spans="7:9" ht="15.6" x14ac:dyDescent="0.3">
      <c r="G16855" s="1183"/>
      <c r="H16855" s="1184"/>
      <c r="I16855" s="1184"/>
    </row>
    <row r="16856" spans="7:9" ht="15.6" x14ac:dyDescent="0.3">
      <c r="G16856" s="1183"/>
      <c r="H16856" s="1184"/>
      <c r="I16856" s="1184"/>
    </row>
    <row r="16857" spans="7:9" ht="15.6" x14ac:dyDescent="0.3">
      <c r="G16857" s="1183"/>
      <c r="H16857" s="1184"/>
      <c r="I16857" s="1184"/>
    </row>
    <row r="16858" spans="7:9" ht="15.6" x14ac:dyDescent="0.3">
      <c r="G16858" s="1183"/>
      <c r="H16858" s="1184"/>
      <c r="I16858" s="1184"/>
    </row>
    <row r="16859" spans="7:9" ht="15.6" x14ac:dyDescent="0.3">
      <c r="G16859" s="1183"/>
      <c r="H16859" s="1184"/>
      <c r="I16859" s="1184"/>
    </row>
    <row r="16860" spans="7:9" ht="15.6" x14ac:dyDescent="0.3">
      <c r="G16860" s="1183"/>
      <c r="H16860" s="1184"/>
      <c r="I16860" s="1184"/>
    </row>
    <row r="16861" spans="7:9" ht="15.6" x14ac:dyDescent="0.3">
      <c r="G16861" s="1183"/>
      <c r="H16861" s="1184"/>
      <c r="I16861" s="1184"/>
    </row>
    <row r="16862" spans="7:9" ht="15.6" x14ac:dyDescent="0.3">
      <c r="G16862" s="1183"/>
      <c r="H16862" s="1184"/>
      <c r="I16862" s="1184"/>
    </row>
    <row r="16863" spans="7:9" ht="15.6" x14ac:dyDescent="0.3">
      <c r="G16863" s="1183"/>
      <c r="H16863" s="1184"/>
      <c r="I16863" s="1184"/>
    </row>
    <row r="16864" spans="7:9" ht="15.6" x14ac:dyDescent="0.3">
      <c r="G16864" s="1183"/>
      <c r="H16864" s="1184"/>
      <c r="I16864" s="1184"/>
    </row>
    <row r="16865" spans="7:9" ht="15.6" x14ac:dyDescent="0.3">
      <c r="G16865" s="1183"/>
      <c r="H16865" s="1184"/>
      <c r="I16865" s="1184"/>
    </row>
    <row r="16866" spans="7:9" ht="15.6" x14ac:dyDescent="0.3">
      <c r="G16866" s="1183"/>
      <c r="H16866" s="1184"/>
      <c r="I16866" s="1184"/>
    </row>
    <row r="16867" spans="7:9" ht="15.6" x14ac:dyDescent="0.3">
      <c r="G16867" s="1183"/>
      <c r="H16867" s="1184"/>
      <c r="I16867" s="1184"/>
    </row>
    <row r="16868" spans="7:9" ht="15.6" x14ac:dyDescent="0.3">
      <c r="G16868" s="1183"/>
      <c r="H16868" s="1184"/>
      <c r="I16868" s="1184"/>
    </row>
    <row r="16869" spans="7:9" ht="15.6" x14ac:dyDescent="0.3">
      <c r="G16869" s="1183"/>
      <c r="H16869" s="1184"/>
      <c r="I16869" s="1184"/>
    </row>
    <row r="16870" spans="7:9" ht="15.6" x14ac:dyDescent="0.3">
      <c r="G16870" s="1183"/>
      <c r="H16870" s="1184"/>
      <c r="I16870" s="1184"/>
    </row>
    <row r="16871" spans="7:9" ht="15.6" x14ac:dyDescent="0.3">
      <c r="G16871" s="1183"/>
      <c r="H16871" s="1184"/>
      <c r="I16871" s="1184"/>
    </row>
    <row r="16872" spans="7:9" ht="15.6" x14ac:dyDescent="0.3">
      <c r="G16872" s="1183"/>
      <c r="H16872" s="1184"/>
      <c r="I16872" s="1184"/>
    </row>
    <row r="16873" spans="7:9" ht="15.6" x14ac:dyDescent="0.3">
      <c r="G16873" s="1183"/>
      <c r="H16873" s="1184"/>
      <c r="I16873" s="1184"/>
    </row>
    <row r="16874" spans="7:9" ht="15.6" x14ac:dyDescent="0.3">
      <c r="G16874" s="1183"/>
      <c r="H16874" s="1184"/>
      <c r="I16874" s="1184"/>
    </row>
    <row r="16875" spans="7:9" ht="15.6" x14ac:dyDescent="0.3">
      <c r="G16875" s="1183"/>
      <c r="H16875" s="1184"/>
      <c r="I16875" s="1184"/>
    </row>
    <row r="16876" spans="7:9" ht="15.6" x14ac:dyDescent="0.3">
      <c r="G16876" s="1183"/>
      <c r="H16876" s="1184"/>
      <c r="I16876" s="1184"/>
    </row>
    <row r="16877" spans="7:9" ht="15.6" x14ac:dyDescent="0.3">
      <c r="G16877" s="1183"/>
      <c r="H16877" s="1184"/>
      <c r="I16877" s="1184"/>
    </row>
    <row r="16878" spans="7:9" ht="15.6" x14ac:dyDescent="0.3">
      <c r="G16878" s="1183"/>
      <c r="H16878" s="1184"/>
      <c r="I16878" s="1184"/>
    </row>
    <row r="16879" spans="7:9" ht="15.6" x14ac:dyDescent="0.3">
      <c r="G16879" s="1183"/>
      <c r="H16879" s="1184"/>
      <c r="I16879" s="1184"/>
    </row>
    <row r="16880" spans="7:9" ht="15.6" x14ac:dyDescent="0.3">
      <c r="G16880" s="1183"/>
      <c r="H16880" s="1184"/>
      <c r="I16880" s="1184"/>
    </row>
    <row r="16881" spans="7:9" ht="15.6" x14ac:dyDescent="0.3">
      <c r="G16881" s="1183"/>
      <c r="H16881" s="1184"/>
      <c r="I16881" s="1184"/>
    </row>
    <row r="16882" spans="7:9" ht="15.6" x14ac:dyDescent="0.3">
      <c r="G16882" s="1183"/>
      <c r="H16882" s="1184"/>
      <c r="I16882" s="1184"/>
    </row>
    <row r="16883" spans="7:9" ht="15.6" x14ac:dyDescent="0.3">
      <c r="G16883" s="1183"/>
      <c r="H16883" s="1184"/>
      <c r="I16883" s="1184"/>
    </row>
    <row r="16884" spans="7:9" ht="15.6" x14ac:dyDescent="0.3">
      <c r="G16884" s="1183"/>
      <c r="H16884" s="1184"/>
      <c r="I16884" s="1184"/>
    </row>
    <row r="16885" spans="7:9" ht="15.6" x14ac:dyDescent="0.3">
      <c r="G16885" s="1183"/>
      <c r="H16885" s="1184"/>
      <c r="I16885" s="1184"/>
    </row>
    <row r="16886" spans="7:9" ht="15.6" x14ac:dyDescent="0.3">
      <c r="G16886" s="1183"/>
      <c r="H16886" s="1184"/>
      <c r="I16886" s="1184"/>
    </row>
    <row r="16887" spans="7:9" ht="15.6" x14ac:dyDescent="0.3">
      <c r="G16887" s="1183"/>
      <c r="H16887" s="1184"/>
      <c r="I16887" s="1184"/>
    </row>
    <row r="16888" spans="7:9" ht="15.6" x14ac:dyDescent="0.3">
      <c r="G16888" s="1183"/>
      <c r="H16888" s="1184"/>
      <c r="I16888" s="1184"/>
    </row>
    <row r="16889" spans="7:9" ht="15.6" x14ac:dyDescent="0.3">
      <c r="G16889" s="1183"/>
      <c r="H16889" s="1184"/>
      <c r="I16889" s="1184"/>
    </row>
    <row r="16890" spans="7:9" ht="15.6" x14ac:dyDescent="0.3">
      <c r="G16890" s="1183"/>
      <c r="H16890" s="1184"/>
      <c r="I16890" s="1184"/>
    </row>
    <row r="16891" spans="7:9" ht="15.6" x14ac:dyDescent="0.3">
      <c r="G16891" s="1183"/>
      <c r="H16891" s="1184"/>
      <c r="I16891" s="1184"/>
    </row>
    <row r="16892" spans="7:9" ht="15.6" x14ac:dyDescent="0.3">
      <c r="G16892" s="1183"/>
      <c r="H16892" s="1184"/>
      <c r="I16892" s="1184"/>
    </row>
    <row r="16893" spans="7:9" ht="15.6" x14ac:dyDescent="0.3">
      <c r="G16893" s="1183"/>
      <c r="H16893" s="1184"/>
      <c r="I16893" s="1184"/>
    </row>
    <row r="16894" spans="7:9" ht="15.6" x14ac:dyDescent="0.3">
      <c r="G16894" s="1183"/>
      <c r="H16894" s="1184"/>
      <c r="I16894" s="1184"/>
    </row>
    <row r="16895" spans="7:9" ht="15.6" x14ac:dyDescent="0.3">
      <c r="G16895" s="1183"/>
      <c r="H16895" s="1184"/>
      <c r="I16895" s="1184"/>
    </row>
    <row r="16896" spans="7:9" ht="15.6" x14ac:dyDescent="0.3">
      <c r="G16896" s="1183"/>
      <c r="H16896" s="1184"/>
      <c r="I16896" s="1184"/>
    </row>
    <row r="16897" spans="7:9" ht="15.6" x14ac:dyDescent="0.3">
      <c r="G16897" s="1183"/>
      <c r="H16897" s="1184"/>
      <c r="I16897" s="1184"/>
    </row>
    <row r="16898" spans="7:9" ht="15.6" x14ac:dyDescent="0.3">
      <c r="G16898" s="1183"/>
      <c r="H16898" s="1184"/>
      <c r="I16898" s="1184"/>
    </row>
    <row r="16899" spans="7:9" ht="15.6" x14ac:dyDescent="0.3">
      <c r="G16899" s="1183"/>
      <c r="H16899" s="1184"/>
      <c r="I16899" s="1184"/>
    </row>
    <row r="16900" spans="7:9" ht="15.6" x14ac:dyDescent="0.3">
      <c r="G16900" s="1183"/>
      <c r="H16900" s="1184"/>
      <c r="I16900" s="1184"/>
    </row>
    <row r="16901" spans="7:9" ht="15.6" x14ac:dyDescent="0.3">
      <c r="G16901" s="1183"/>
      <c r="H16901" s="1184"/>
      <c r="I16901" s="1184"/>
    </row>
    <row r="16902" spans="7:9" ht="15.6" x14ac:dyDescent="0.3">
      <c r="G16902" s="1183"/>
      <c r="H16902" s="1184"/>
      <c r="I16902" s="1184"/>
    </row>
    <row r="16903" spans="7:9" ht="15.6" x14ac:dyDescent="0.3">
      <c r="G16903" s="1183"/>
      <c r="H16903" s="1184"/>
      <c r="I16903" s="1184"/>
    </row>
    <row r="16904" spans="7:9" ht="15.6" x14ac:dyDescent="0.3">
      <c r="G16904" s="1183"/>
      <c r="H16904" s="1184"/>
      <c r="I16904" s="1184"/>
    </row>
    <row r="16905" spans="7:9" ht="15.6" x14ac:dyDescent="0.3">
      <c r="G16905" s="1183"/>
      <c r="H16905" s="1184"/>
      <c r="I16905" s="1184"/>
    </row>
    <row r="16906" spans="7:9" ht="15.6" x14ac:dyDescent="0.3">
      <c r="G16906" s="1183"/>
      <c r="H16906" s="1184"/>
      <c r="I16906" s="1184"/>
    </row>
    <row r="16907" spans="7:9" ht="15.6" x14ac:dyDescent="0.3">
      <c r="G16907" s="1183"/>
      <c r="H16907" s="1184"/>
      <c r="I16907" s="1184"/>
    </row>
    <row r="16908" spans="7:9" ht="15.6" x14ac:dyDescent="0.3">
      <c r="G16908" s="1183"/>
      <c r="H16908" s="1184"/>
      <c r="I16908" s="1184"/>
    </row>
    <row r="16909" spans="7:9" ht="15.6" x14ac:dyDescent="0.3">
      <c r="G16909" s="1183"/>
      <c r="H16909" s="1184"/>
      <c r="I16909" s="1184"/>
    </row>
    <row r="16910" spans="7:9" ht="15.6" x14ac:dyDescent="0.3">
      <c r="G16910" s="1183"/>
      <c r="H16910" s="1184"/>
      <c r="I16910" s="1184"/>
    </row>
    <row r="16911" spans="7:9" ht="15.6" x14ac:dyDescent="0.3">
      <c r="G16911" s="1183"/>
      <c r="H16911" s="1184"/>
      <c r="I16911" s="1184"/>
    </row>
    <row r="16912" spans="7:9" ht="15.6" x14ac:dyDescent="0.3">
      <c r="G16912" s="1183"/>
      <c r="H16912" s="1184"/>
      <c r="I16912" s="1184"/>
    </row>
    <row r="16913" spans="7:9" ht="15.6" x14ac:dyDescent="0.3">
      <c r="G16913" s="1183"/>
      <c r="H16913" s="1184"/>
      <c r="I16913" s="1184"/>
    </row>
    <row r="16914" spans="7:9" ht="15.6" x14ac:dyDescent="0.3">
      <c r="G16914" s="1183"/>
      <c r="H16914" s="1184"/>
      <c r="I16914" s="1184"/>
    </row>
    <row r="16915" spans="7:9" ht="15.6" x14ac:dyDescent="0.3">
      <c r="G16915" s="1183"/>
      <c r="H16915" s="1184"/>
      <c r="I16915" s="1184"/>
    </row>
    <row r="16916" spans="7:9" ht="15.6" x14ac:dyDescent="0.3">
      <c r="G16916" s="1183"/>
      <c r="H16916" s="1184"/>
      <c r="I16916" s="1184"/>
    </row>
    <row r="16917" spans="7:9" ht="15.6" x14ac:dyDescent="0.3">
      <c r="G16917" s="1183"/>
      <c r="H16917" s="1184"/>
      <c r="I16917" s="1184"/>
    </row>
    <row r="16918" spans="7:9" ht="15.6" x14ac:dyDescent="0.3">
      <c r="G16918" s="1183"/>
      <c r="H16918" s="1184"/>
      <c r="I16918" s="1184"/>
    </row>
    <row r="16919" spans="7:9" ht="15.6" x14ac:dyDescent="0.3">
      <c r="G16919" s="1183"/>
      <c r="H16919" s="1184"/>
      <c r="I16919" s="1184"/>
    </row>
    <row r="16920" spans="7:9" ht="15.6" x14ac:dyDescent="0.3">
      <c r="G16920" s="1183"/>
      <c r="H16920" s="1184"/>
      <c r="I16920" s="1184"/>
    </row>
    <row r="16921" spans="7:9" ht="15.6" x14ac:dyDescent="0.3">
      <c r="G16921" s="1183"/>
      <c r="H16921" s="1184"/>
      <c r="I16921" s="1184"/>
    </row>
    <row r="16922" spans="7:9" ht="15.6" x14ac:dyDescent="0.3">
      <c r="G16922" s="1183"/>
      <c r="H16922" s="1184"/>
      <c r="I16922" s="1184"/>
    </row>
    <row r="16923" spans="7:9" ht="15.6" x14ac:dyDescent="0.3">
      <c r="G16923" s="1183"/>
      <c r="H16923" s="1184"/>
      <c r="I16923" s="1184"/>
    </row>
    <row r="16924" spans="7:9" ht="15.6" x14ac:dyDescent="0.3">
      <c r="G16924" s="1183"/>
      <c r="H16924" s="1184"/>
      <c r="I16924" s="1184"/>
    </row>
    <row r="16925" spans="7:9" ht="15.6" x14ac:dyDescent="0.3">
      <c r="G16925" s="1183"/>
      <c r="H16925" s="1184"/>
      <c r="I16925" s="1184"/>
    </row>
    <row r="16926" spans="7:9" ht="15.6" x14ac:dyDescent="0.3">
      <c r="G16926" s="1183"/>
      <c r="H16926" s="1184"/>
      <c r="I16926" s="1184"/>
    </row>
    <row r="16927" spans="7:9" ht="15.6" x14ac:dyDescent="0.3">
      <c r="G16927" s="1183"/>
      <c r="H16927" s="1184"/>
      <c r="I16927" s="1184"/>
    </row>
    <row r="16928" spans="7:9" ht="15.6" x14ac:dyDescent="0.3">
      <c r="G16928" s="1183"/>
      <c r="H16928" s="1184"/>
      <c r="I16928" s="1184"/>
    </row>
    <row r="16929" spans="7:9" ht="15.6" x14ac:dyDescent="0.3">
      <c r="G16929" s="1183"/>
      <c r="H16929" s="1184"/>
      <c r="I16929" s="1184"/>
    </row>
    <row r="16930" spans="7:9" ht="15.6" x14ac:dyDescent="0.3">
      <c r="G16930" s="1183"/>
      <c r="H16930" s="1184"/>
      <c r="I16930" s="1184"/>
    </row>
    <row r="16931" spans="7:9" ht="15.6" x14ac:dyDescent="0.3">
      <c r="G16931" s="1183"/>
      <c r="H16931" s="1184"/>
      <c r="I16931" s="1184"/>
    </row>
    <row r="16932" spans="7:9" ht="15.6" x14ac:dyDescent="0.3">
      <c r="G16932" s="1183"/>
      <c r="H16932" s="1184"/>
      <c r="I16932" s="1184"/>
    </row>
    <row r="16933" spans="7:9" ht="15.6" x14ac:dyDescent="0.3">
      <c r="G16933" s="1183"/>
      <c r="H16933" s="1184"/>
      <c r="I16933" s="1184"/>
    </row>
    <row r="16934" spans="7:9" ht="15.6" x14ac:dyDescent="0.3">
      <c r="G16934" s="1183"/>
      <c r="H16934" s="1184"/>
      <c r="I16934" s="1184"/>
    </row>
    <row r="16935" spans="7:9" ht="15.6" x14ac:dyDescent="0.3">
      <c r="G16935" s="1183"/>
      <c r="H16935" s="1184"/>
      <c r="I16935" s="1184"/>
    </row>
    <row r="16936" spans="7:9" ht="15.6" x14ac:dyDescent="0.3">
      <c r="G16936" s="1183"/>
      <c r="H16936" s="1184"/>
      <c r="I16936" s="1184"/>
    </row>
    <row r="16937" spans="7:9" ht="15.6" x14ac:dyDescent="0.3">
      <c r="G16937" s="1183"/>
      <c r="H16937" s="1184"/>
      <c r="I16937" s="1184"/>
    </row>
    <row r="16938" spans="7:9" ht="15.6" x14ac:dyDescent="0.3">
      <c r="G16938" s="1183"/>
      <c r="H16938" s="1184"/>
      <c r="I16938" s="1184"/>
    </row>
    <row r="16939" spans="7:9" ht="15.6" x14ac:dyDescent="0.3">
      <c r="G16939" s="1183"/>
      <c r="H16939" s="1184"/>
      <c r="I16939" s="1184"/>
    </row>
    <row r="16940" spans="7:9" ht="15.6" x14ac:dyDescent="0.3">
      <c r="G16940" s="1183"/>
      <c r="H16940" s="1184"/>
      <c r="I16940" s="1184"/>
    </row>
    <row r="16941" spans="7:9" ht="15.6" x14ac:dyDescent="0.3">
      <c r="G16941" s="1183"/>
      <c r="H16941" s="1184"/>
      <c r="I16941" s="1184"/>
    </row>
    <row r="16942" spans="7:9" ht="15.6" x14ac:dyDescent="0.3">
      <c r="G16942" s="1183"/>
      <c r="H16942" s="1184"/>
      <c r="I16942" s="1184"/>
    </row>
    <row r="16943" spans="7:9" ht="15.6" x14ac:dyDescent="0.3">
      <c r="G16943" s="1183"/>
      <c r="H16943" s="1184"/>
      <c r="I16943" s="1184"/>
    </row>
    <row r="16944" spans="7:9" ht="15.6" x14ac:dyDescent="0.3">
      <c r="G16944" s="1183"/>
      <c r="H16944" s="1184"/>
      <c r="I16944" s="1184"/>
    </row>
    <row r="16945" spans="7:9" ht="15.6" x14ac:dyDescent="0.3">
      <c r="G16945" s="1183"/>
      <c r="H16945" s="1184"/>
      <c r="I16945" s="1184"/>
    </row>
    <row r="16946" spans="7:9" ht="15.6" x14ac:dyDescent="0.3">
      <c r="G16946" s="1183"/>
      <c r="H16946" s="1184"/>
      <c r="I16946" s="1184"/>
    </row>
    <row r="16947" spans="7:9" ht="15.6" x14ac:dyDescent="0.3">
      <c r="G16947" s="1183"/>
      <c r="H16947" s="1184"/>
      <c r="I16947" s="1184"/>
    </row>
    <row r="16948" spans="7:9" ht="15.6" x14ac:dyDescent="0.3">
      <c r="G16948" s="1183"/>
      <c r="H16948" s="1184"/>
      <c r="I16948" s="1184"/>
    </row>
    <row r="16949" spans="7:9" ht="15.6" x14ac:dyDescent="0.3">
      <c r="G16949" s="1183"/>
      <c r="H16949" s="1184"/>
      <c r="I16949" s="1184"/>
    </row>
    <row r="16950" spans="7:9" ht="15.6" x14ac:dyDescent="0.3">
      <c r="G16950" s="1183"/>
      <c r="H16950" s="1184"/>
      <c r="I16950" s="1184"/>
    </row>
    <row r="16951" spans="7:9" ht="15.6" x14ac:dyDescent="0.3">
      <c r="G16951" s="1183"/>
      <c r="H16951" s="1184"/>
      <c r="I16951" s="1184"/>
    </row>
    <row r="16952" spans="7:9" ht="15.6" x14ac:dyDescent="0.3">
      <c r="G16952" s="1183"/>
      <c r="H16952" s="1184"/>
      <c r="I16952" s="1184"/>
    </row>
    <row r="16953" spans="7:9" ht="15.6" x14ac:dyDescent="0.3">
      <c r="G16953" s="1183"/>
      <c r="H16953" s="1184"/>
      <c r="I16953" s="1184"/>
    </row>
    <row r="16954" spans="7:9" ht="15.6" x14ac:dyDescent="0.3">
      <c r="G16954" s="1183"/>
      <c r="H16954" s="1184"/>
      <c r="I16954" s="1184"/>
    </row>
    <row r="16955" spans="7:9" ht="15.6" x14ac:dyDescent="0.3">
      <c r="G16955" s="1183"/>
      <c r="H16955" s="1184"/>
      <c r="I16955" s="1184"/>
    </row>
    <row r="16956" spans="7:9" ht="15.6" x14ac:dyDescent="0.3">
      <c r="G16956" s="1183"/>
      <c r="H16956" s="1184"/>
      <c r="I16956" s="1184"/>
    </row>
    <row r="16957" spans="7:9" ht="15.6" x14ac:dyDescent="0.3">
      <c r="G16957" s="1183"/>
      <c r="H16957" s="1184"/>
      <c r="I16957" s="1184"/>
    </row>
    <row r="16958" spans="7:9" ht="15.6" x14ac:dyDescent="0.3">
      <c r="G16958" s="1183"/>
      <c r="H16958" s="1184"/>
      <c r="I16958" s="1184"/>
    </row>
    <row r="16959" spans="7:9" ht="15.6" x14ac:dyDescent="0.3">
      <c r="G16959" s="1183"/>
      <c r="H16959" s="1184"/>
      <c r="I16959" s="1184"/>
    </row>
    <row r="16960" spans="7:9" ht="15.6" x14ac:dyDescent="0.3">
      <c r="G16960" s="1183"/>
      <c r="H16960" s="1184"/>
      <c r="I16960" s="1184"/>
    </row>
    <row r="16961" spans="7:9" ht="15.6" x14ac:dyDescent="0.3">
      <c r="G16961" s="1183"/>
      <c r="H16961" s="1184"/>
      <c r="I16961" s="1184"/>
    </row>
    <row r="16962" spans="7:9" ht="15.6" x14ac:dyDescent="0.3">
      <c r="G16962" s="1183"/>
      <c r="H16962" s="1184"/>
      <c r="I16962" s="1184"/>
    </row>
    <row r="16963" spans="7:9" ht="15.6" x14ac:dyDescent="0.3">
      <c r="G16963" s="1183"/>
      <c r="H16963" s="1184"/>
      <c r="I16963" s="1184"/>
    </row>
    <row r="16964" spans="7:9" ht="15.6" x14ac:dyDescent="0.3">
      <c r="G16964" s="1183"/>
      <c r="H16964" s="1184"/>
      <c r="I16964" s="1184"/>
    </row>
    <row r="16965" spans="7:9" ht="15.6" x14ac:dyDescent="0.3">
      <c r="G16965" s="1183"/>
      <c r="H16965" s="1184"/>
      <c r="I16965" s="1184"/>
    </row>
    <row r="16966" spans="7:9" ht="15.6" x14ac:dyDescent="0.3">
      <c r="G16966" s="1183"/>
      <c r="H16966" s="1184"/>
      <c r="I16966" s="1184"/>
    </row>
    <row r="16967" spans="7:9" ht="15.6" x14ac:dyDescent="0.3">
      <c r="G16967" s="1183"/>
      <c r="H16967" s="1184"/>
      <c r="I16967" s="1184"/>
    </row>
    <row r="16968" spans="7:9" ht="15.6" x14ac:dyDescent="0.3">
      <c r="G16968" s="1183"/>
      <c r="H16968" s="1184"/>
      <c r="I16968" s="1184"/>
    </row>
    <row r="16969" spans="7:9" ht="15.6" x14ac:dyDescent="0.3">
      <c r="G16969" s="1183"/>
      <c r="H16969" s="1184"/>
      <c r="I16969" s="1184"/>
    </row>
    <row r="16970" spans="7:9" ht="15.6" x14ac:dyDescent="0.3">
      <c r="G16970" s="1183"/>
      <c r="H16970" s="1184"/>
      <c r="I16970" s="1184"/>
    </row>
    <row r="16971" spans="7:9" ht="15.6" x14ac:dyDescent="0.3">
      <c r="G16971" s="1183"/>
      <c r="H16971" s="1184"/>
      <c r="I16971" s="1184"/>
    </row>
    <row r="16972" spans="7:9" ht="15.6" x14ac:dyDescent="0.3">
      <c r="G16972" s="1183"/>
      <c r="H16972" s="1184"/>
      <c r="I16972" s="1184"/>
    </row>
    <row r="16973" spans="7:9" ht="15.6" x14ac:dyDescent="0.3">
      <c r="G16973" s="1183"/>
      <c r="H16973" s="1184"/>
      <c r="I16973" s="1184"/>
    </row>
    <row r="16974" spans="7:9" ht="15.6" x14ac:dyDescent="0.3">
      <c r="G16974" s="1183"/>
      <c r="H16974" s="1184"/>
      <c r="I16974" s="1184"/>
    </row>
    <row r="16975" spans="7:9" ht="15.6" x14ac:dyDescent="0.3">
      <c r="G16975" s="1183"/>
      <c r="H16975" s="1184"/>
      <c r="I16975" s="1184"/>
    </row>
    <row r="16976" spans="7:9" ht="15.6" x14ac:dyDescent="0.3">
      <c r="G16976" s="1183"/>
      <c r="H16976" s="1184"/>
      <c r="I16976" s="1184"/>
    </row>
    <row r="16977" spans="7:9" ht="15.6" x14ac:dyDescent="0.3">
      <c r="G16977" s="1183"/>
      <c r="H16977" s="1184"/>
      <c r="I16977" s="1184"/>
    </row>
    <row r="16978" spans="7:9" ht="15.6" x14ac:dyDescent="0.3">
      <c r="G16978" s="1183"/>
      <c r="H16978" s="1184"/>
      <c r="I16978" s="1184"/>
    </row>
    <row r="16979" spans="7:9" ht="15.6" x14ac:dyDescent="0.3">
      <c r="G16979" s="1183"/>
      <c r="H16979" s="1184"/>
      <c r="I16979" s="1184"/>
    </row>
    <row r="16980" spans="7:9" ht="15.6" x14ac:dyDescent="0.3">
      <c r="G16980" s="1183"/>
      <c r="H16980" s="1184"/>
      <c r="I16980" s="1184"/>
    </row>
    <row r="16981" spans="7:9" ht="15.6" x14ac:dyDescent="0.3">
      <c r="G16981" s="1183"/>
      <c r="H16981" s="1184"/>
      <c r="I16981" s="1184"/>
    </row>
    <row r="16982" spans="7:9" ht="15.6" x14ac:dyDescent="0.3">
      <c r="G16982" s="1183"/>
      <c r="H16982" s="1184"/>
      <c r="I16982" s="1184"/>
    </row>
    <row r="16983" spans="7:9" ht="15.6" x14ac:dyDescent="0.3">
      <c r="G16983" s="1183"/>
      <c r="H16983" s="1184"/>
      <c r="I16983" s="1184"/>
    </row>
    <row r="16984" spans="7:9" ht="15.6" x14ac:dyDescent="0.3">
      <c r="G16984" s="1183"/>
      <c r="H16984" s="1184"/>
      <c r="I16984" s="1184"/>
    </row>
    <row r="16985" spans="7:9" ht="15.6" x14ac:dyDescent="0.3">
      <c r="G16985" s="1183"/>
      <c r="H16985" s="1184"/>
      <c r="I16985" s="1184"/>
    </row>
    <row r="16986" spans="7:9" ht="15.6" x14ac:dyDescent="0.3">
      <c r="G16986" s="1183"/>
      <c r="H16986" s="1184"/>
      <c r="I16986" s="1184"/>
    </row>
    <row r="16987" spans="7:9" ht="15.6" x14ac:dyDescent="0.3">
      <c r="G16987" s="1183"/>
      <c r="H16987" s="1184"/>
      <c r="I16987" s="1184"/>
    </row>
    <row r="16988" spans="7:9" ht="15.6" x14ac:dyDescent="0.3">
      <c r="G16988" s="1183"/>
      <c r="H16988" s="1184"/>
      <c r="I16988" s="1184"/>
    </row>
    <row r="16989" spans="7:9" ht="15.6" x14ac:dyDescent="0.3">
      <c r="G16989" s="1183"/>
      <c r="H16989" s="1184"/>
      <c r="I16989" s="1184"/>
    </row>
    <row r="16990" spans="7:9" ht="15.6" x14ac:dyDescent="0.3">
      <c r="G16990" s="1183"/>
      <c r="H16990" s="1184"/>
      <c r="I16990" s="1184"/>
    </row>
    <row r="16991" spans="7:9" ht="15.6" x14ac:dyDescent="0.3">
      <c r="G16991" s="1183"/>
      <c r="H16991" s="1184"/>
      <c r="I16991" s="1184"/>
    </row>
    <row r="16992" spans="7:9" ht="15.6" x14ac:dyDescent="0.3">
      <c r="G16992" s="1183"/>
      <c r="H16992" s="1184"/>
      <c r="I16992" s="1184"/>
    </row>
    <row r="16993" spans="7:9" ht="15.6" x14ac:dyDescent="0.3">
      <c r="G16993" s="1183"/>
      <c r="H16993" s="1184"/>
      <c r="I16993" s="1184"/>
    </row>
    <row r="16994" spans="7:9" ht="15.6" x14ac:dyDescent="0.3">
      <c r="G16994" s="1183"/>
      <c r="H16994" s="1184"/>
      <c r="I16994" s="1184"/>
    </row>
    <row r="16995" spans="7:9" ht="15.6" x14ac:dyDescent="0.3">
      <c r="G16995" s="1183"/>
      <c r="H16995" s="1184"/>
      <c r="I16995" s="1184"/>
    </row>
    <row r="16996" spans="7:9" ht="15.6" x14ac:dyDescent="0.3">
      <c r="G16996" s="1183"/>
      <c r="H16996" s="1184"/>
      <c r="I16996" s="1184"/>
    </row>
    <row r="16997" spans="7:9" ht="15.6" x14ac:dyDescent="0.3">
      <c r="G16997" s="1183"/>
      <c r="H16997" s="1184"/>
      <c r="I16997" s="1184"/>
    </row>
    <row r="16998" spans="7:9" ht="15.6" x14ac:dyDescent="0.3">
      <c r="G16998" s="1183"/>
      <c r="H16998" s="1184"/>
      <c r="I16998" s="1184"/>
    </row>
    <row r="16999" spans="7:9" ht="15.6" x14ac:dyDescent="0.3">
      <c r="G16999" s="1183"/>
      <c r="H16999" s="1184"/>
      <c r="I16999" s="1184"/>
    </row>
    <row r="17000" spans="7:9" ht="15.6" x14ac:dyDescent="0.3">
      <c r="G17000" s="1183"/>
      <c r="H17000" s="1184"/>
      <c r="I17000" s="1184"/>
    </row>
    <row r="17001" spans="7:9" ht="15.6" x14ac:dyDescent="0.3">
      <c r="G17001" s="1183"/>
      <c r="H17001" s="1184"/>
      <c r="I17001" s="1184"/>
    </row>
    <row r="17002" spans="7:9" ht="15.6" x14ac:dyDescent="0.3">
      <c r="G17002" s="1183"/>
      <c r="H17002" s="1184"/>
      <c r="I17002" s="1184"/>
    </row>
    <row r="17003" spans="7:9" ht="15.6" x14ac:dyDescent="0.3">
      <c r="G17003" s="1183"/>
      <c r="H17003" s="1184"/>
      <c r="I17003" s="1184"/>
    </row>
    <row r="17004" spans="7:9" ht="15.6" x14ac:dyDescent="0.3">
      <c r="G17004" s="1183"/>
      <c r="H17004" s="1184"/>
      <c r="I17004" s="1184"/>
    </row>
    <row r="17005" spans="7:9" ht="15.6" x14ac:dyDescent="0.3">
      <c r="G17005" s="1183"/>
      <c r="H17005" s="1184"/>
      <c r="I17005" s="1184"/>
    </row>
    <row r="17006" spans="7:9" ht="15.6" x14ac:dyDescent="0.3">
      <c r="G17006" s="1183"/>
      <c r="H17006" s="1184"/>
      <c r="I17006" s="1184"/>
    </row>
    <row r="17007" spans="7:9" ht="15.6" x14ac:dyDescent="0.3">
      <c r="G17007" s="1183"/>
      <c r="H17007" s="1184"/>
      <c r="I17007" s="1184"/>
    </row>
    <row r="17008" spans="7:9" ht="15.6" x14ac:dyDescent="0.3">
      <c r="G17008" s="1183"/>
      <c r="H17008" s="1184"/>
      <c r="I17008" s="1184"/>
    </row>
    <row r="17009" spans="7:9" ht="15.6" x14ac:dyDescent="0.3">
      <c r="G17009" s="1183"/>
      <c r="H17009" s="1184"/>
      <c r="I17009" s="1184"/>
    </row>
    <row r="17010" spans="7:9" ht="15.6" x14ac:dyDescent="0.3">
      <c r="G17010" s="1183"/>
      <c r="H17010" s="1184"/>
      <c r="I17010" s="1184"/>
    </row>
    <row r="17011" spans="7:9" ht="15.6" x14ac:dyDescent="0.3">
      <c r="G17011" s="1183"/>
      <c r="H17011" s="1184"/>
      <c r="I17011" s="1184"/>
    </row>
    <row r="17012" spans="7:9" ht="15.6" x14ac:dyDescent="0.3">
      <c r="G17012" s="1183"/>
      <c r="H17012" s="1184"/>
      <c r="I17012" s="1184"/>
    </row>
    <row r="17013" spans="7:9" ht="15.6" x14ac:dyDescent="0.3">
      <c r="G17013" s="1183"/>
      <c r="H17013" s="1184"/>
      <c r="I17013" s="1184"/>
    </row>
    <row r="17014" spans="7:9" ht="15.6" x14ac:dyDescent="0.3">
      <c r="G17014" s="1183"/>
      <c r="H17014" s="1184"/>
      <c r="I17014" s="1184"/>
    </row>
    <row r="17015" spans="7:9" ht="15.6" x14ac:dyDescent="0.3">
      <c r="G17015" s="1183"/>
      <c r="H17015" s="1184"/>
      <c r="I17015" s="1184"/>
    </row>
    <row r="17016" spans="7:9" ht="15.6" x14ac:dyDescent="0.3">
      <c r="G17016" s="1183"/>
      <c r="H17016" s="1184"/>
      <c r="I17016" s="1184"/>
    </row>
    <row r="17017" spans="7:9" ht="15.6" x14ac:dyDescent="0.3">
      <c r="G17017" s="1183"/>
      <c r="H17017" s="1184"/>
      <c r="I17017" s="1184"/>
    </row>
    <row r="17018" spans="7:9" ht="15.6" x14ac:dyDescent="0.3">
      <c r="G17018" s="1183"/>
      <c r="H17018" s="1184"/>
      <c r="I17018" s="1184"/>
    </row>
    <row r="17019" spans="7:9" ht="15.6" x14ac:dyDescent="0.3">
      <c r="G17019" s="1183"/>
      <c r="H17019" s="1184"/>
      <c r="I17019" s="1184"/>
    </row>
    <row r="17020" spans="7:9" ht="15.6" x14ac:dyDescent="0.3">
      <c r="G17020" s="1183"/>
      <c r="H17020" s="1184"/>
      <c r="I17020" s="1184"/>
    </row>
    <row r="17021" spans="7:9" ht="15.6" x14ac:dyDescent="0.3">
      <c r="G17021" s="1183"/>
      <c r="H17021" s="1184"/>
      <c r="I17021" s="1184"/>
    </row>
    <row r="17022" spans="7:9" ht="15.6" x14ac:dyDescent="0.3">
      <c r="G17022" s="1183"/>
      <c r="H17022" s="1184"/>
      <c r="I17022" s="1184"/>
    </row>
    <row r="17023" spans="7:9" ht="15.6" x14ac:dyDescent="0.3">
      <c r="G17023" s="1183"/>
      <c r="H17023" s="1184"/>
      <c r="I17023" s="1184"/>
    </row>
    <row r="17024" spans="7:9" ht="15.6" x14ac:dyDescent="0.3">
      <c r="G17024" s="1183"/>
      <c r="H17024" s="1184"/>
      <c r="I17024" s="1184"/>
    </row>
    <row r="17025" spans="7:9" ht="15.6" x14ac:dyDescent="0.3">
      <c r="G17025" s="1183"/>
      <c r="H17025" s="1184"/>
      <c r="I17025" s="1184"/>
    </row>
    <row r="17026" spans="7:9" ht="15.6" x14ac:dyDescent="0.3">
      <c r="G17026" s="1183"/>
      <c r="H17026" s="1184"/>
      <c r="I17026" s="1184"/>
    </row>
    <row r="17027" spans="7:9" ht="15.6" x14ac:dyDescent="0.3">
      <c r="G17027" s="1183"/>
      <c r="H17027" s="1184"/>
      <c r="I17027" s="1184"/>
    </row>
    <row r="17028" spans="7:9" ht="15.6" x14ac:dyDescent="0.3">
      <c r="G17028" s="1183"/>
      <c r="H17028" s="1184"/>
      <c r="I17028" s="1184"/>
    </row>
    <row r="17029" spans="7:9" ht="15.6" x14ac:dyDescent="0.3">
      <c r="G17029" s="1183"/>
      <c r="H17029" s="1184"/>
      <c r="I17029" s="1184"/>
    </row>
    <row r="17030" spans="7:9" ht="15.6" x14ac:dyDescent="0.3">
      <c r="G17030" s="1183"/>
      <c r="H17030" s="1184"/>
      <c r="I17030" s="1184"/>
    </row>
    <row r="17031" spans="7:9" ht="15.6" x14ac:dyDescent="0.3">
      <c r="G17031" s="1183"/>
      <c r="H17031" s="1184"/>
      <c r="I17031" s="1184"/>
    </row>
    <row r="17032" spans="7:9" ht="15.6" x14ac:dyDescent="0.3">
      <c r="G17032" s="1183"/>
      <c r="H17032" s="1184"/>
      <c r="I17032" s="1184"/>
    </row>
    <row r="17033" spans="7:9" ht="15.6" x14ac:dyDescent="0.3">
      <c r="G17033" s="1183"/>
      <c r="H17033" s="1184"/>
      <c r="I17033" s="1184"/>
    </row>
    <row r="17034" spans="7:9" ht="15.6" x14ac:dyDescent="0.3">
      <c r="G17034" s="1183"/>
      <c r="H17034" s="1184"/>
      <c r="I17034" s="1184"/>
    </row>
    <row r="17035" spans="7:9" ht="15.6" x14ac:dyDescent="0.3">
      <c r="G17035" s="1183"/>
      <c r="H17035" s="1184"/>
      <c r="I17035" s="1184"/>
    </row>
    <row r="17036" spans="7:9" ht="15.6" x14ac:dyDescent="0.3">
      <c r="G17036" s="1183"/>
      <c r="H17036" s="1184"/>
      <c r="I17036" s="1184"/>
    </row>
    <row r="17037" spans="7:9" ht="15.6" x14ac:dyDescent="0.3">
      <c r="G17037" s="1183"/>
      <c r="H17037" s="1184"/>
      <c r="I17037" s="1184"/>
    </row>
    <row r="17038" spans="7:9" ht="15.6" x14ac:dyDescent="0.3">
      <c r="G17038" s="1183"/>
      <c r="H17038" s="1184"/>
      <c r="I17038" s="1184"/>
    </row>
    <row r="17039" spans="7:9" ht="15.6" x14ac:dyDescent="0.3">
      <c r="G17039" s="1183"/>
      <c r="H17039" s="1184"/>
      <c r="I17039" s="1184"/>
    </row>
    <row r="17040" spans="7:9" ht="15.6" x14ac:dyDescent="0.3">
      <c r="G17040" s="1183"/>
      <c r="H17040" s="1184"/>
      <c r="I17040" s="1184"/>
    </row>
    <row r="17041" spans="7:9" ht="15.6" x14ac:dyDescent="0.3">
      <c r="G17041" s="1183"/>
      <c r="H17041" s="1184"/>
      <c r="I17041" s="1184"/>
    </row>
    <row r="17042" spans="7:9" ht="15.6" x14ac:dyDescent="0.3">
      <c r="G17042" s="1183"/>
      <c r="H17042" s="1184"/>
      <c r="I17042" s="1184"/>
    </row>
    <row r="17043" spans="7:9" ht="15.6" x14ac:dyDescent="0.3">
      <c r="G17043" s="1183"/>
      <c r="H17043" s="1184"/>
      <c r="I17043" s="1184"/>
    </row>
    <row r="17044" spans="7:9" ht="15.6" x14ac:dyDescent="0.3">
      <c r="G17044" s="1183"/>
      <c r="H17044" s="1184"/>
      <c r="I17044" s="1184"/>
    </row>
    <row r="17045" spans="7:9" ht="15.6" x14ac:dyDescent="0.3">
      <c r="G17045" s="1183"/>
      <c r="H17045" s="1184"/>
      <c r="I17045" s="1184"/>
    </row>
    <row r="17046" spans="7:9" ht="15.6" x14ac:dyDescent="0.3">
      <c r="G17046" s="1183"/>
      <c r="H17046" s="1184"/>
      <c r="I17046" s="1184"/>
    </row>
    <row r="17047" spans="7:9" ht="15.6" x14ac:dyDescent="0.3">
      <c r="G17047" s="1183"/>
      <c r="H17047" s="1184"/>
      <c r="I17047" s="1184"/>
    </row>
    <row r="17048" spans="7:9" ht="15.6" x14ac:dyDescent="0.3">
      <c r="G17048" s="1183"/>
      <c r="H17048" s="1184"/>
      <c r="I17048" s="1184"/>
    </row>
    <row r="17049" spans="7:9" ht="15.6" x14ac:dyDescent="0.3">
      <c r="G17049" s="1183"/>
      <c r="H17049" s="1184"/>
      <c r="I17049" s="1184"/>
    </row>
    <row r="17050" spans="7:9" ht="15.6" x14ac:dyDescent="0.3">
      <c r="G17050" s="1183"/>
      <c r="H17050" s="1184"/>
      <c r="I17050" s="1184"/>
    </row>
    <row r="17051" spans="7:9" ht="15.6" x14ac:dyDescent="0.3">
      <c r="G17051" s="1183"/>
      <c r="H17051" s="1184"/>
      <c r="I17051" s="1184"/>
    </row>
    <row r="17052" spans="7:9" ht="15.6" x14ac:dyDescent="0.3">
      <c r="G17052" s="1183"/>
      <c r="H17052" s="1184"/>
      <c r="I17052" s="1184"/>
    </row>
    <row r="17053" spans="7:9" ht="15.6" x14ac:dyDescent="0.3">
      <c r="G17053" s="1183"/>
      <c r="H17053" s="1184"/>
      <c r="I17053" s="1184"/>
    </row>
    <row r="17054" spans="7:9" ht="15.6" x14ac:dyDescent="0.3">
      <c r="G17054" s="1183"/>
      <c r="H17054" s="1184"/>
      <c r="I17054" s="1184"/>
    </row>
    <row r="17055" spans="7:9" ht="15.6" x14ac:dyDescent="0.3">
      <c r="G17055" s="1183"/>
      <c r="H17055" s="1184"/>
      <c r="I17055" s="1184"/>
    </row>
    <row r="17056" spans="7:9" ht="15.6" x14ac:dyDescent="0.3">
      <c r="G17056" s="1183"/>
      <c r="H17056" s="1184"/>
      <c r="I17056" s="1184"/>
    </row>
    <row r="17057" spans="7:9" ht="15.6" x14ac:dyDescent="0.3">
      <c r="G17057" s="1183"/>
      <c r="H17057" s="1184"/>
      <c r="I17057" s="1184"/>
    </row>
    <row r="17058" spans="7:9" ht="15.6" x14ac:dyDescent="0.3">
      <c r="G17058" s="1183"/>
      <c r="H17058" s="1184"/>
      <c r="I17058" s="1184"/>
    </row>
    <row r="17059" spans="7:9" ht="15.6" x14ac:dyDescent="0.3">
      <c r="G17059" s="1183"/>
      <c r="H17059" s="1184"/>
      <c r="I17059" s="1184"/>
    </row>
    <row r="17060" spans="7:9" ht="15.6" x14ac:dyDescent="0.3">
      <c r="G17060" s="1183"/>
      <c r="H17060" s="1184"/>
      <c r="I17060" s="1184"/>
    </row>
    <row r="17061" spans="7:9" ht="15.6" x14ac:dyDescent="0.3">
      <c r="G17061" s="1183"/>
      <c r="H17061" s="1184"/>
      <c r="I17061" s="1184"/>
    </row>
    <row r="17062" spans="7:9" ht="15.6" x14ac:dyDescent="0.3">
      <c r="G17062" s="1183"/>
      <c r="H17062" s="1184"/>
      <c r="I17062" s="1184"/>
    </row>
    <row r="17063" spans="7:9" ht="15.6" x14ac:dyDescent="0.3">
      <c r="G17063" s="1183"/>
      <c r="H17063" s="1184"/>
      <c r="I17063" s="1184"/>
    </row>
    <row r="17064" spans="7:9" ht="15.6" x14ac:dyDescent="0.3">
      <c r="G17064" s="1183"/>
      <c r="H17064" s="1184"/>
      <c r="I17064" s="1184"/>
    </row>
    <row r="17065" spans="7:9" ht="15.6" x14ac:dyDescent="0.3">
      <c r="G17065" s="1183"/>
      <c r="H17065" s="1184"/>
      <c r="I17065" s="1184"/>
    </row>
    <row r="17066" spans="7:9" ht="15.6" x14ac:dyDescent="0.3">
      <c r="G17066" s="1183"/>
      <c r="H17066" s="1184"/>
      <c r="I17066" s="1184"/>
    </row>
    <row r="17067" spans="7:9" ht="15.6" x14ac:dyDescent="0.3">
      <c r="G17067" s="1183"/>
      <c r="H17067" s="1184"/>
      <c r="I17067" s="1184"/>
    </row>
    <row r="17068" spans="7:9" ht="15.6" x14ac:dyDescent="0.3">
      <c r="G17068" s="1183"/>
      <c r="H17068" s="1184"/>
      <c r="I17068" s="1184"/>
    </row>
    <row r="17069" spans="7:9" ht="15.6" x14ac:dyDescent="0.3">
      <c r="G17069" s="1183"/>
      <c r="H17069" s="1184"/>
      <c r="I17069" s="1184"/>
    </row>
    <row r="17070" spans="7:9" ht="15.6" x14ac:dyDescent="0.3">
      <c r="G17070" s="1183"/>
      <c r="H17070" s="1184"/>
      <c r="I17070" s="1184"/>
    </row>
    <row r="17071" spans="7:9" ht="15.6" x14ac:dyDescent="0.3">
      <c r="G17071" s="1183"/>
      <c r="H17071" s="1184"/>
      <c r="I17071" s="1184"/>
    </row>
    <row r="17072" spans="7:9" ht="15.6" x14ac:dyDescent="0.3">
      <c r="G17072" s="1183"/>
      <c r="H17072" s="1184"/>
      <c r="I17072" s="1184"/>
    </row>
    <row r="17073" spans="7:9" ht="15.6" x14ac:dyDescent="0.3">
      <c r="G17073" s="1183"/>
      <c r="H17073" s="1184"/>
      <c r="I17073" s="1184"/>
    </row>
    <row r="17074" spans="7:9" ht="15.6" x14ac:dyDescent="0.3">
      <c r="G17074" s="1183"/>
      <c r="H17074" s="1184"/>
      <c r="I17074" s="1184"/>
    </row>
    <row r="17075" spans="7:9" ht="15.6" x14ac:dyDescent="0.3">
      <c r="G17075" s="1183"/>
      <c r="H17075" s="1184"/>
      <c r="I17075" s="1184"/>
    </row>
    <row r="17076" spans="7:9" ht="15.6" x14ac:dyDescent="0.3">
      <c r="G17076" s="1183"/>
      <c r="H17076" s="1184"/>
      <c r="I17076" s="1184"/>
    </row>
    <row r="17077" spans="7:9" ht="15.6" x14ac:dyDescent="0.3">
      <c r="G17077" s="1183"/>
      <c r="H17077" s="1184"/>
      <c r="I17077" s="1184"/>
    </row>
    <row r="17078" spans="7:9" ht="15.6" x14ac:dyDescent="0.3">
      <c r="G17078" s="1183"/>
      <c r="H17078" s="1184"/>
      <c r="I17078" s="1184"/>
    </row>
    <row r="17079" spans="7:9" ht="15.6" x14ac:dyDescent="0.3">
      <c r="G17079" s="1183"/>
      <c r="H17079" s="1184"/>
      <c r="I17079" s="1184"/>
    </row>
    <row r="17080" spans="7:9" ht="15.6" x14ac:dyDescent="0.3">
      <c r="G17080" s="1183"/>
      <c r="H17080" s="1184"/>
      <c r="I17080" s="1184"/>
    </row>
    <row r="17081" spans="7:9" ht="15.6" x14ac:dyDescent="0.3">
      <c r="G17081" s="1183"/>
      <c r="H17081" s="1184"/>
      <c r="I17081" s="1184"/>
    </row>
    <row r="17082" spans="7:9" ht="15.6" x14ac:dyDescent="0.3">
      <c r="G17082" s="1183"/>
      <c r="H17082" s="1184"/>
      <c r="I17082" s="1184"/>
    </row>
    <row r="17083" spans="7:9" ht="15.6" x14ac:dyDescent="0.3">
      <c r="G17083" s="1183"/>
      <c r="H17083" s="1184"/>
      <c r="I17083" s="1184"/>
    </row>
    <row r="17084" spans="7:9" ht="15.6" x14ac:dyDescent="0.3">
      <c r="G17084" s="1183"/>
      <c r="H17084" s="1184"/>
      <c r="I17084" s="1184"/>
    </row>
    <row r="17085" spans="7:9" ht="15.6" x14ac:dyDescent="0.3">
      <c r="G17085" s="1183"/>
      <c r="H17085" s="1184"/>
      <c r="I17085" s="1184"/>
    </row>
    <row r="17086" spans="7:9" ht="15.6" x14ac:dyDescent="0.3">
      <c r="G17086" s="1183"/>
      <c r="H17086" s="1184"/>
      <c r="I17086" s="1184"/>
    </row>
    <row r="17087" spans="7:9" ht="15.6" x14ac:dyDescent="0.3">
      <c r="G17087" s="1183"/>
      <c r="H17087" s="1184"/>
      <c r="I17087" s="1184"/>
    </row>
    <row r="17088" spans="7:9" ht="15.6" x14ac:dyDescent="0.3">
      <c r="G17088" s="1183"/>
      <c r="H17088" s="1184"/>
      <c r="I17088" s="1184"/>
    </row>
    <row r="17089" spans="7:9" ht="15.6" x14ac:dyDescent="0.3">
      <c r="G17089" s="1183"/>
      <c r="H17089" s="1184"/>
      <c r="I17089" s="1184"/>
    </row>
    <row r="17090" spans="7:9" ht="15.6" x14ac:dyDescent="0.3">
      <c r="G17090" s="1183"/>
      <c r="H17090" s="1184"/>
      <c r="I17090" s="1184"/>
    </row>
    <row r="17091" spans="7:9" ht="15.6" x14ac:dyDescent="0.3">
      <c r="G17091" s="1183"/>
      <c r="H17091" s="1184"/>
      <c r="I17091" s="1184"/>
    </row>
    <row r="17092" spans="7:9" ht="15.6" x14ac:dyDescent="0.3">
      <c r="G17092" s="1183"/>
      <c r="H17092" s="1184"/>
      <c r="I17092" s="1184"/>
    </row>
    <row r="17093" spans="7:9" ht="15.6" x14ac:dyDescent="0.3">
      <c r="G17093" s="1183"/>
      <c r="H17093" s="1184"/>
      <c r="I17093" s="1184"/>
    </row>
    <row r="17094" spans="7:9" ht="15.6" x14ac:dyDescent="0.3">
      <c r="G17094" s="1183"/>
      <c r="H17094" s="1184"/>
      <c r="I17094" s="1184"/>
    </row>
    <row r="17095" spans="7:9" ht="15.6" x14ac:dyDescent="0.3">
      <c r="G17095" s="1183"/>
      <c r="H17095" s="1184"/>
      <c r="I17095" s="1184"/>
    </row>
    <row r="17096" spans="7:9" ht="15.6" x14ac:dyDescent="0.3">
      <c r="G17096" s="1183"/>
      <c r="H17096" s="1184"/>
      <c r="I17096" s="1184"/>
    </row>
    <row r="17097" spans="7:9" ht="15.6" x14ac:dyDescent="0.3">
      <c r="G17097" s="1183"/>
      <c r="H17097" s="1184"/>
      <c r="I17097" s="1184"/>
    </row>
    <row r="17098" spans="7:9" ht="15.6" x14ac:dyDescent="0.3">
      <c r="G17098" s="1183"/>
      <c r="H17098" s="1184"/>
      <c r="I17098" s="1184"/>
    </row>
    <row r="17099" spans="7:9" ht="15.6" x14ac:dyDescent="0.3">
      <c r="G17099" s="1183"/>
      <c r="H17099" s="1184"/>
      <c r="I17099" s="1184"/>
    </row>
    <row r="17100" spans="7:9" ht="15.6" x14ac:dyDescent="0.3">
      <c r="G17100" s="1183"/>
      <c r="H17100" s="1184"/>
      <c r="I17100" s="1184"/>
    </row>
    <row r="17101" spans="7:9" ht="15.6" x14ac:dyDescent="0.3">
      <c r="G17101" s="1183"/>
      <c r="H17101" s="1184"/>
      <c r="I17101" s="1184"/>
    </row>
    <row r="17102" spans="7:9" ht="15.6" x14ac:dyDescent="0.3">
      <c r="G17102" s="1183"/>
      <c r="H17102" s="1184"/>
      <c r="I17102" s="1184"/>
    </row>
    <row r="17103" spans="7:9" ht="15.6" x14ac:dyDescent="0.3">
      <c r="G17103" s="1183"/>
      <c r="H17103" s="1184"/>
      <c r="I17103" s="1184"/>
    </row>
    <row r="17104" spans="7:9" ht="15.6" x14ac:dyDescent="0.3">
      <c r="G17104" s="1183"/>
      <c r="H17104" s="1184"/>
      <c r="I17104" s="1184"/>
    </row>
    <row r="17105" spans="7:9" ht="15.6" x14ac:dyDescent="0.3">
      <c r="G17105" s="1183"/>
      <c r="H17105" s="1184"/>
      <c r="I17105" s="1184"/>
    </row>
    <row r="17106" spans="7:9" ht="15.6" x14ac:dyDescent="0.3">
      <c r="G17106" s="1183"/>
      <c r="H17106" s="1184"/>
      <c r="I17106" s="1184"/>
    </row>
    <row r="17107" spans="7:9" ht="15.6" x14ac:dyDescent="0.3">
      <c r="G17107" s="1183"/>
      <c r="H17107" s="1184"/>
      <c r="I17107" s="1184"/>
    </row>
    <row r="17108" spans="7:9" ht="15.6" x14ac:dyDescent="0.3">
      <c r="G17108" s="1183"/>
      <c r="H17108" s="1184"/>
      <c r="I17108" s="1184"/>
    </row>
    <row r="17109" spans="7:9" ht="15.6" x14ac:dyDescent="0.3">
      <c r="G17109" s="1183"/>
      <c r="H17109" s="1184"/>
      <c r="I17109" s="1184"/>
    </row>
    <row r="17110" spans="7:9" ht="15.6" x14ac:dyDescent="0.3">
      <c r="G17110" s="1183"/>
      <c r="H17110" s="1184"/>
      <c r="I17110" s="1184"/>
    </row>
    <row r="17111" spans="7:9" ht="15.6" x14ac:dyDescent="0.3">
      <c r="G17111" s="1183"/>
      <c r="H17111" s="1184"/>
      <c r="I17111" s="1184"/>
    </row>
    <row r="17112" spans="7:9" ht="15.6" x14ac:dyDescent="0.3">
      <c r="G17112" s="1183"/>
      <c r="H17112" s="1184"/>
      <c r="I17112" s="1184"/>
    </row>
    <row r="17113" spans="7:9" ht="15.6" x14ac:dyDescent="0.3">
      <c r="G17113" s="1183"/>
      <c r="H17113" s="1184"/>
      <c r="I17113" s="1184"/>
    </row>
    <row r="17114" spans="7:9" ht="15.6" x14ac:dyDescent="0.3">
      <c r="G17114" s="1183"/>
      <c r="H17114" s="1184"/>
      <c r="I17114" s="1184"/>
    </row>
    <row r="17115" spans="7:9" ht="15.6" x14ac:dyDescent="0.3">
      <c r="G17115" s="1183"/>
      <c r="H17115" s="1184"/>
      <c r="I17115" s="1184"/>
    </row>
    <row r="17116" spans="7:9" ht="15.6" x14ac:dyDescent="0.3">
      <c r="G17116" s="1183"/>
      <c r="H17116" s="1184"/>
      <c r="I17116" s="1184"/>
    </row>
    <row r="17117" spans="7:9" ht="15.6" x14ac:dyDescent="0.3">
      <c r="G17117" s="1183"/>
      <c r="H17117" s="1184"/>
      <c r="I17117" s="1184"/>
    </row>
    <row r="17118" spans="7:9" ht="15.6" x14ac:dyDescent="0.3">
      <c r="G17118" s="1183"/>
      <c r="H17118" s="1184"/>
      <c r="I17118" s="1184"/>
    </row>
    <row r="17119" spans="7:9" ht="15.6" x14ac:dyDescent="0.3">
      <c r="G17119" s="1183"/>
      <c r="H17119" s="1184"/>
      <c r="I17119" s="1184"/>
    </row>
    <row r="17120" spans="7:9" ht="15.6" x14ac:dyDescent="0.3">
      <c r="G17120" s="1183"/>
      <c r="H17120" s="1184"/>
      <c r="I17120" s="1184"/>
    </row>
    <row r="17121" spans="7:9" ht="15.6" x14ac:dyDescent="0.3">
      <c r="G17121" s="1183"/>
      <c r="H17121" s="1184"/>
      <c r="I17121" s="1184"/>
    </row>
    <row r="17122" spans="7:9" ht="15.6" x14ac:dyDescent="0.3">
      <c r="G17122" s="1183"/>
      <c r="H17122" s="1184"/>
      <c r="I17122" s="1184"/>
    </row>
    <row r="17123" spans="7:9" ht="15.6" x14ac:dyDescent="0.3">
      <c r="G17123" s="1183"/>
      <c r="H17123" s="1184"/>
      <c r="I17123" s="1184"/>
    </row>
    <row r="17124" spans="7:9" ht="15.6" x14ac:dyDescent="0.3">
      <c r="G17124" s="1183"/>
      <c r="H17124" s="1184"/>
      <c r="I17124" s="1184"/>
    </row>
    <row r="17125" spans="7:9" ht="15.6" x14ac:dyDescent="0.3">
      <c r="G17125" s="1183"/>
      <c r="H17125" s="1184"/>
      <c r="I17125" s="1184"/>
    </row>
    <row r="17126" spans="7:9" ht="15.6" x14ac:dyDescent="0.3">
      <c r="G17126" s="1183"/>
      <c r="H17126" s="1184"/>
      <c r="I17126" s="1184"/>
    </row>
    <row r="17127" spans="7:9" ht="15.6" x14ac:dyDescent="0.3">
      <c r="G17127" s="1183"/>
      <c r="H17127" s="1184"/>
      <c r="I17127" s="1184"/>
    </row>
    <row r="17128" spans="7:9" ht="15.6" x14ac:dyDescent="0.3">
      <c r="G17128" s="1183"/>
      <c r="H17128" s="1184"/>
      <c r="I17128" s="1184"/>
    </row>
    <row r="17129" spans="7:9" ht="15.6" x14ac:dyDescent="0.3">
      <c r="G17129" s="1183"/>
      <c r="H17129" s="1184"/>
      <c r="I17129" s="1184"/>
    </row>
    <row r="17130" spans="7:9" ht="15.6" x14ac:dyDescent="0.3">
      <c r="G17130" s="1183"/>
      <c r="H17130" s="1184"/>
      <c r="I17130" s="1184"/>
    </row>
    <row r="17131" spans="7:9" ht="15.6" x14ac:dyDescent="0.3">
      <c r="G17131" s="1183"/>
      <c r="H17131" s="1184"/>
      <c r="I17131" s="1184"/>
    </row>
    <row r="17132" spans="7:9" ht="15.6" x14ac:dyDescent="0.3">
      <c r="G17132" s="1183"/>
      <c r="H17132" s="1184"/>
      <c r="I17132" s="1184"/>
    </row>
    <row r="17133" spans="7:9" ht="15.6" x14ac:dyDescent="0.3">
      <c r="G17133" s="1183"/>
      <c r="H17133" s="1184"/>
      <c r="I17133" s="1184"/>
    </row>
    <row r="17134" spans="7:9" ht="15.6" x14ac:dyDescent="0.3">
      <c r="G17134" s="1183"/>
      <c r="H17134" s="1184"/>
      <c r="I17134" s="1184"/>
    </row>
    <row r="17135" spans="7:9" ht="15.6" x14ac:dyDescent="0.3">
      <c r="G17135" s="1183"/>
      <c r="H17135" s="1184"/>
      <c r="I17135" s="1184"/>
    </row>
    <row r="17136" spans="7:9" ht="15.6" x14ac:dyDescent="0.3">
      <c r="G17136" s="1183"/>
      <c r="H17136" s="1184"/>
      <c r="I17136" s="1184"/>
    </row>
    <row r="17137" spans="7:9" ht="15.6" x14ac:dyDescent="0.3">
      <c r="G17137" s="1183"/>
      <c r="H17137" s="1184"/>
      <c r="I17137" s="1184"/>
    </row>
    <row r="17138" spans="7:9" ht="15.6" x14ac:dyDescent="0.3">
      <c r="G17138" s="1183"/>
      <c r="H17138" s="1184"/>
      <c r="I17138" s="1184"/>
    </row>
    <row r="17139" spans="7:9" ht="15.6" x14ac:dyDescent="0.3">
      <c r="G17139" s="1183"/>
      <c r="H17139" s="1184"/>
      <c r="I17139" s="1184"/>
    </row>
    <row r="17140" spans="7:9" ht="15.6" x14ac:dyDescent="0.3">
      <c r="G17140" s="1183"/>
      <c r="H17140" s="1184"/>
      <c r="I17140" s="1184"/>
    </row>
    <row r="17141" spans="7:9" ht="15.6" x14ac:dyDescent="0.3">
      <c r="G17141" s="1183"/>
      <c r="H17141" s="1184"/>
      <c r="I17141" s="1184"/>
    </row>
    <row r="17142" spans="7:9" ht="15.6" x14ac:dyDescent="0.3">
      <c r="G17142" s="1183"/>
      <c r="H17142" s="1184"/>
      <c r="I17142" s="1184"/>
    </row>
    <row r="17143" spans="7:9" ht="15.6" x14ac:dyDescent="0.3">
      <c r="G17143" s="1183"/>
      <c r="H17143" s="1184"/>
      <c r="I17143" s="1184"/>
    </row>
    <row r="17144" spans="7:9" ht="15.6" x14ac:dyDescent="0.3">
      <c r="G17144" s="1183"/>
      <c r="H17144" s="1184"/>
      <c r="I17144" s="1184"/>
    </row>
    <row r="17145" spans="7:9" ht="15.6" x14ac:dyDescent="0.3">
      <c r="G17145" s="1183"/>
      <c r="H17145" s="1184"/>
      <c r="I17145" s="1184"/>
    </row>
    <row r="17146" spans="7:9" ht="15.6" x14ac:dyDescent="0.3">
      <c r="G17146" s="1183"/>
      <c r="H17146" s="1184"/>
      <c r="I17146" s="1184"/>
    </row>
    <row r="17147" spans="7:9" ht="15.6" x14ac:dyDescent="0.3">
      <c r="G17147" s="1183"/>
      <c r="H17147" s="1184"/>
      <c r="I17147" s="1184"/>
    </row>
    <row r="17148" spans="7:9" ht="15.6" x14ac:dyDescent="0.3">
      <c r="G17148" s="1183"/>
      <c r="H17148" s="1184"/>
      <c r="I17148" s="1184"/>
    </row>
    <row r="17149" spans="7:9" ht="15.6" x14ac:dyDescent="0.3">
      <c r="G17149" s="1183"/>
      <c r="H17149" s="1184"/>
      <c r="I17149" s="1184"/>
    </row>
    <row r="17150" spans="7:9" ht="15.6" x14ac:dyDescent="0.3">
      <c r="G17150" s="1183"/>
      <c r="H17150" s="1184"/>
      <c r="I17150" s="1184"/>
    </row>
    <row r="17151" spans="7:9" ht="15.6" x14ac:dyDescent="0.3">
      <c r="G17151" s="1183"/>
      <c r="H17151" s="1184"/>
      <c r="I17151" s="1184"/>
    </row>
    <row r="17152" spans="7:9" ht="15.6" x14ac:dyDescent="0.3">
      <c r="G17152" s="1183"/>
      <c r="H17152" s="1184"/>
      <c r="I17152" s="1184"/>
    </row>
    <row r="17153" spans="7:9" ht="15.6" x14ac:dyDescent="0.3">
      <c r="G17153" s="1183"/>
      <c r="H17153" s="1184"/>
      <c r="I17153" s="1184"/>
    </row>
    <row r="17154" spans="7:9" ht="15.6" x14ac:dyDescent="0.3">
      <c r="G17154" s="1183"/>
      <c r="H17154" s="1184"/>
      <c r="I17154" s="1184"/>
    </row>
    <row r="17155" spans="7:9" ht="15.6" x14ac:dyDescent="0.3">
      <c r="G17155" s="1183"/>
      <c r="H17155" s="1184"/>
      <c r="I17155" s="1184"/>
    </row>
    <row r="17156" spans="7:9" ht="15.6" x14ac:dyDescent="0.3">
      <c r="G17156" s="1183"/>
      <c r="H17156" s="1184"/>
      <c r="I17156" s="1184"/>
    </row>
    <row r="17157" spans="7:9" ht="15.6" x14ac:dyDescent="0.3">
      <c r="G17157" s="1183"/>
      <c r="H17157" s="1184"/>
      <c r="I17157" s="1184"/>
    </row>
    <row r="17158" spans="7:9" ht="15.6" x14ac:dyDescent="0.3">
      <c r="G17158" s="1183"/>
      <c r="H17158" s="1184"/>
      <c r="I17158" s="1184"/>
    </row>
    <row r="17159" spans="7:9" ht="15.6" x14ac:dyDescent="0.3">
      <c r="G17159" s="1183"/>
      <c r="H17159" s="1184"/>
      <c r="I17159" s="1184"/>
    </row>
    <row r="17160" spans="7:9" ht="15.6" x14ac:dyDescent="0.3">
      <c r="G17160" s="1183"/>
      <c r="H17160" s="1184"/>
      <c r="I17160" s="1184"/>
    </row>
    <row r="17161" spans="7:9" ht="15.6" x14ac:dyDescent="0.3">
      <c r="G17161" s="1183"/>
      <c r="H17161" s="1184"/>
      <c r="I17161" s="1184"/>
    </row>
    <row r="17162" spans="7:9" ht="15.6" x14ac:dyDescent="0.3">
      <c r="G17162" s="1183"/>
      <c r="H17162" s="1184"/>
      <c r="I17162" s="1184"/>
    </row>
    <row r="17163" spans="7:9" ht="15.6" x14ac:dyDescent="0.3">
      <c r="G17163" s="1183"/>
      <c r="H17163" s="1184"/>
      <c r="I17163" s="1184"/>
    </row>
    <row r="17164" spans="7:9" ht="15.6" x14ac:dyDescent="0.3">
      <c r="G17164" s="1183"/>
      <c r="H17164" s="1184"/>
      <c r="I17164" s="1184"/>
    </row>
    <row r="17165" spans="7:9" ht="15.6" x14ac:dyDescent="0.3">
      <c r="G17165" s="1183"/>
      <c r="H17165" s="1184"/>
      <c r="I17165" s="1184"/>
    </row>
    <row r="17166" spans="7:9" ht="15.6" x14ac:dyDescent="0.3">
      <c r="G17166" s="1183"/>
      <c r="H17166" s="1184"/>
      <c r="I17166" s="1184"/>
    </row>
    <row r="17167" spans="7:9" ht="15.6" x14ac:dyDescent="0.3">
      <c r="G17167" s="1183"/>
      <c r="H17167" s="1184"/>
      <c r="I17167" s="1184"/>
    </row>
    <row r="17168" spans="7:9" ht="15.6" x14ac:dyDescent="0.3">
      <c r="G17168" s="1183"/>
      <c r="H17168" s="1184"/>
      <c r="I17168" s="1184"/>
    </row>
    <row r="17169" spans="7:9" ht="15.6" x14ac:dyDescent="0.3">
      <c r="G17169" s="1183"/>
      <c r="H17169" s="1184"/>
      <c r="I17169" s="1184"/>
    </row>
    <row r="17170" spans="7:9" ht="15.6" x14ac:dyDescent="0.3">
      <c r="G17170" s="1183"/>
      <c r="H17170" s="1184"/>
      <c r="I17170" s="1184"/>
    </row>
    <row r="17171" spans="7:9" ht="15.6" x14ac:dyDescent="0.3">
      <c r="G17171" s="1183"/>
      <c r="H17171" s="1184"/>
      <c r="I17171" s="1184"/>
    </row>
    <row r="17172" spans="7:9" ht="15.6" x14ac:dyDescent="0.3">
      <c r="G17172" s="1183"/>
      <c r="H17172" s="1184"/>
      <c r="I17172" s="1184"/>
    </row>
    <row r="17173" spans="7:9" ht="15.6" x14ac:dyDescent="0.3">
      <c r="G17173" s="1183"/>
      <c r="H17173" s="1184"/>
      <c r="I17173" s="1184"/>
    </row>
    <row r="17174" spans="7:9" ht="15.6" x14ac:dyDescent="0.3">
      <c r="G17174" s="1183"/>
      <c r="H17174" s="1184"/>
      <c r="I17174" s="1184"/>
    </row>
    <row r="17175" spans="7:9" ht="15.6" x14ac:dyDescent="0.3">
      <c r="G17175" s="1183"/>
      <c r="H17175" s="1184"/>
      <c r="I17175" s="1184"/>
    </row>
    <row r="17176" spans="7:9" ht="15.6" x14ac:dyDescent="0.3">
      <c r="G17176" s="1183"/>
      <c r="H17176" s="1184"/>
      <c r="I17176" s="1184"/>
    </row>
    <row r="17177" spans="7:9" ht="15.6" x14ac:dyDescent="0.3">
      <c r="G17177" s="1183"/>
      <c r="H17177" s="1184"/>
      <c r="I17177" s="1184"/>
    </row>
    <row r="17178" spans="7:9" ht="15.6" x14ac:dyDescent="0.3">
      <c r="G17178" s="1183"/>
      <c r="H17178" s="1184"/>
      <c r="I17178" s="1184"/>
    </row>
    <row r="17179" spans="7:9" ht="15.6" x14ac:dyDescent="0.3">
      <c r="G17179" s="1183"/>
      <c r="H17179" s="1184"/>
      <c r="I17179" s="1184"/>
    </row>
    <row r="17180" spans="7:9" ht="15.6" x14ac:dyDescent="0.3">
      <c r="G17180" s="1183"/>
      <c r="H17180" s="1184"/>
      <c r="I17180" s="1184"/>
    </row>
    <row r="17181" spans="7:9" ht="15.6" x14ac:dyDescent="0.3">
      <c r="G17181" s="1183"/>
      <c r="H17181" s="1184"/>
      <c r="I17181" s="1184"/>
    </row>
    <row r="17182" spans="7:9" ht="15.6" x14ac:dyDescent="0.3">
      <c r="G17182" s="1183"/>
      <c r="H17182" s="1184"/>
      <c r="I17182" s="1184"/>
    </row>
    <row r="17183" spans="7:9" ht="15.6" x14ac:dyDescent="0.3">
      <c r="G17183" s="1183"/>
      <c r="H17183" s="1184"/>
      <c r="I17183" s="1184"/>
    </row>
    <row r="17184" spans="7:9" ht="15.6" x14ac:dyDescent="0.3">
      <c r="G17184" s="1183"/>
      <c r="H17184" s="1184"/>
      <c r="I17184" s="1184"/>
    </row>
    <row r="17185" spans="7:9" ht="15.6" x14ac:dyDescent="0.3">
      <c r="G17185" s="1183"/>
      <c r="H17185" s="1184"/>
      <c r="I17185" s="1184"/>
    </row>
    <row r="17186" spans="7:9" ht="15.6" x14ac:dyDescent="0.3">
      <c r="G17186" s="1183"/>
      <c r="H17186" s="1184"/>
      <c r="I17186" s="1184"/>
    </row>
    <row r="17187" spans="7:9" ht="15.6" x14ac:dyDescent="0.3">
      <c r="G17187" s="1183"/>
      <c r="H17187" s="1184"/>
      <c r="I17187" s="1184"/>
    </row>
    <row r="17188" spans="7:9" ht="15.6" x14ac:dyDescent="0.3">
      <c r="G17188" s="1183"/>
      <c r="H17188" s="1184"/>
      <c r="I17188" s="1184"/>
    </row>
    <row r="17189" spans="7:9" ht="15.6" x14ac:dyDescent="0.3">
      <c r="G17189" s="1183"/>
      <c r="H17189" s="1184"/>
      <c r="I17189" s="1184"/>
    </row>
    <row r="17190" spans="7:9" ht="15.6" x14ac:dyDescent="0.3">
      <c r="G17190" s="1183"/>
      <c r="H17190" s="1184"/>
      <c r="I17190" s="1184"/>
    </row>
    <row r="17191" spans="7:9" ht="15.6" x14ac:dyDescent="0.3">
      <c r="G17191" s="1183"/>
      <c r="H17191" s="1184"/>
      <c r="I17191" s="1184"/>
    </row>
    <row r="17192" spans="7:9" ht="15.6" x14ac:dyDescent="0.3">
      <c r="G17192" s="1183"/>
      <c r="H17192" s="1184"/>
      <c r="I17192" s="1184"/>
    </row>
    <row r="17193" spans="7:9" ht="15.6" x14ac:dyDescent="0.3">
      <c r="G17193" s="1183"/>
      <c r="H17193" s="1184"/>
      <c r="I17193" s="1184"/>
    </row>
    <row r="17194" spans="7:9" ht="15.6" x14ac:dyDescent="0.3">
      <c r="G17194" s="1183"/>
      <c r="H17194" s="1184"/>
      <c r="I17194" s="1184"/>
    </row>
    <row r="17195" spans="7:9" ht="15.6" x14ac:dyDescent="0.3">
      <c r="G17195" s="1183"/>
      <c r="H17195" s="1184"/>
      <c r="I17195" s="1184"/>
    </row>
    <row r="17196" spans="7:9" ht="15.6" x14ac:dyDescent="0.3">
      <c r="G17196" s="1183"/>
      <c r="H17196" s="1184"/>
      <c r="I17196" s="1184"/>
    </row>
    <row r="17197" spans="7:9" ht="15.6" x14ac:dyDescent="0.3">
      <c r="G17197" s="1183"/>
      <c r="H17197" s="1184"/>
      <c r="I17197" s="1184"/>
    </row>
    <row r="17198" spans="7:9" ht="15.6" x14ac:dyDescent="0.3">
      <c r="G17198" s="1183"/>
      <c r="H17198" s="1184"/>
      <c r="I17198" s="1184"/>
    </row>
    <row r="17199" spans="7:9" ht="15.6" x14ac:dyDescent="0.3">
      <c r="G17199" s="1183"/>
      <c r="H17199" s="1184"/>
      <c r="I17199" s="1184"/>
    </row>
    <row r="17200" spans="7:9" ht="15.6" x14ac:dyDescent="0.3">
      <c r="G17200" s="1183"/>
      <c r="H17200" s="1184"/>
      <c r="I17200" s="1184"/>
    </row>
    <row r="17201" spans="7:9" ht="15.6" x14ac:dyDescent="0.3">
      <c r="G17201" s="1183"/>
      <c r="H17201" s="1184"/>
      <c r="I17201" s="1184"/>
    </row>
    <row r="17202" spans="7:9" ht="15.6" x14ac:dyDescent="0.3">
      <c r="G17202" s="1183"/>
      <c r="H17202" s="1184"/>
      <c r="I17202" s="1184"/>
    </row>
    <row r="17203" spans="7:9" ht="15.6" x14ac:dyDescent="0.3">
      <c r="G17203" s="1183"/>
      <c r="H17203" s="1184"/>
      <c r="I17203" s="1184"/>
    </row>
    <row r="17204" spans="7:9" ht="15.6" x14ac:dyDescent="0.3">
      <c r="G17204" s="1183"/>
      <c r="H17204" s="1184"/>
      <c r="I17204" s="1184"/>
    </row>
    <row r="17205" spans="7:9" ht="15.6" x14ac:dyDescent="0.3">
      <c r="G17205" s="1183"/>
      <c r="H17205" s="1184"/>
      <c r="I17205" s="1184"/>
    </row>
    <row r="17206" spans="7:9" ht="15.6" x14ac:dyDescent="0.3">
      <c r="G17206" s="1183"/>
      <c r="H17206" s="1184"/>
      <c r="I17206" s="1184"/>
    </row>
    <row r="17207" spans="7:9" ht="15.6" x14ac:dyDescent="0.3">
      <c r="G17207" s="1183"/>
      <c r="H17207" s="1184"/>
      <c r="I17207" s="1184"/>
    </row>
    <row r="17208" spans="7:9" ht="15.6" x14ac:dyDescent="0.3">
      <c r="G17208" s="1183"/>
      <c r="H17208" s="1184"/>
      <c r="I17208" s="1184"/>
    </row>
    <row r="17209" spans="7:9" ht="15.6" x14ac:dyDescent="0.3">
      <c r="G17209" s="1183"/>
      <c r="H17209" s="1184"/>
      <c r="I17209" s="1184"/>
    </row>
    <row r="17210" spans="7:9" ht="15.6" x14ac:dyDescent="0.3">
      <c r="G17210" s="1183"/>
      <c r="H17210" s="1184"/>
      <c r="I17210" s="1184"/>
    </row>
    <row r="17211" spans="7:9" ht="15.6" x14ac:dyDescent="0.3">
      <c r="G17211" s="1183"/>
      <c r="H17211" s="1184"/>
      <c r="I17211" s="1184"/>
    </row>
    <row r="17212" spans="7:9" ht="15.6" x14ac:dyDescent="0.3">
      <c r="G17212" s="1183"/>
      <c r="H17212" s="1184"/>
      <c r="I17212" s="1184"/>
    </row>
    <row r="17213" spans="7:9" ht="15.6" x14ac:dyDescent="0.3">
      <c r="G17213" s="1183"/>
      <c r="H17213" s="1184"/>
      <c r="I17213" s="1184"/>
    </row>
    <row r="17214" spans="7:9" ht="15.6" x14ac:dyDescent="0.3">
      <c r="G17214" s="1183"/>
      <c r="H17214" s="1184"/>
      <c r="I17214" s="1184"/>
    </row>
    <row r="17215" spans="7:9" ht="15.6" x14ac:dyDescent="0.3">
      <c r="G17215" s="1183"/>
      <c r="H17215" s="1184"/>
      <c r="I17215" s="1184"/>
    </row>
    <row r="17216" spans="7:9" ht="15.6" x14ac:dyDescent="0.3">
      <c r="G17216" s="1183"/>
      <c r="H17216" s="1184"/>
      <c r="I17216" s="1184"/>
    </row>
    <row r="17217" spans="7:9" ht="15.6" x14ac:dyDescent="0.3">
      <c r="G17217" s="1183"/>
      <c r="H17217" s="1184"/>
      <c r="I17217" s="1184"/>
    </row>
    <row r="17218" spans="7:9" ht="15.6" x14ac:dyDescent="0.3">
      <c r="G17218" s="1183"/>
      <c r="H17218" s="1184"/>
      <c r="I17218" s="1184"/>
    </row>
    <row r="17219" spans="7:9" ht="15.6" x14ac:dyDescent="0.3">
      <c r="G17219" s="1183"/>
      <c r="H17219" s="1184"/>
      <c r="I17219" s="1184"/>
    </row>
    <row r="17220" spans="7:9" ht="15.6" x14ac:dyDescent="0.3">
      <c r="G17220" s="1183"/>
      <c r="H17220" s="1184"/>
      <c r="I17220" s="1184"/>
    </row>
    <row r="17221" spans="7:9" ht="15.6" x14ac:dyDescent="0.3">
      <c r="G17221" s="1183"/>
      <c r="H17221" s="1184"/>
      <c r="I17221" s="1184"/>
    </row>
    <row r="17222" spans="7:9" ht="15.6" x14ac:dyDescent="0.3">
      <c r="G17222" s="1183"/>
      <c r="H17222" s="1184"/>
      <c r="I17222" s="1184"/>
    </row>
    <row r="17223" spans="7:9" ht="15.6" x14ac:dyDescent="0.3">
      <c r="G17223" s="1183"/>
      <c r="H17223" s="1184"/>
      <c r="I17223" s="1184"/>
    </row>
    <row r="17224" spans="7:9" ht="15.6" x14ac:dyDescent="0.3">
      <c r="G17224" s="1183"/>
      <c r="H17224" s="1184"/>
      <c r="I17224" s="1184"/>
    </row>
    <row r="17225" spans="7:9" ht="15.6" x14ac:dyDescent="0.3">
      <c r="G17225" s="1183"/>
      <c r="H17225" s="1184"/>
      <c r="I17225" s="1184"/>
    </row>
    <row r="17226" spans="7:9" ht="15.6" x14ac:dyDescent="0.3">
      <c r="G17226" s="1183"/>
      <c r="H17226" s="1184"/>
      <c r="I17226" s="1184"/>
    </row>
    <row r="17227" spans="7:9" ht="15.6" x14ac:dyDescent="0.3">
      <c r="G17227" s="1183"/>
      <c r="H17227" s="1184"/>
      <c r="I17227" s="1184"/>
    </row>
    <row r="17228" spans="7:9" ht="15.6" x14ac:dyDescent="0.3">
      <c r="G17228" s="1183"/>
      <c r="H17228" s="1184"/>
      <c r="I17228" s="1184"/>
    </row>
    <row r="17229" spans="7:9" ht="15.6" x14ac:dyDescent="0.3">
      <c r="G17229" s="1183"/>
      <c r="H17229" s="1184"/>
      <c r="I17229" s="1184"/>
    </row>
    <row r="17230" spans="7:9" ht="15.6" x14ac:dyDescent="0.3">
      <c r="G17230" s="1183"/>
      <c r="H17230" s="1184"/>
      <c r="I17230" s="1184"/>
    </row>
    <row r="17231" spans="7:9" ht="15.6" x14ac:dyDescent="0.3">
      <c r="G17231" s="1183"/>
      <c r="H17231" s="1184"/>
      <c r="I17231" s="1184"/>
    </row>
    <row r="17232" spans="7:9" ht="15.6" x14ac:dyDescent="0.3">
      <c r="G17232" s="1183"/>
      <c r="H17232" s="1184"/>
      <c r="I17232" s="1184"/>
    </row>
    <row r="17233" spans="7:9" ht="15.6" x14ac:dyDescent="0.3">
      <c r="G17233" s="1183"/>
      <c r="H17233" s="1184"/>
      <c r="I17233" s="1184"/>
    </row>
    <row r="17234" spans="7:9" ht="15.6" x14ac:dyDescent="0.3">
      <c r="G17234" s="1183"/>
      <c r="H17234" s="1184"/>
      <c r="I17234" s="1184"/>
    </row>
    <row r="17235" spans="7:9" ht="15.6" x14ac:dyDescent="0.3">
      <c r="G17235" s="1183"/>
      <c r="H17235" s="1184"/>
      <c r="I17235" s="1184"/>
    </row>
    <row r="17236" spans="7:9" ht="15.6" x14ac:dyDescent="0.3">
      <c r="G17236" s="1183"/>
      <c r="H17236" s="1184"/>
      <c r="I17236" s="1184"/>
    </row>
    <row r="17237" spans="7:9" ht="15.6" x14ac:dyDescent="0.3">
      <c r="G17237" s="1183"/>
      <c r="H17237" s="1184"/>
      <c r="I17237" s="1184"/>
    </row>
    <row r="17238" spans="7:9" ht="15.6" x14ac:dyDescent="0.3">
      <c r="G17238" s="1183"/>
      <c r="H17238" s="1184"/>
      <c r="I17238" s="1184"/>
    </row>
    <row r="17239" spans="7:9" ht="15.6" x14ac:dyDescent="0.3">
      <c r="G17239" s="1183"/>
      <c r="H17239" s="1184"/>
      <c r="I17239" s="1184"/>
    </row>
    <row r="17240" spans="7:9" ht="15.6" x14ac:dyDescent="0.3">
      <c r="G17240" s="1183"/>
      <c r="H17240" s="1184"/>
      <c r="I17240" s="1184"/>
    </row>
    <row r="17241" spans="7:9" ht="15.6" x14ac:dyDescent="0.3">
      <c r="G17241" s="1183"/>
      <c r="H17241" s="1184"/>
      <c r="I17241" s="1184"/>
    </row>
    <row r="17242" spans="7:9" ht="15.6" x14ac:dyDescent="0.3">
      <c r="G17242" s="1183"/>
      <c r="H17242" s="1184"/>
      <c r="I17242" s="1184"/>
    </row>
    <row r="17243" spans="7:9" ht="15.6" x14ac:dyDescent="0.3">
      <c r="G17243" s="1183"/>
      <c r="H17243" s="1184"/>
      <c r="I17243" s="1184"/>
    </row>
    <row r="17244" spans="7:9" ht="15.6" x14ac:dyDescent="0.3">
      <c r="G17244" s="1183"/>
      <c r="H17244" s="1184"/>
      <c r="I17244" s="1184"/>
    </row>
    <row r="17245" spans="7:9" ht="15.6" x14ac:dyDescent="0.3">
      <c r="G17245" s="1183"/>
      <c r="H17245" s="1184"/>
      <c r="I17245" s="1184"/>
    </row>
    <row r="17246" spans="7:9" ht="15.6" x14ac:dyDescent="0.3">
      <c r="G17246" s="1183"/>
      <c r="H17246" s="1184"/>
      <c r="I17246" s="1184"/>
    </row>
    <row r="17247" spans="7:9" ht="15.6" x14ac:dyDescent="0.3">
      <c r="G17247" s="1183"/>
      <c r="H17247" s="1184"/>
      <c r="I17247" s="1184"/>
    </row>
    <row r="17248" spans="7:9" ht="15.6" x14ac:dyDescent="0.3">
      <c r="G17248" s="1183"/>
      <c r="H17248" s="1184"/>
      <c r="I17248" s="1184"/>
    </row>
    <row r="17249" spans="7:9" ht="15.6" x14ac:dyDescent="0.3">
      <c r="G17249" s="1183"/>
      <c r="H17249" s="1184"/>
      <c r="I17249" s="1184"/>
    </row>
    <row r="17250" spans="7:9" ht="15.6" x14ac:dyDescent="0.3">
      <c r="G17250" s="1183"/>
      <c r="H17250" s="1184"/>
      <c r="I17250" s="1184"/>
    </row>
    <row r="17251" spans="7:9" ht="15.6" x14ac:dyDescent="0.3">
      <c r="G17251" s="1183"/>
      <c r="H17251" s="1184"/>
      <c r="I17251" s="1184"/>
    </row>
    <row r="17252" spans="7:9" ht="15.6" x14ac:dyDescent="0.3">
      <c r="G17252" s="1183"/>
      <c r="H17252" s="1184"/>
      <c r="I17252" s="1184"/>
    </row>
    <row r="17253" spans="7:9" ht="15.6" x14ac:dyDescent="0.3">
      <c r="G17253" s="1183"/>
      <c r="H17253" s="1184"/>
      <c r="I17253" s="1184"/>
    </row>
    <row r="17254" spans="7:9" ht="15.6" x14ac:dyDescent="0.3">
      <c r="G17254" s="1183"/>
      <c r="H17254" s="1184"/>
      <c r="I17254" s="1184"/>
    </row>
    <row r="17255" spans="7:9" ht="15.6" x14ac:dyDescent="0.3">
      <c r="G17255" s="1183"/>
      <c r="H17255" s="1184"/>
      <c r="I17255" s="1184"/>
    </row>
    <row r="17256" spans="7:9" ht="15.6" x14ac:dyDescent="0.3">
      <c r="G17256" s="1183"/>
      <c r="H17256" s="1184"/>
      <c r="I17256" s="1184"/>
    </row>
    <row r="17257" spans="7:9" ht="15.6" x14ac:dyDescent="0.3">
      <c r="G17257" s="1183"/>
      <c r="H17257" s="1184"/>
      <c r="I17257" s="1184"/>
    </row>
    <row r="17258" spans="7:9" ht="15.6" x14ac:dyDescent="0.3">
      <c r="G17258" s="1183"/>
      <c r="H17258" s="1184"/>
      <c r="I17258" s="1184"/>
    </row>
    <row r="17259" spans="7:9" ht="15.6" x14ac:dyDescent="0.3">
      <c r="G17259" s="1183"/>
      <c r="H17259" s="1184"/>
      <c r="I17259" s="1184"/>
    </row>
    <row r="17260" spans="7:9" ht="15.6" x14ac:dyDescent="0.3">
      <c r="G17260" s="1183"/>
      <c r="H17260" s="1184"/>
      <c r="I17260" s="1184"/>
    </row>
    <row r="17261" spans="7:9" ht="15.6" x14ac:dyDescent="0.3">
      <c r="G17261" s="1183"/>
      <c r="H17261" s="1184"/>
      <c r="I17261" s="1184"/>
    </row>
    <row r="17262" spans="7:9" ht="15.6" x14ac:dyDescent="0.3">
      <c r="G17262" s="1183"/>
      <c r="H17262" s="1184"/>
      <c r="I17262" s="1184"/>
    </row>
    <row r="17263" spans="7:9" ht="15.6" x14ac:dyDescent="0.3">
      <c r="G17263" s="1183"/>
      <c r="H17263" s="1184"/>
      <c r="I17263" s="1184"/>
    </row>
    <row r="17264" spans="7:9" ht="15.6" x14ac:dyDescent="0.3">
      <c r="G17264" s="1183"/>
      <c r="H17264" s="1184"/>
      <c r="I17264" s="1184"/>
    </row>
    <row r="17265" spans="7:9" ht="15.6" x14ac:dyDescent="0.3">
      <c r="G17265" s="1183"/>
      <c r="H17265" s="1184"/>
      <c r="I17265" s="1184"/>
    </row>
    <row r="17266" spans="7:9" ht="15.6" x14ac:dyDescent="0.3">
      <c r="G17266" s="1183"/>
      <c r="H17266" s="1184"/>
      <c r="I17266" s="1184"/>
    </row>
    <row r="17267" spans="7:9" ht="15.6" x14ac:dyDescent="0.3">
      <c r="G17267" s="1183"/>
      <c r="H17267" s="1184"/>
      <c r="I17267" s="1184"/>
    </row>
    <row r="17268" spans="7:9" ht="15.6" x14ac:dyDescent="0.3">
      <c r="G17268" s="1183"/>
      <c r="H17268" s="1184"/>
      <c r="I17268" s="1184"/>
    </row>
    <row r="17269" spans="7:9" ht="15.6" x14ac:dyDescent="0.3">
      <c r="G17269" s="1183"/>
      <c r="H17269" s="1184"/>
      <c r="I17269" s="1184"/>
    </row>
    <row r="17270" spans="7:9" ht="15.6" x14ac:dyDescent="0.3">
      <c r="G17270" s="1183"/>
      <c r="H17270" s="1184"/>
      <c r="I17270" s="1184"/>
    </row>
    <row r="17271" spans="7:9" ht="15.6" x14ac:dyDescent="0.3">
      <c r="G17271" s="1183"/>
      <c r="H17271" s="1184"/>
      <c r="I17271" s="1184"/>
    </row>
    <row r="17272" spans="7:9" ht="15.6" x14ac:dyDescent="0.3">
      <c r="G17272" s="1183"/>
      <c r="H17272" s="1184"/>
      <c r="I17272" s="1184"/>
    </row>
    <row r="17273" spans="7:9" ht="15.6" x14ac:dyDescent="0.3">
      <c r="G17273" s="1183"/>
      <c r="H17273" s="1184"/>
      <c r="I17273" s="1184"/>
    </row>
    <row r="17274" spans="7:9" ht="15.6" x14ac:dyDescent="0.3">
      <c r="G17274" s="1183"/>
      <c r="H17274" s="1184"/>
      <c r="I17274" s="1184"/>
    </row>
    <row r="17275" spans="7:9" ht="15.6" x14ac:dyDescent="0.3">
      <c r="G17275" s="1183"/>
      <c r="H17275" s="1184"/>
      <c r="I17275" s="1184"/>
    </row>
    <row r="17276" spans="7:9" ht="15.6" x14ac:dyDescent="0.3">
      <c r="G17276" s="1183"/>
      <c r="H17276" s="1184"/>
      <c r="I17276" s="1184"/>
    </row>
    <row r="17277" spans="7:9" ht="15.6" x14ac:dyDescent="0.3">
      <c r="G17277" s="1183"/>
      <c r="H17277" s="1184"/>
      <c r="I17277" s="1184"/>
    </row>
    <row r="17278" spans="7:9" ht="15.6" x14ac:dyDescent="0.3">
      <c r="G17278" s="1183"/>
      <c r="H17278" s="1184"/>
      <c r="I17278" s="1184"/>
    </row>
    <row r="17279" spans="7:9" ht="15.6" x14ac:dyDescent="0.3">
      <c r="G17279" s="1183"/>
      <c r="H17279" s="1184"/>
      <c r="I17279" s="1184"/>
    </row>
    <row r="17280" spans="7:9" ht="15.6" x14ac:dyDescent="0.3">
      <c r="G17280" s="1183"/>
      <c r="H17280" s="1184"/>
      <c r="I17280" s="1184"/>
    </row>
    <row r="17281" spans="7:9" ht="15.6" x14ac:dyDescent="0.3">
      <c r="G17281" s="1183"/>
      <c r="H17281" s="1184"/>
      <c r="I17281" s="1184"/>
    </row>
    <row r="17282" spans="7:9" ht="15.6" x14ac:dyDescent="0.3">
      <c r="G17282" s="1183"/>
      <c r="H17282" s="1184"/>
      <c r="I17282" s="1184"/>
    </row>
    <row r="17283" spans="7:9" ht="15.6" x14ac:dyDescent="0.3">
      <c r="G17283" s="1183"/>
      <c r="H17283" s="1184"/>
      <c r="I17283" s="1184"/>
    </row>
    <row r="17284" spans="7:9" ht="15.6" x14ac:dyDescent="0.3">
      <c r="G17284" s="1183"/>
      <c r="H17284" s="1184"/>
      <c r="I17284" s="1184"/>
    </row>
    <row r="17285" spans="7:9" ht="15.6" x14ac:dyDescent="0.3">
      <c r="G17285" s="1183"/>
      <c r="H17285" s="1184"/>
      <c r="I17285" s="1184"/>
    </row>
    <row r="17286" spans="7:9" ht="15.6" x14ac:dyDescent="0.3">
      <c r="G17286" s="1183"/>
      <c r="H17286" s="1184"/>
      <c r="I17286" s="1184"/>
    </row>
    <row r="17287" spans="7:9" ht="15.6" x14ac:dyDescent="0.3">
      <c r="G17287" s="1183"/>
      <c r="H17287" s="1184"/>
      <c r="I17287" s="1184"/>
    </row>
    <row r="17288" spans="7:9" ht="15.6" x14ac:dyDescent="0.3">
      <c r="G17288" s="1183"/>
      <c r="H17288" s="1184"/>
      <c r="I17288" s="1184"/>
    </row>
    <row r="17289" spans="7:9" ht="15.6" x14ac:dyDescent="0.3">
      <c r="G17289" s="1183"/>
      <c r="H17289" s="1184"/>
      <c r="I17289" s="1184"/>
    </row>
    <row r="17290" spans="7:9" ht="15.6" x14ac:dyDescent="0.3">
      <c r="G17290" s="1183"/>
      <c r="H17290" s="1184"/>
      <c r="I17290" s="1184"/>
    </row>
    <row r="17291" spans="7:9" ht="15.6" x14ac:dyDescent="0.3">
      <c r="G17291" s="1183"/>
      <c r="H17291" s="1184"/>
      <c r="I17291" s="1184"/>
    </row>
    <row r="17292" spans="7:9" ht="15.6" x14ac:dyDescent="0.3">
      <c r="G17292" s="1183"/>
      <c r="H17292" s="1184"/>
      <c r="I17292" s="1184"/>
    </row>
    <row r="17293" spans="7:9" ht="15.6" x14ac:dyDescent="0.3">
      <c r="G17293" s="1183"/>
      <c r="H17293" s="1184"/>
      <c r="I17293" s="1184"/>
    </row>
    <row r="17294" spans="7:9" ht="15.6" x14ac:dyDescent="0.3">
      <c r="G17294" s="1183"/>
      <c r="H17294" s="1184"/>
      <c r="I17294" s="1184"/>
    </row>
    <row r="17295" spans="7:9" ht="15.6" x14ac:dyDescent="0.3">
      <c r="G17295" s="1183"/>
      <c r="H17295" s="1184"/>
      <c r="I17295" s="1184"/>
    </row>
    <row r="17296" spans="7:9" ht="15.6" x14ac:dyDescent="0.3">
      <c r="G17296" s="1183"/>
      <c r="H17296" s="1184"/>
      <c r="I17296" s="1184"/>
    </row>
    <row r="17297" spans="7:9" ht="15.6" x14ac:dyDescent="0.3">
      <c r="G17297" s="1183"/>
      <c r="H17297" s="1184"/>
      <c r="I17297" s="1184"/>
    </row>
    <row r="17298" spans="7:9" ht="15.6" x14ac:dyDescent="0.3">
      <c r="G17298" s="1183"/>
      <c r="H17298" s="1184"/>
      <c r="I17298" s="1184"/>
    </row>
    <row r="17299" spans="7:9" ht="15.6" x14ac:dyDescent="0.3">
      <c r="G17299" s="1183"/>
      <c r="H17299" s="1184"/>
      <c r="I17299" s="1184"/>
    </row>
    <row r="17300" spans="7:9" ht="15.6" x14ac:dyDescent="0.3">
      <c r="G17300" s="1183"/>
      <c r="H17300" s="1184"/>
      <c r="I17300" s="1184"/>
    </row>
    <row r="17301" spans="7:9" ht="15.6" x14ac:dyDescent="0.3">
      <c r="G17301" s="1183"/>
      <c r="H17301" s="1184"/>
      <c r="I17301" s="1184"/>
    </row>
    <row r="17302" spans="7:9" ht="15.6" x14ac:dyDescent="0.3">
      <c r="G17302" s="1183"/>
      <c r="H17302" s="1184"/>
      <c r="I17302" s="1184"/>
    </row>
    <row r="17303" spans="7:9" ht="15.6" x14ac:dyDescent="0.3">
      <c r="G17303" s="1183"/>
      <c r="H17303" s="1184"/>
      <c r="I17303" s="1184"/>
    </row>
    <row r="17304" spans="7:9" ht="15.6" x14ac:dyDescent="0.3">
      <c r="G17304" s="1183"/>
      <c r="H17304" s="1184"/>
      <c r="I17304" s="1184"/>
    </row>
    <row r="17305" spans="7:9" ht="15.6" x14ac:dyDescent="0.3">
      <c r="G17305" s="1183"/>
      <c r="H17305" s="1184"/>
      <c r="I17305" s="1184"/>
    </row>
    <row r="17306" spans="7:9" ht="15.6" x14ac:dyDescent="0.3">
      <c r="G17306" s="1183"/>
      <c r="H17306" s="1184"/>
      <c r="I17306" s="1184"/>
    </row>
    <row r="17307" spans="7:9" ht="15.6" x14ac:dyDescent="0.3">
      <c r="G17307" s="1183"/>
      <c r="H17307" s="1184"/>
      <c r="I17307" s="1184"/>
    </row>
    <row r="17308" spans="7:9" ht="15.6" x14ac:dyDescent="0.3">
      <c r="G17308" s="1183"/>
      <c r="H17308" s="1184"/>
      <c r="I17308" s="1184"/>
    </row>
    <row r="17309" spans="7:9" ht="15.6" x14ac:dyDescent="0.3">
      <c r="G17309" s="1183"/>
      <c r="H17309" s="1184"/>
      <c r="I17309" s="1184"/>
    </row>
    <row r="17310" spans="7:9" ht="15.6" x14ac:dyDescent="0.3">
      <c r="G17310" s="1183"/>
      <c r="H17310" s="1184"/>
      <c r="I17310" s="1184"/>
    </row>
    <row r="17311" spans="7:9" ht="15.6" x14ac:dyDescent="0.3">
      <c r="G17311" s="1183"/>
      <c r="H17311" s="1184"/>
      <c r="I17311" s="1184"/>
    </row>
    <row r="17312" spans="7:9" ht="15.6" x14ac:dyDescent="0.3">
      <c r="G17312" s="1183"/>
      <c r="H17312" s="1184"/>
      <c r="I17312" s="1184"/>
    </row>
    <row r="17313" spans="7:9" ht="15.6" x14ac:dyDescent="0.3">
      <c r="G17313" s="1183"/>
      <c r="H17313" s="1184"/>
      <c r="I17313" s="1184"/>
    </row>
    <row r="17314" spans="7:9" ht="15.6" x14ac:dyDescent="0.3">
      <c r="G17314" s="1183"/>
      <c r="H17314" s="1184"/>
      <c r="I17314" s="1184"/>
    </row>
    <row r="17315" spans="7:9" ht="15.6" x14ac:dyDescent="0.3">
      <c r="G17315" s="1183"/>
      <c r="H17315" s="1184"/>
      <c r="I17315" s="1184"/>
    </row>
    <row r="17316" spans="7:9" ht="15.6" x14ac:dyDescent="0.3">
      <c r="G17316" s="1183"/>
      <c r="H17316" s="1184"/>
      <c r="I17316" s="1184"/>
    </row>
    <row r="17317" spans="7:9" ht="15.6" x14ac:dyDescent="0.3">
      <c r="G17317" s="1183"/>
      <c r="H17317" s="1184"/>
      <c r="I17317" s="1184"/>
    </row>
    <row r="17318" spans="7:9" ht="15.6" x14ac:dyDescent="0.3">
      <c r="G17318" s="1183"/>
      <c r="H17318" s="1184"/>
      <c r="I17318" s="1184"/>
    </row>
    <row r="17319" spans="7:9" ht="15.6" x14ac:dyDescent="0.3">
      <c r="G17319" s="1183"/>
      <c r="H17319" s="1184"/>
      <c r="I17319" s="1184"/>
    </row>
    <row r="17320" spans="7:9" ht="15.6" x14ac:dyDescent="0.3">
      <c r="G17320" s="1183"/>
      <c r="H17320" s="1184"/>
      <c r="I17320" s="1184"/>
    </row>
    <row r="17321" spans="7:9" ht="15.6" x14ac:dyDescent="0.3">
      <c r="G17321" s="1183"/>
      <c r="H17321" s="1184"/>
      <c r="I17321" s="1184"/>
    </row>
    <row r="17322" spans="7:9" ht="15.6" x14ac:dyDescent="0.3">
      <c r="G17322" s="1183"/>
      <c r="H17322" s="1184"/>
      <c r="I17322" s="1184"/>
    </row>
    <row r="17323" spans="7:9" ht="15.6" x14ac:dyDescent="0.3">
      <c r="G17323" s="1183"/>
      <c r="H17323" s="1184"/>
      <c r="I17323" s="1184"/>
    </row>
    <row r="17324" spans="7:9" ht="15.6" x14ac:dyDescent="0.3">
      <c r="G17324" s="1183"/>
      <c r="H17324" s="1184"/>
      <c r="I17324" s="1184"/>
    </row>
    <row r="17325" spans="7:9" ht="15.6" x14ac:dyDescent="0.3">
      <c r="G17325" s="1183"/>
      <c r="H17325" s="1184"/>
      <c r="I17325" s="1184"/>
    </row>
    <row r="17326" spans="7:9" ht="15.6" x14ac:dyDescent="0.3">
      <c r="G17326" s="1183"/>
      <c r="H17326" s="1184"/>
      <c r="I17326" s="1184"/>
    </row>
    <row r="17327" spans="7:9" ht="15.6" x14ac:dyDescent="0.3">
      <c r="G17327" s="1183"/>
      <c r="H17327" s="1184"/>
      <c r="I17327" s="1184"/>
    </row>
    <row r="17328" spans="7:9" ht="15.6" x14ac:dyDescent="0.3">
      <c r="G17328" s="1183"/>
      <c r="H17328" s="1184"/>
      <c r="I17328" s="1184"/>
    </row>
    <row r="17329" spans="7:9" ht="15.6" x14ac:dyDescent="0.3">
      <c r="G17329" s="1183"/>
      <c r="H17329" s="1184"/>
      <c r="I17329" s="1184"/>
    </row>
    <row r="17330" spans="7:9" ht="15.6" x14ac:dyDescent="0.3">
      <c r="G17330" s="1183"/>
      <c r="H17330" s="1184"/>
      <c r="I17330" s="1184"/>
    </row>
    <row r="17331" spans="7:9" ht="15.6" x14ac:dyDescent="0.3">
      <c r="G17331" s="1183"/>
      <c r="H17331" s="1184"/>
      <c r="I17331" s="1184"/>
    </row>
    <row r="17332" spans="7:9" ht="15.6" x14ac:dyDescent="0.3">
      <c r="G17332" s="1183"/>
      <c r="H17332" s="1184"/>
      <c r="I17332" s="1184"/>
    </row>
    <row r="17333" spans="7:9" ht="15.6" x14ac:dyDescent="0.3">
      <c r="G17333" s="1183"/>
      <c r="H17333" s="1184"/>
      <c r="I17333" s="1184"/>
    </row>
    <row r="17334" spans="7:9" ht="15.6" x14ac:dyDescent="0.3">
      <c r="G17334" s="1183"/>
      <c r="H17334" s="1184"/>
      <c r="I17334" s="1184"/>
    </row>
    <row r="17335" spans="7:9" ht="15.6" x14ac:dyDescent="0.3">
      <c r="G17335" s="1183"/>
      <c r="H17335" s="1184"/>
      <c r="I17335" s="1184"/>
    </row>
    <row r="17336" spans="7:9" ht="15.6" x14ac:dyDescent="0.3">
      <c r="G17336" s="1183"/>
      <c r="H17336" s="1184"/>
      <c r="I17336" s="1184"/>
    </row>
    <row r="17337" spans="7:9" ht="15.6" x14ac:dyDescent="0.3">
      <c r="G17337" s="1183"/>
      <c r="H17337" s="1184"/>
      <c r="I17337" s="1184"/>
    </row>
    <row r="17338" spans="7:9" ht="15.6" x14ac:dyDescent="0.3">
      <c r="G17338" s="1183"/>
      <c r="H17338" s="1184"/>
      <c r="I17338" s="1184"/>
    </row>
    <row r="17339" spans="7:9" ht="15.6" x14ac:dyDescent="0.3">
      <c r="G17339" s="1183"/>
      <c r="H17339" s="1184"/>
      <c r="I17339" s="1184"/>
    </row>
    <row r="17340" spans="7:9" ht="15.6" x14ac:dyDescent="0.3">
      <c r="G17340" s="1183"/>
      <c r="H17340" s="1184"/>
      <c r="I17340" s="1184"/>
    </row>
    <row r="17341" spans="7:9" ht="15.6" x14ac:dyDescent="0.3">
      <c r="G17341" s="1183"/>
      <c r="H17341" s="1184"/>
      <c r="I17341" s="1184"/>
    </row>
    <row r="17342" spans="7:9" ht="15.6" x14ac:dyDescent="0.3">
      <c r="G17342" s="1183"/>
      <c r="H17342" s="1184"/>
      <c r="I17342" s="1184"/>
    </row>
    <row r="17343" spans="7:9" ht="15.6" x14ac:dyDescent="0.3">
      <c r="G17343" s="1183"/>
      <c r="H17343" s="1184"/>
      <c r="I17343" s="1184"/>
    </row>
    <row r="17344" spans="7:9" ht="15.6" x14ac:dyDescent="0.3">
      <c r="G17344" s="1183"/>
      <c r="H17344" s="1184"/>
      <c r="I17344" s="1184"/>
    </row>
    <row r="17345" spans="7:9" ht="15.6" x14ac:dyDescent="0.3">
      <c r="G17345" s="1183"/>
      <c r="H17345" s="1184"/>
      <c r="I17345" s="1184"/>
    </row>
    <row r="17346" spans="7:9" ht="15.6" x14ac:dyDescent="0.3">
      <c r="G17346" s="1183"/>
      <c r="H17346" s="1184"/>
      <c r="I17346" s="1184"/>
    </row>
    <row r="17347" spans="7:9" ht="15.6" x14ac:dyDescent="0.3">
      <c r="G17347" s="1183"/>
      <c r="H17347" s="1184"/>
      <c r="I17347" s="1184"/>
    </row>
    <row r="17348" spans="7:9" ht="15.6" x14ac:dyDescent="0.3">
      <c r="G17348" s="1183"/>
      <c r="H17348" s="1184"/>
      <c r="I17348" s="1184"/>
    </row>
    <row r="17349" spans="7:9" ht="15.6" x14ac:dyDescent="0.3">
      <c r="G17349" s="1183"/>
      <c r="H17349" s="1184"/>
      <c r="I17349" s="1184"/>
    </row>
    <row r="17350" spans="7:9" ht="15.6" x14ac:dyDescent="0.3">
      <c r="G17350" s="1183"/>
      <c r="H17350" s="1184"/>
      <c r="I17350" s="1184"/>
    </row>
    <row r="17351" spans="7:9" ht="15.6" x14ac:dyDescent="0.3">
      <c r="G17351" s="1183"/>
      <c r="H17351" s="1184"/>
      <c r="I17351" s="1184"/>
    </row>
    <row r="17352" spans="7:9" ht="15.6" x14ac:dyDescent="0.3">
      <c r="G17352" s="1183"/>
      <c r="H17352" s="1184"/>
      <c r="I17352" s="1184"/>
    </row>
    <row r="17353" spans="7:9" ht="15.6" x14ac:dyDescent="0.3">
      <c r="G17353" s="1183"/>
      <c r="H17353" s="1184"/>
      <c r="I17353" s="1184"/>
    </row>
    <row r="17354" spans="7:9" ht="15.6" x14ac:dyDescent="0.3">
      <c r="G17354" s="1183"/>
      <c r="H17354" s="1184"/>
      <c r="I17354" s="1184"/>
    </row>
    <row r="17355" spans="7:9" ht="15.6" x14ac:dyDescent="0.3">
      <c r="G17355" s="1183"/>
      <c r="H17355" s="1184"/>
      <c r="I17355" s="1184"/>
    </row>
    <row r="17356" spans="7:9" ht="15.6" x14ac:dyDescent="0.3">
      <c r="G17356" s="1183"/>
      <c r="H17356" s="1184"/>
      <c r="I17356" s="1184"/>
    </row>
    <row r="17357" spans="7:9" ht="15.6" x14ac:dyDescent="0.3">
      <c r="G17357" s="1183"/>
      <c r="H17357" s="1184"/>
      <c r="I17357" s="1184"/>
    </row>
    <row r="17358" spans="7:9" ht="15.6" x14ac:dyDescent="0.3">
      <c r="G17358" s="1183"/>
      <c r="H17358" s="1184"/>
      <c r="I17358" s="1184"/>
    </row>
    <row r="17359" spans="7:9" ht="15.6" x14ac:dyDescent="0.3">
      <c r="G17359" s="1183"/>
      <c r="H17359" s="1184"/>
      <c r="I17359" s="1184"/>
    </row>
    <row r="17360" spans="7:9" ht="15.6" x14ac:dyDescent="0.3">
      <c r="G17360" s="1183"/>
      <c r="H17360" s="1184"/>
      <c r="I17360" s="1184"/>
    </row>
    <row r="17361" spans="7:9" ht="15.6" x14ac:dyDescent="0.3">
      <c r="G17361" s="1183"/>
      <c r="H17361" s="1184"/>
      <c r="I17361" s="1184"/>
    </row>
    <row r="17362" spans="7:9" ht="15.6" x14ac:dyDescent="0.3">
      <c r="G17362" s="1183"/>
      <c r="H17362" s="1184"/>
      <c r="I17362" s="1184"/>
    </row>
    <row r="17363" spans="7:9" ht="15.6" x14ac:dyDescent="0.3">
      <c r="G17363" s="1183"/>
      <c r="H17363" s="1184"/>
      <c r="I17363" s="1184"/>
    </row>
    <row r="17364" spans="7:9" ht="15.6" x14ac:dyDescent="0.3">
      <c r="G17364" s="1183"/>
      <c r="H17364" s="1184"/>
      <c r="I17364" s="1184"/>
    </row>
    <row r="17365" spans="7:9" ht="15.6" x14ac:dyDescent="0.3">
      <c r="G17365" s="1183"/>
      <c r="H17365" s="1184"/>
      <c r="I17365" s="1184"/>
    </row>
    <row r="17366" spans="7:9" ht="15.6" x14ac:dyDescent="0.3">
      <c r="G17366" s="1183"/>
      <c r="H17366" s="1184"/>
      <c r="I17366" s="1184"/>
    </row>
    <row r="17367" spans="7:9" ht="15.6" x14ac:dyDescent="0.3">
      <c r="G17367" s="1183"/>
      <c r="H17367" s="1184"/>
      <c r="I17367" s="1184"/>
    </row>
    <row r="17368" spans="7:9" ht="15.6" x14ac:dyDescent="0.3">
      <c r="G17368" s="1183"/>
      <c r="H17368" s="1184"/>
      <c r="I17368" s="1184"/>
    </row>
    <row r="17369" spans="7:9" ht="15.6" x14ac:dyDescent="0.3">
      <c r="G17369" s="1183"/>
      <c r="H17369" s="1184"/>
      <c r="I17369" s="1184"/>
    </row>
    <row r="17370" spans="7:9" ht="15.6" x14ac:dyDescent="0.3">
      <c r="G17370" s="1183"/>
      <c r="H17370" s="1184"/>
      <c r="I17370" s="1184"/>
    </row>
    <row r="17371" spans="7:9" ht="15.6" x14ac:dyDescent="0.3">
      <c r="G17371" s="1183"/>
      <c r="H17371" s="1184"/>
      <c r="I17371" s="1184"/>
    </row>
    <row r="17372" spans="7:9" ht="15.6" x14ac:dyDescent="0.3">
      <c r="G17372" s="1183"/>
      <c r="H17372" s="1184"/>
      <c r="I17372" s="1184"/>
    </row>
    <row r="17373" spans="7:9" ht="15.6" x14ac:dyDescent="0.3">
      <c r="G17373" s="1183"/>
      <c r="H17373" s="1184"/>
      <c r="I17373" s="1184"/>
    </row>
    <row r="17374" spans="7:9" ht="15.6" x14ac:dyDescent="0.3">
      <c r="G17374" s="1183"/>
      <c r="H17374" s="1184"/>
      <c r="I17374" s="1184"/>
    </row>
    <row r="17375" spans="7:9" ht="15.6" x14ac:dyDescent="0.3">
      <c r="G17375" s="1183"/>
      <c r="H17375" s="1184"/>
      <c r="I17375" s="1184"/>
    </row>
    <row r="17376" spans="7:9" ht="15.6" x14ac:dyDescent="0.3">
      <c r="G17376" s="1183"/>
      <c r="H17376" s="1184"/>
      <c r="I17376" s="1184"/>
    </row>
    <row r="17377" spans="7:9" ht="15.6" x14ac:dyDescent="0.3">
      <c r="G17377" s="1183"/>
      <c r="H17377" s="1184"/>
      <c r="I17377" s="1184"/>
    </row>
    <row r="17378" spans="7:9" ht="15.6" x14ac:dyDescent="0.3">
      <c r="G17378" s="1183"/>
      <c r="H17378" s="1184"/>
      <c r="I17378" s="1184"/>
    </row>
    <row r="17379" spans="7:9" ht="15.6" x14ac:dyDescent="0.3">
      <c r="G17379" s="1183"/>
      <c r="H17379" s="1184"/>
      <c r="I17379" s="1184"/>
    </row>
    <row r="17380" spans="7:9" ht="15.6" x14ac:dyDescent="0.3">
      <c r="G17380" s="1183"/>
      <c r="H17380" s="1184"/>
      <c r="I17380" s="1184"/>
    </row>
    <row r="17381" spans="7:9" ht="15.6" x14ac:dyDescent="0.3">
      <c r="G17381" s="1183"/>
      <c r="H17381" s="1184"/>
      <c r="I17381" s="1184"/>
    </row>
    <row r="17382" spans="7:9" ht="15.6" x14ac:dyDescent="0.3">
      <c r="G17382" s="1183"/>
      <c r="H17382" s="1184"/>
      <c r="I17382" s="1184"/>
    </row>
    <row r="17383" spans="7:9" ht="15.6" x14ac:dyDescent="0.3">
      <c r="G17383" s="1183"/>
      <c r="H17383" s="1184"/>
      <c r="I17383" s="1184"/>
    </row>
    <row r="17384" spans="7:9" ht="15.6" x14ac:dyDescent="0.3">
      <c r="G17384" s="1183"/>
      <c r="H17384" s="1184"/>
      <c r="I17384" s="1184"/>
    </row>
    <row r="17385" spans="7:9" ht="15.6" x14ac:dyDescent="0.3">
      <c r="G17385" s="1183"/>
      <c r="H17385" s="1184"/>
      <c r="I17385" s="1184"/>
    </row>
    <row r="17386" spans="7:9" ht="15.6" x14ac:dyDescent="0.3">
      <c r="G17386" s="1183"/>
      <c r="H17386" s="1184"/>
      <c r="I17386" s="1184"/>
    </row>
    <row r="17387" spans="7:9" ht="15.6" x14ac:dyDescent="0.3">
      <c r="G17387" s="1183"/>
      <c r="H17387" s="1184"/>
      <c r="I17387" s="1184"/>
    </row>
    <row r="17388" spans="7:9" ht="15.6" x14ac:dyDescent="0.3">
      <c r="G17388" s="1183"/>
      <c r="H17388" s="1184"/>
      <c r="I17388" s="1184"/>
    </row>
    <row r="17389" spans="7:9" ht="15.6" x14ac:dyDescent="0.3">
      <c r="G17389" s="1183"/>
      <c r="H17389" s="1184"/>
      <c r="I17389" s="1184"/>
    </row>
    <row r="17390" spans="7:9" ht="15.6" x14ac:dyDescent="0.3">
      <c r="G17390" s="1183"/>
      <c r="H17390" s="1184"/>
      <c r="I17390" s="1184"/>
    </row>
    <row r="17391" spans="7:9" ht="15.6" x14ac:dyDescent="0.3">
      <c r="G17391" s="1183"/>
      <c r="H17391" s="1184"/>
      <c r="I17391" s="1184"/>
    </row>
    <row r="17392" spans="7:9" ht="15.6" x14ac:dyDescent="0.3">
      <c r="G17392" s="1183"/>
      <c r="H17392" s="1184"/>
      <c r="I17392" s="1184"/>
    </row>
    <row r="17393" spans="7:9" ht="15.6" x14ac:dyDescent="0.3">
      <c r="G17393" s="1183"/>
      <c r="H17393" s="1184"/>
      <c r="I17393" s="1184"/>
    </row>
    <row r="17394" spans="7:9" ht="15.6" x14ac:dyDescent="0.3">
      <c r="G17394" s="1183"/>
      <c r="H17394" s="1184"/>
      <c r="I17394" s="1184"/>
    </row>
    <row r="17395" spans="7:9" ht="15.6" x14ac:dyDescent="0.3">
      <c r="G17395" s="1183"/>
      <c r="H17395" s="1184"/>
      <c r="I17395" s="1184"/>
    </row>
    <row r="17396" spans="7:9" ht="15.6" x14ac:dyDescent="0.3">
      <c r="G17396" s="1183"/>
      <c r="H17396" s="1184"/>
      <c r="I17396" s="1184"/>
    </row>
    <row r="17397" spans="7:9" ht="15.6" x14ac:dyDescent="0.3">
      <c r="G17397" s="1183"/>
      <c r="H17397" s="1184"/>
      <c r="I17397" s="1184"/>
    </row>
    <row r="17398" spans="7:9" ht="15.6" x14ac:dyDescent="0.3">
      <c r="G17398" s="1183"/>
      <c r="H17398" s="1184"/>
      <c r="I17398" s="1184"/>
    </row>
    <row r="17399" spans="7:9" ht="15.6" x14ac:dyDescent="0.3">
      <c r="G17399" s="1183"/>
      <c r="H17399" s="1184"/>
      <c r="I17399" s="1184"/>
    </row>
    <row r="17400" spans="7:9" ht="15.6" x14ac:dyDescent="0.3">
      <c r="G17400" s="1183"/>
      <c r="H17400" s="1184"/>
      <c r="I17400" s="1184"/>
    </row>
    <row r="17401" spans="7:9" ht="15.6" x14ac:dyDescent="0.3">
      <c r="G17401" s="1183"/>
      <c r="H17401" s="1184"/>
      <c r="I17401" s="1184"/>
    </row>
    <row r="17402" spans="7:9" ht="15.6" x14ac:dyDescent="0.3">
      <c r="G17402" s="1183"/>
      <c r="H17402" s="1184"/>
      <c r="I17402" s="1184"/>
    </row>
    <row r="17403" spans="7:9" ht="15.6" x14ac:dyDescent="0.3">
      <c r="G17403" s="1183"/>
      <c r="H17403" s="1184"/>
      <c r="I17403" s="1184"/>
    </row>
    <row r="17404" spans="7:9" ht="15.6" x14ac:dyDescent="0.3">
      <c r="G17404" s="1183"/>
      <c r="H17404" s="1184"/>
      <c r="I17404" s="1184"/>
    </row>
    <row r="17405" spans="7:9" ht="15.6" x14ac:dyDescent="0.3">
      <c r="G17405" s="1183"/>
      <c r="H17405" s="1184"/>
      <c r="I17405" s="1184"/>
    </row>
    <row r="17406" spans="7:9" ht="15.6" x14ac:dyDescent="0.3">
      <c r="G17406" s="1183"/>
      <c r="H17406" s="1184"/>
      <c r="I17406" s="1184"/>
    </row>
    <row r="17407" spans="7:9" ht="15.6" x14ac:dyDescent="0.3">
      <c r="G17407" s="1183"/>
      <c r="H17407" s="1184"/>
      <c r="I17407" s="1184"/>
    </row>
    <row r="17408" spans="7:9" ht="15.6" x14ac:dyDescent="0.3">
      <c r="G17408" s="1183"/>
      <c r="H17408" s="1184"/>
      <c r="I17408" s="1184"/>
    </row>
    <row r="17409" spans="7:9" ht="15.6" x14ac:dyDescent="0.3">
      <c r="G17409" s="1183"/>
      <c r="H17409" s="1184"/>
      <c r="I17409" s="1184"/>
    </row>
    <row r="17410" spans="7:9" ht="15.6" x14ac:dyDescent="0.3">
      <c r="G17410" s="1183"/>
      <c r="H17410" s="1184"/>
      <c r="I17410" s="1184"/>
    </row>
    <row r="17411" spans="7:9" ht="15.6" x14ac:dyDescent="0.3">
      <c r="G17411" s="1183"/>
      <c r="H17411" s="1184"/>
      <c r="I17411" s="1184"/>
    </row>
    <row r="17412" spans="7:9" ht="15.6" x14ac:dyDescent="0.3">
      <c r="G17412" s="1183"/>
      <c r="H17412" s="1184"/>
      <c r="I17412" s="1184"/>
    </row>
    <row r="17413" spans="7:9" ht="15.6" x14ac:dyDescent="0.3">
      <c r="G17413" s="1183"/>
      <c r="H17413" s="1184"/>
      <c r="I17413" s="1184"/>
    </row>
    <row r="17414" spans="7:9" ht="15.6" x14ac:dyDescent="0.3">
      <c r="G17414" s="1183"/>
      <c r="H17414" s="1184"/>
      <c r="I17414" s="1184"/>
    </row>
    <row r="17415" spans="7:9" ht="15.6" x14ac:dyDescent="0.3">
      <c r="G17415" s="1183"/>
      <c r="H17415" s="1184"/>
      <c r="I17415" s="1184"/>
    </row>
    <row r="17416" spans="7:9" ht="15.6" x14ac:dyDescent="0.3">
      <c r="G17416" s="1183"/>
      <c r="H17416" s="1184"/>
      <c r="I17416" s="1184"/>
    </row>
    <row r="17417" spans="7:9" ht="15.6" x14ac:dyDescent="0.3">
      <c r="G17417" s="1183"/>
      <c r="H17417" s="1184"/>
      <c r="I17417" s="1184"/>
    </row>
    <row r="17418" spans="7:9" ht="15.6" x14ac:dyDescent="0.3">
      <c r="G17418" s="1183"/>
      <c r="H17418" s="1184"/>
      <c r="I17418" s="1184"/>
    </row>
    <row r="17419" spans="7:9" ht="15.6" x14ac:dyDescent="0.3">
      <c r="G17419" s="1183"/>
      <c r="H17419" s="1184"/>
      <c r="I17419" s="1184"/>
    </row>
    <row r="17420" spans="7:9" ht="15.6" x14ac:dyDescent="0.3">
      <c r="G17420" s="1183"/>
      <c r="H17420" s="1184"/>
      <c r="I17420" s="1184"/>
    </row>
    <row r="17421" spans="7:9" ht="15.6" x14ac:dyDescent="0.3">
      <c r="G17421" s="1183"/>
      <c r="H17421" s="1184"/>
      <c r="I17421" s="1184"/>
    </row>
    <row r="17422" spans="7:9" ht="15.6" x14ac:dyDescent="0.3">
      <c r="G17422" s="1183"/>
      <c r="H17422" s="1184"/>
      <c r="I17422" s="1184"/>
    </row>
    <row r="17423" spans="7:9" ht="15.6" x14ac:dyDescent="0.3">
      <c r="G17423" s="1183"/>
      <c r="H17423" s="1184"/>
      <c r="I17423" s="1184"/>
    </row>
    <row r="17424" spans="7:9" ht="15.6" x14ac:dyDescent="0.3">
      <c r="G17424" s="1183"/>
      <c r="H17424" s="1184"/>
      <c r="I17424" s="1184"/>
    </row>
    <row r="17425" spans="7:9" ht="15.6" x14ac:dyDescent="0.3">
      <c r="G17425" s="1183"/>
      <c r="H17425" s="1184"/>
      <c r="I17425" s="1184"/>
    </row>
    <row r="17426" spans="7:9" ht="15.6" x14ac:dyDescent="0.3">
      <c r="G17426" s="1183"/>
      <c r="H17426" s="1184"/>
      <c r="I17426" s="1184"/>
    </row>
    <row r="17427" spans="7:9" ht="15.6" x14ac:dyDescent="0.3">
      <c r="G17427" s="1183"/>
      <c r="H17427" s="1184"/>
      <c r="I17427" s="1184"/>
    </row>
    <row r="17428" spans="7:9" ht="15.6" x14ac:dyDescent="0.3">
      <c r="G17428" s="1183"/>
      <c r="H17428" s="1184"/>
      <c r="I17428" s="1184"/>
    </row>
    <row r="17429" spans="7:9" ht="15.6" x14ac:dyDescent="0.3">
      <c r="G17429" s="1183"/>
      <c r="H17429" s="1184"/>
      <c r="I17429" s="1184"/>
    </row>
    <row r="17430" spans="7:9" ht="15.6" x14ac:dyDescent="0.3">
      <c r="G17430" s="1183"/>
      <c r="H17430" s="1184"/>
      <c r="I17430" s="1184"/>
    </row>
    <row r="17431" spans="7:9" ht="15.6" x14ac:dyDescent="0.3">
      <c r="G17431" s="1183"/>
      <c r="H17431" s="1184"/>
      <c r="I17431" s="1184"/>
    </row>
    <row r="17432" spans="7:9" ht="15.6" x14ac:dyDescent="0.3">
      <c r="G17432" s="1183"/>
      <c r="H17432" s="1184"/>
      <c r="I17432" s="1184"/>
    </row>
    <row r="17433" spans="7:9" ht="15.6" x14ac:dyDescent="0.3">
      <c r="G17433" s="1183"/>
      <c r="H17433" s="1184"/>
      <c r="I17433" s="1184"/>
    </row>
    <row r="17434" spans="7:9" ht="15.6" x14ac:dyDescent="0.3">
      <c r="G17434" s="1183"/>
      <c r="H17434" s="1184"/>
      <c r="I17434" s="1184"/>
    </row>
    <row r="17435" spans="7:9" ht="15.6" x14ac:dyDescent="0.3">
      <c r="G17435" s="1183"/>
      <c r="H17435" s="1184"/>
      <c r="I17435" s="1184"/>
    </row>
    <row r="17436" spans="7:9" ht="15.6" x14ac:dyDescent="0.3">
      <c r="G17436" s="1183"/>
      <c r="H17436" s="1184"/>
      <c r="I17436" s="1184"/>
    </row>
    <row r="17437" spans="7:9" ht="15.6" x14ac:dyDescent="0.3">
      <c r="G17437" s="1183"/>
      <c r="H17437" s="1184"/>
      <c r="I17437" s="1184"/>
    </row>
    <row r="17438" spans="7:9" ht="15.6" x14ac:dyDescent="0.3">
      <c r="G17438" s="1183"/>
      <c r="H17438" s="1184"/>
      <c r="I17438" s="1184"/>
    </row>
    <row r="17439" spans="7:9" ht="15.6" x14ac:dyDescent="0.3">
      <c r="G17439" s="1183"/>
      <c r="H17439" s="1184"/>
      <c r="I17439" s="1184"/>
    </row>
    <row r="17440" spans="7:9" ht="15.6" x14ac:dyDescent="0.3">
      <c r="G17440" s="1183"/>
      <c r="H17440" s="1184"/>
      <c r="I17440" s="1184"/>
    </row>
    <row r="17441" spans="7:9" ht="15.6" x14ac:dyDescent="0.3">
      <c r="G17441" s="1183"/>
      <c r="H17441" s="1184"/>
      <c r="I17441" s="1184"/>
    </row>
    <row r="17442" spans="7:9" ht="15.6" x14ac:dyDescent="0.3">
      <c r="G17442" s="1183"/>
      <c r="H17442" s="1184"/>
      <c r="I17442" s="1184"/>
    </row>
    <row r="17443" spans="7:9" ht="15.6" x14ac:dyDescent="0.3">
      <c r="G17443" s="1183"/>
      <c r="H17443" s="1184"/>
      <c r="I17443" s="1184"/>
    </row>
    <row r="17444" spans="7:9" ht="15.6" x14ac:dyDescent="0.3">
      <c r="G17444" s="1183"/>
      <c r="H17444" s="1184"/>
      <c r="I17444" s="1184"/>
    </row>
    <row r="17445" spans="7:9" ht="15.6" x14ac:dyDescent="0.3">
      <c r="G17445" s="1183"/>
      <c r="H17445" s="1184"/>
      <c r="I17445" s="1184"/>
    </row>
    <row r="17446" spans="7:9" ht="15.6" x14ac:dyDescent="0.3">
      <c r="G17446" s="1183"/>
      <c r="H17446" s="1184"/>
      <c r="I17446" s="1184"/>
    </row>
    <row r="17447" spans="7:9" ht="15.6" x14ac:dyDescent="0.3">
      <c r="G17447" s="1183"/>
      <c r="H17447" s="1184"/>
      <c r="I17447" s="1184"/>
    </row>
    <row r="17448" spans="7:9" ht="15.6" x14ac:dyDescent="0.3">
      <c r="G17448" s="1183"/>
      <c r="H17448" s="1184"/>
      <c r="I17448" s="1184"/>
    </row>
    <row r="17449" spans="7:9" ht="15.6" x14ac:dyDescent="0.3">
      <c r="G17449" s="1183"/>
      <c r="H17449" s="1184"/>
      <c r="I17449" s="1184"/>
    </row>
    <row r="17450" spans="7:9" ht="15.6" x14ac:dyDescent="0.3">
      <c r="G17450" s="1183"/>
      <c r="H17450" s="1184"/>
      <c r="I17450" s="1184"/>
    </row>
    <row r="17451" spans="7:9" ht="15.6" x14ac:dyDescent="0.3">
      <c r="G17451" s="1183"/>
      <c r="H17451" s="1184"/>
      <c r="I17451" s="1184"/>
    </row>
    <row r="17452" spans="7:9" ht="15.6" x14ac:dyDescent="0.3">
      <c r="G17452" s="1183"/>
      <c r="H17452" s="1184"/>
      <c r="I17452" s="1184"/>
    </row>
    <row r="17453" spans="7:9" ht="15.6" x14ac:dyDescent="0.3">
      <c r="G17453" s="1183"/>
      <c r="H17453" s="1184"/>
      <c r="I17453" s="1184"/>
    </row>
    <row r="17454" spans="7:9" ht="15.6" x14ac:dyDescent="0.3">
      <c r="G17454" s="1183"/>
      <c r="H17454" s="1184"/>
      <c r="I17454" s="1184"/>
    </row>
    <row r="17455" spans="7:9" ht="15.6" x14ac:dyDescent="0.3">
      <c r="G17455" s="1183"/>
      <c r="H17455" s="1184"/>
      <c r="I17455" s="1184"/>
    </row>
    <row r="17456" spans="7:9" ht="15.6" x14ac:dyDescent="0.3">
      <c r="G17456" s="1183"/>
      <c r="H17456" s="1184"/>
      <c r="I17456" s="1184"/>
    </row>
    <row r="17457" spans="7:9" ht="15.6" x14ac:dyDescent="0.3">
      <c r="G17457" s="1183"/>
      <c r="H17457" s="1184"/>
      <c r="I17457" s="1184"/>
    </row>
    <row r="17458" spans="7:9" ht="15.6" x14ac:dyDescent="0.3">
      <c r="G17458" s="1183"/>
      <c r="H17458" s="1184"/>
      <c r="I17458" s="1184"/>
    </row>
    <row r="17459" spans="7:9" ht="15.6" x14ac:dyDescent="0.3">
      <c r="G17459" s="1183"/>
      <c r="H17459" s="1184"/>
      <c r="I17459" s="1184"/>
    </row>
    <row r="17460" spans="7:9" ht="15.6" x14ac:dyDescent="0.3">
      <c r="G17460" s="1183"/>
      <c r="H17460" s="1184"/>
      <c r="I17460" s="1184"/>
    </row>
    <row r="17461" spans="7:9" ht="15.6" x14ac:dyDescent="0.3">
      <c r="G17461" s="1183"/>
      <c r="H17461" s="1184"/>
      <c r="I17461" s="1184"/>
    </row>
    <row r="17462" spans="7:9" ht="15.6" x14ac:dyDescent="0.3">
      <c r="G17462" s="1183"/>
      <c r="H17462" s="1184"/>
      <c r="I17462" s="1184"/>
    </row>
    <row r="17463" spans="7:9" ht="15.6" x14ac:dyDescent="0.3">
      <c r="G17463" s="1183"/>
      <c r="H17463" s="1184"/>
      <c r="I17463" s="1184"/>
    </row>
    <row r="17464" spans="7:9" ht="15.6" x14ac:dyDescent="0.3">
      <c r="G17464" s="1183"/>
      <c r="H17464" s="1184"/>
      <c r="I17464" s="1184"/>
    </row>
    <row r="17465" spans="7:9" ht="15.6" x14ac:dyDescent="0.3">
      <c r="G17465" s="1183"/>
      <c r="H17465" s="1184"/>
      <c r="I17465" s="1184"/>
    </row>
    <row r="17466" spans="7:9" ht="15.6" x14ac:dyDescent="0.3">
      <c r="G17466" s="1183"/>
      <c r="H17466" s="1184"/>
      <c r="I17466" s="1184"/>
    </row>
    <row r="17467" spans="7:9" ht="15.6" x14ac:dyDescent="0.3">
      <c r="G17467" s="1183"/>
      <c r="H17467" s="1184"/>
      <c r="I17467" s="1184"/>
    </row>
    <row r="17468" spans="7:9" ht="15.6" x14ac:dyDescent="0.3">
      <c r="G17468" s="1183"/>
      <c r="H17468" s="1184"/>
      <c r="I17468" s="1184"/>
    </row>
    <row r="17469" spans="7:9" ht="15.6" x14ac:dyDescent="0.3">
      <c r="G17469" s="1183"/>
      <c r="H17469" s="1184"/>
      <c r="I17469" s="1184"/>
    </row>
    <row r="17470" spans="7:9" ht="15.6" x14ac:dyDescent="0.3">
      <c r="G17470" s="1183"/>
      <c r="H17470" s="1184"/>
      <c r="I17470" s="1184"/>
    </row>
    <row r="17471" spans="7:9" ht="15.6" x14ac:dyDescent="0.3">
      <c r="G17471" s="1183"/>
      <c r="H17471" s="1184"/>
      <c r="I17471" s="1184"/>
    </row>
    <row r="17472" spans="7:9" ht="15.6" x14ac:dyDescent="0.3">
      <c r="G17472" s="1183"/>
      <c r="H17472" s="1184"/>
      <c r="I17472" s="1184"/>
    </row>
    <row r="17473" spans="7:9" ht="15.6" x14ac:dyDescent="0.3">
      <c r="G17473" s="1183"/>
      <c r="H17473" s="1184"/>
      <c r="I17473" s="1184"/>
    </row>
    <row r="17474" spans="7:9" ht="15.6" x14ac:dyDescent="0.3">
      <c r="G17474" s="1183"/>
      <c r="H17474" s="1184"/>
      <c r="I17474" s="1184"/>
    </row>
    <row r="17475" spans="7:9" ht="15.6" x14ac:dyDescent="0.3">
      <c r="G17475" s="1183"/>
      <c r="H17475" s="1184"/>
      <c r="I17475" s="1184"/>
    </row>
    <row r="17476" spans="7:9" ht="15.6" x14ac:dyDescent="0.3">
      <c r="G17476" s="1183"/>
      <c r="H17476" s="1184"/>
      <c r="I17476" s="1184"/>
    </row>
    <row r="17477" spans="7:9" ht="15.6" x14ac:dyDescent="0.3">
      <c r="G17477" s="1183"/>
      <c r="H17477" s="1184"/>
      <c r="I17477" s="1184"/>
    </row>
    <row r="17478" spans="7:9" ht="15.6" x14ac:dyDescent="0.3">
      <c r="G17478" s="1183"/>
      <c r="H17478" s="1184"/>
      <c r="I17478" s="1184"/>
    </row>
    <row r="17479" spans="7:9" ht="15.6" x14ac:dyDescent="0.3">
      <c r="G17479" s="1183"/>
      <c r="H17479" s="1184"/>
      <c r="I17479" s="1184"/>
    </row>
    <row r="17480" spans="7:9" ht="15.6" x14ac:dyDescent="0.3">
      <c r="G17480" s="1183"/>
      <c r="H17480" s="1184"/>
      <c r="I17480" s="1184"/>
    </row>
    <row r="17481" spans="7:9" ht="15.6" x14ac:dyDescent="0.3">
      <c r="G17481" s="1183"/>
      <c r="H17481" s="1184"/>
      <c r="I17481" s="1184"/>
    </row>
    <row r="17482" spans="7:9" ht="15.6" x14ac:dyDescent="0.3">
      <c r="G17482" s="1183"/>
      <c r="H17482" s="1184"/>
      <c r="I17482" s="1184"/>
    </row>
    <row r="17483" spans="7:9" ht="15.6" x14ac:dyDescent="0.3">
      <c r="G17483" s="1183"/>
      <c r="H17483" s="1184"/>
      <c r="I17483" s="1184"/>
    </row>
    <row r="17484" spans="7:9" ht="15.6" x14ac:dyDescent="0.3">
      <c r="G17484" s="1183"/>
      <c r="H17484" s="1184"/>
      <c r="I17484" s="1184"/>
    </row>
    <row r="17485" spans="7:9" ht="15.6" x14ac:dyDescent="0.3">
      <c r="G17485" s="1183"/>
      <c r="H17485" s="1184"/>
      <c r="I17485" s="1184"/>
    </row>
    <row r="17486" spans="7:9" ht="15.6" x14ac:dyDescent="0.3">
      <c r="G17486" s="1183"/>
      <c r="H17486" s="1184"/>
      <c r="I17486" s="1184"/>
    </row>
    <row r="17487" spans="7:9" ht="15.6" x14ac:dyDescent="0.3">
      <c r="G17487" s="1183"/>
      <c r="H17487" s="1184"/>
      <c r="I17487" s="1184"/>
    </row>
    <row r="17488" spans="7:9" ht="15.6" x14ac:dyDescent="0.3">
      <c r="G17488" s="1183"/>
      <c r="H17488" s="1184"/>
      <c r="I17488" s="1184"/>
    </row>
    <row r="17489" spans="7:9" ht="15.6" x14ac:dyDescent="0.3">
      <c r="G17489" s="1183"/>
      <c r="H17489" s="1184"/>
      <c r="I17489" s="1184"/>
    </row>
    <row r="17490" spans="7:9" ht="15.6" x14ac:dyDescent="0.3">
      <c r="G17490" s="1183"/>
      <c r="H17490" s="1184"/>
      <c r="I17490" s="1184"/>
    </row>
    <row r="17491" spans="7:9" ht="15.6" x14ac:dyDescent="0.3">
      <c r="G17491" s="1183"/>
      <c r="H17491" s="1184"/>
      <c r="I17491" s="1184"/>
    </row>
    <row r="17492" spans="7:9" ht="15.6" x14ac:dyDescent="0.3">
      <c r="G17492" s="1183"/>
      <c r="H17492" s="1184"/>
      <c r="I17492" s="1184"/>
    </row>
    <row r="17493" spans="7:9" ht="15.6" x14ac:dyDescent="0.3">
      <c r="G17493" s="1183"/>
      <c r="H17493" s="1184"/>
      <c r="I17493" s="1184"/>
    </row>
    <row r="17494" spans="7:9" ht="15.6" x14ac:dyDescent="0.3">
      <c r="G17494" s="1183"/>
      <c r="H17494" s="1184"/>
      <c r="I17494" s="1184"/>
    </row>
    <row r="17495" spans="7:9" ht="15.6" x14ac:dyDescent="0.3">
      <c r="G17495" s="1183"/>
      <c r="H17495" s="1184"/>
      <c r="I17495" s="1184"/>
    </row>
    <row r="17496" spans="7:9" ht="15.6" x14ac:dyDescent="0.3">
      <c r="G17496" s="1183"/>
      <c r="H17496" s="1184"/>
      <c r="I17496" s="1184"/>
    </row>
    <row r="17497" spans="7:9" ht="15.6" x14ac:dyDescent="0.3">
      <c r="G17497" s="1183"/>
      <c r="H17497" s="1184"/>
      <c r="I17497" s="1184"/>
    </row>
    <row r="17498" spans="7:9" ht="15.6" x14ac:dyDescent="0.3">
      <c r="G17498" s="1183"/>
      <c r="H17498" s="1184"/>
      <c r="I17498" s="1184"/>
    </row>
    <row r="17499" spans="7:9" ht="15.6" x14ac:dyDescent="0.3">
      <c r="G17499" s="1183"/>
      <c r="H17499" s="1184"/>
      <c r="I17499" s="1184"/>
    </row>
    <row r="17500" spans="7:9" ht="15.6" x14ac:dyDescent="0.3">
      <c r="G17500" s="1183"/>
      <c r="H17500" s="1184"/>
      <c r="I17500" s="1184"/>
    </row>
    <row r="17501" spans="7:9" ht="15.6" x14ac:dyDescent="0.3">
      <c r="G17501" s="1183"/>
      <c r="H17501" s="1184"/>
      <c r="I17501" s="1184"/>
    </row>
    <row r="17502" spans="7:9" ht="15.6" x14ac:dyDescent="0.3">
      <c r="G17502" s="1183"/>
      <c r="H17502" s="1184"/>
      <c r="I17502" s="1184"/>
    </row>
    <row r="17503" spans="7:9" ht="15.6" x14ac:dyDescent="0.3">
      <c r="G17503" s="1183"/>
      <c r="H17503" s="1184"/>
      <c r="I17503" s="1184"/>
    </row>
    <row r="17504" spans="7:9" ht="15.6" x14ac:dyDescent="0.3">
      <c r="G17504" s="1183"/>
      <c r="H17504" s="1184"/>
      <c r="I17504" s="1184"/>
    </row>
    <row r="17505" spans="7:9" ht="15.6" x14ac:dyDescent="0.3">
      <c r="G17505" s="1183"/>
      <c r="H17505" s="1184"/>
      <c r="I17505" s="1184"/>
    </row>
    <row r="17506" spans="7:9" ht="15.6" x14ac:dyDescent="0.3">
      <c r="G17506" s="1183"/>
      <c r="H17506" s="1184"/>
      <c r="I17506" s="1184"/>
    </row>
    <row r="17507" spans="7:9" ht="15.6" x14ac:dyDescent="0.3">
      <c r="G17507" s="1183"/>
      <c r="H17507" s="1184"/>
      <c r="I17507" s="1184"/>
    </row>
    <row r="17508" spans="7:9" ht="15.6" x14ac:dyDescent="0.3">
      <c r="G17508" s="1183"/>
      <c r="H17508" s="1184"/>
      <c r="I17508" s="1184"/>
    </row>
    <row r="17509" spans="7:9" ht="15.6" x14ac:dyDescent="0.3">
      <c r="G17509" s="1183"/>
      <c r="H17509" s="1184"/>
      <c r="I17509" s="1184"/>
    </row>
    <row r="17510" spans="7:9" ht="15.6" x14ac:dyDescent="0.3">
      <c r="G17510" s="1183"/>
      <c r="H17510" s="1184"/>
      <c r="I17510" s="1184"/>
    </row>
    <row r="17511" spans="7:9" ht="15.6" x14ac:dyDescent="0.3">
      <c r="G17511" s="1183"/>
      <c r="H17511" s="1184"/>
      <c r="I17511" s="1184"/>
    </row>
    <row r="17512" spans="7:9" ht="15.6" x14ac:dyDescent="0.3">
      <c r="G17512" s="1183"/>
      <c r="H17512" s="1184"/>
      <c r="I17512" s="1184"/>
    </row>
    <row r="17513" spans="7:9" ht="15.6" x14ac:dyDescent="0.3">
      <c r="G17513" s="1183"/>
      <c r="H17513" s="1184"/>
      <c r="I17513" s="1184"/>
    </row>
    <row r="17514" spans="7:9" ht="15.6" x14ac:dyDescent="0.3">
      <c r="G17514" s="1183"/>
      <c r="H17514" s="1184"/>
      <c r="I17514" s="1184"/>
    </row>
    <row r="17515" spans="7:9" ht="15.6" x14ac:dyDescent="0.3">
      <c r="G17515" s="1183"/>
      <c r="H17515" s="1184"/>
      <c r="I17515" s="1184"/>
    </row>
    <row r="17516" spans="7:9" ht="15.6" x14ac:dyDescent="0.3">
      <c r="G17516" s="1183"/>
      <c r="H17516" s="1184"/>
      <c r="I17516" s="1184"/>
    </row>
    <row r="17517" spans="7:9" ht="15.6" x14ac:dyDescent="0.3">
      <c r="G17517" s="1183"/>
      <c r="H17517" s="1184"/>
      <c r="I17517" s="1184"/>
    </row>
    <row r="17518" spans="7:9" ht="15.6" x14ac:dyDescent="0.3">
      <c r="G17518" s="1183"/>
      <c r="H17518" s="1184"/>
      <c r="I17518" s="1184"/>
    </row>
    <row r="17519" spans="7:9" ht="15.6" x14ac:dyDescent="0.3">
      <c r="G17519" s="1183"/>
      <c r="H17519" s="1184"/>
      <c r="I17519" s="1184"/>
    </row>
    <row r="17520" spans="7:9" ht="15.6" x14ac:dyDescent="0.3">
      <c r="G17520" s="1183"/>
      <c r="H17520" s="1184"/>
      <c r="I17520" s="1184"/>
    </row>
    <row r="17521" spans="7:9" ht="15.6" x14ac:dyDescent="0.3">
      <c r="G17521" s="1183"/>
      <c r="H17521" s="1184"/>
      <c r="I17521" s="1184"/>
    </row>
    <row r="17522" spans="7:9" ht="15.6" x14ac:dyDescent="0.3">
      <c r="G17522" s="1183"/>
      <c r="H17522" s="1184"/>
      <c r="I17522" s="1184"/>
    </row>
    <row r="17523" spans="7:9" ht="15.6" x14ac:dyDescent="0.3">
      <c r="G17523" s="1183"/>
      <c r="H17523" s="1184"/>
      <c r="I17523" s="1184"/>
    </row>
    <row r="17524" spans="7:9" ht="15.6" x14ac:dyDescent="0.3">
      <c r="G17524" s="1183"/>
      <c r="H17524" s="1184"/>
      <c r="I17524" s="1184"/>
    </row>
    <row r="17525" spans="7:9" ht="15.6" x14ac:dyDescent="0.3">
      <c r="G17525" s="1183"/>
      <c r="H17525" s="1184"/>
      <c r="I17525" s="1184"/>
    </row>
    <row r="17526" spans="7:9" ht="15.6" x14ac:dyDescent="0.3">
      <c r="G17526" s="1183"/>
      <c r="H17526" s="1184"/>
      <c r="I17526" s="1184"/>
    </row>
    <row r="17527" spans="7:9" ht="15.6" x14ac:dyDescent="0.3">
      <c r="G17527" s="1183"/>
      <c r="H17527" s="1184"/>
      <c r="I17527" s="1184"/>
    </row>
    <row r="17528" spans="7:9" ht="15.6" x14ac:dyDescent="0.3">
      <c r="G17528" s="1183"/>
      <c r="H17528" s="1184"/>
      <c r="I17528" s="1184"/>
    </row>
    <row r="17529" spans="7:9" ht="15.6" x14ac:dyDescent="0.3">
      <c r="G17529" s="1183"/>
      <c r="H17529" s="1184"/>
      <c r="I17529" s="1184"/>
    </row>
    <row r="17530" spans="7:9" ht="15.6" x14ac:dyDescent="0.3">
      <c r="G17530" s="1183"/>
      <c r="H17530" s="1184"/>
      <c r="I17530" s="1184"/>
    </row>
    <row r="17531" spans="7:9" ht="15.6" x14ac:dyDescent="0.3">
      <c r="G17531" s="1183"/>
      <c r="H17531" s="1184"/>
      <c r="I17531" s="1184"/>
    </row>
    <row r="17532" spans="7:9" ht="15.6" x14ac:dyDescent="0.3">
      <c r="G17532" s="1183"/>
      <c r="H17532" s="1184"/>
      <c r="I17532" s="1184"/>
    </row>
    <row r="17533" spans="7:9" ht="15.6" x14ac:dyDescent="0.3">
      <c r="G17533" s="1183"/>
      <c r="H17533" s="1184"/>
      <c r="I17533" s="1184"/>
    </row>
    <row r="17534" spans="7:9" ht="15.6" x14ac:dyDescent="0.3">
      <c r="G17534" s="1183"/>
      <c r="H17534" s="1184"/>
      <c r="I17534" s="1184"/>
    </row>
    <row r="17535" spans="7:9" ht="15.6" x14ac:dyDescent="0.3">
      <c r="G17535" s="1183"/>
      <c r="H17535" s="1184"/>
      <c r="I17535" s="1184"/>
    </row>
    <row r="17536" spans="7:9" ht="15.6" x14ac:dyDescent="0.3">
      <c r="G17536" s="1183"/>
      <c r="H17536" s="1184"/>
      <c r="I17536" s="1184"/>
    </row>
    <row r="17537" spans="7:9" ht="15.6" x14ac:dyDescent="0.3">
      <c r="G17537" s="1183"/>
      <c r="H17537" s="1184"/>
      <c r="I17537" s="1184"/>
    </row>
    <row r="17538" spans="7:9" ht="15.6" x14ac:dyDescent="0.3">
      <c r="G17538" s="1183"/>
      <c r="H17538" s="1184"/>
      <c r="I17538" s="1184"/>
    </row>
    <row r="17539" spans="7:9" ht="15.6" x14ac:dyDescent="0.3">
      <c r="G17539" s="1183"/>
      <c r="H17539" s="1184"/>
      <c r="I17539" s="1184"/>
    </row>
    <row r="17540" spans="7:9" ht="15.6" x14ac:dyDescent="0.3">
      <c r="G17540" s="1183"/>
      <c r="H17540" s="1184"/>
      <c r="I17540" s="1184"/>
    </row>
    <row r="17541" spans="7:9" ht="15.6" x14ac:dyDescent="0.3">
      <c r="G17541" s="1183"/>
      <c r="H17541" s="1184"/>
      <c r="I17541" s="1184"/>
    </row>
    <row r="17542" spans="7:9" ht="15.6" x14ac:dyDescent="0.3">
      <c r="G17542" s="1183"/>
      <c r="H17542" s="1184"/>
      <c r="I17542" s="1184"/>
    </row>
    <row r="17543" spans="7:9" ht="15.6" x14ac:dyDescent="0.3">
      <c r="G17543" s="1183"/>
      <c r="H17543" s="1184"/>
      <c r="I17543" s="1184"/>
    </row>
    <row r="17544" spans="7:9" ht="15.6" x14ac:dyDescent="0.3">
      <c r="G17544" s="1183"/>
      <c r="H17544" s="1184"/>
      <c r="I17544" s="1184"/>
    </row>
    <row r="17545" spans="7:9" ht="15.6" x14ac:dyDescent="0.3">
      <c r="G17545" s="1183"/>
      <c r="H17545" s="1184"/>
      <c r="I17545" s="1184"/>
    </row>
    <row r="17546" spans="7:9" ht="15.6" x14ac:dyDescent="0.3">
      <c r="G17546" s="1183"/>
      <c r="H17546" s="1184"/>
      <c r="I17546" s="1184"/>
    </row>
    <row r="17547" spans="7:9" ht="15.6" x14ac:dyDescent="0.3">
      <c r="G17547" s="1183"/>
      <c r="H17547" s="1184"/>
      <c r="I17547" s="1184"/>
    </row>
    <row r="17548" spans="7:9" ht="15.6" x14ac:dyDescent="0.3">
      <c r="G17548" s="1183"/>
      <c r="H17548" s="1184"/>
      <c r="I17548" s="1184"/>
    </row>
    <row r="17549" spans="7:9" ht="15.6" x14ac:dyDescent="0.3">
      <c r="G17549" s="1183"/>
      <c r="H17549" s="1184"/>
      <c r="I17549" s="1184"/>
    </row>
    <row r="17550" spans="7:9" ht="15.6" x14ac:dyDescent="0.3">
      <c r="G17550" s="1183"/>
      <c r="H17550" s="1184"/>
      <c r="I17550" s="1184"/>
    </row>
    <row r="17551" spans="7:9" ht="15.6" x14ac:dyDescent="0.3">
      <c r="G17551" s="1183"/>
      <c r="H17551" s="1184"/>
      <c r="I17551" s="1184"/>
    </row>
    <row r="17552" spans="7:9" ht="15.6" x14ac:dyDescent="0.3">
      <c r="G17552" s="1183"/>
      <c r="H17552" s="1184"/>
      <c r="I17552" s="1184"/>
    </row>
    <row r="17553" spans="7:9" ht="15.6" x14ac:dyDescent="0.3">
      <c r="G17553" s="1183"/>
      <c r="H17553" s="1184"/>
      <c r="I17553" s="1184"/>
    </row>
    <row r="17554" spans="7:9" ht="15.6" x14ac:dyDescent="0.3">
      <c r="G17554" s="1183"/>
      <c r="H17554" s="1184"/>
      <c r="I17554" s="1184"/>
    </row>
    <row r="17555" spans="7:9" ht="15.6" x14ac:dyDescent="0.3">
      <c r="G17555" s="1183"/>
      <c r="H17555" s="1184"/>
      <c r="I17555" s="1184"/>
    </row>
    <row r="17556" spans="7:9" ht="15.6" x14ac:dyDescent="0.3">
      <c r="G17556" s="1183"/>
      <c r="H17556" s="1184"/>
      <c r="I17556" s="1184"/>
    </row>
    <row r="17557" spans="7:9" ht="15.6" x14ac:dyDescent="0.3">
      <c r="G17557" s="1183"/>
      <c r="H17557" s="1184"/>
      <c r="I17557" s="1184"/>
    </row>
    <row r="17558" spans="7:9" ht="15.6" x14ac:dyDescent="0.3">
      <c r="G17558" s="1183"/>
      <c r="H17558" s="1184"/>
      <c r="I17558" s="1184"/>
    </row>
    <row r="17559" spans="7:9" ht="15.6" x14ac:dyDescent="0.3">
      <c r="G17559" s="1183"/>
      <c r="H17559" s="1184"/>
      <c r="I17559" s="1184"/>
    </row>
    <row r="17560" spans="7:9" ht="15.6" x14ac:dyDescent="0.3">
      <c r="G17560" s="1183"/>
      <c r="H17560" s="1184"/>
      <c r="I17560" s="1184"/>
    </row>
    <row r="17561" spans="7:9" ht="15.6" x14ac:dyDescent="0.3">
      <c r="G17561" s="1183"/>
      <c r="H17561" s="1184"/>
      <c r="I17561" s="1184"/>
    </row>
    <row r="17562" spans="7:9" ht="15.6" x14ac:dyDescent="0.3">
      <c r="G17562" s="1183"/>
      <c r="H17562" s="1184"/>
      <c r="I17562" s="1184"/>
    </row>
    <row r="17563" spans="7:9" ht="15.6" x14ac:dyDescent="0.3">
      <c r="G17563" s="1183"/>
      <c r="H17563" s="1184"/>
      <c r="I17563" s="1184"/>
    </row>
    <row r="17564" spans="7:9" ht="15.6" x14ac:dyDescent="0.3">
      <c r="G17564" s="1183"/>
      <c r="H17564" s="1184"/>
      <c r="I17564" s="1184"/>
    </row>
    <row r="17565" spans="7:9" ht="15.6" x14ac:dyDescent="0.3">
      <c r="G17565" s="1183"/>
      <c r="H17565" s="1184"/>
      <c r="I17565" s="1184"/>
    </row>
    <row r="17566" spans="7:9" ht="15.6" x14ac:dyDescent="0.3">
      <c r="G17566" s="1183"/>
      <c r="H17566" s="1184"/>
      <c r="I17566" s="1184"/>
    </row>
    <row r="17567" spans="7:9" ht="15.6" x14ac:dyDescent="0.3">
      <c r="G17567" s="1183"/>
      <c r="H17567" s="1184"/>
      <c r="I17567" s="1184"/>
    </row>
    <row r="17568" spans="7:9" ht="15.6" x14ac:dyDescent="0.3">
      <c r="G17568" s="1183"/>
      <c r="H17568" s="1184"/>
      <c r="I17568" s="1184"/>
    </row>
    <row r="17569" spans="7:9" ht="15.6" x14ac:dyDescent="0.3">
      <c r="G17569" s="1183"/>
      <c r="H17569" s="1184"/>
      <c r="I17569" s="1184"/>
    </row>
    <row r="17570" spans="7:9" ht="15.6" x14ac:dyDescent="0.3">
      <c r="G17570" s="1183"/>
      <c r="H17570" s="1184"/>
      <c r="I17570" s="1184"/>
    </row>
    <row r="17571" spans="7:9" ht="15.6" x14ac:dyDescent="0.3">
      <c r="G17571" s="1183"/>
      <c r="H17571" s="1184"/>
      <c r="I17571" s="1184"/>
    </row>
    <row r="17572" spans="7:9" ht="15.6" x14ac:dyDescent="0.3">
      <c r="G17572" s="1183"/>
      <c r="H17572" s="1184"/>
      <c r="I17572" s="1184"/>
    </row>
    <row r="17573" spans="7:9" ht="15.6" x14ac:dyDescent="0.3">
      <c r="G17573" s="1183"/>
      <c r="H17573" s="1184"/>
      <c r="I17573" s="1184"/>
    </row>
    <row r="17574" spans="7:9" ht="15.6" x14ac:dyDescent="0.3">
      <c r="G17574" s="1183"/>
      <c r="H17574" s="1184"/>
      <c r="I17574" s="1184"/>
    </row>
    <row r="17575" spans="7:9" ht="15.6" x14ac:dyDescent="0.3">
      <c r="G17575" s="1183"/>
      <c r="H17575" s="1184"/>
      <c r="I17575" s="1184"/>
    </row>
    <row r="17576" spans="7:9" ht="15.6" x14ac:dyDescent="0.3">
      <c r="G17576" s="1183"/>
      <c r="H17576" s="1184"/>
      <c r="I17576" s="1184"/>
    </row>
    <row r="17577" spans="7:9" ht="15.6" x14ac:dyDescent="0.3">
      <c r="G17577" s="1183"/>
      <c r="H17577" s="1184"/>
      <c r="I17577" s="1184"/>
    </row>
    <row r="17578" spans="7:9" ht="15.6" x14ac:dyDescent="0.3">
      <c r="G17578" s="1183"/>
      <c r="H17578" s="1184"/>
      <c r="I17578" s="1184"/>
    </row>
    <row r="17579" spans="7:9" ht="15.6" x14ac:dyDescent="0.3">
      <c r="G17579" s="1183"/>
      <c r="H17579" s="1184"/>
      <c r="I17579" s="1184"/>
    </row>
    <row r="17580" spans="7:9" ht="15.6" x14ac:dyDescent="0.3">
      <c r="G17580" s="1183"/>
      <c r="H17580" s="1184"/>
      <c r="I17580" s="1184"/>
    </row>
    <row r="17581" spans="7:9" ht="15.6" x14ac:dyDescent="0.3">
      <c r="G17581" s="1183"/>
      <c r="H17581" s="1184"/>
      <c r="I17581" s="1184"/>
    </row>
    <row r="17582" spans="7:9" ht="15.6" x14ac:dyDescent="0.3">
      <c r="G17582" s="1183"/>
      <c r="H17582" s="1184"/>
      <c r="I17582" s="1184"/>
    </row>
    <row r="17583" spans="7:9" ht="15.6" x14ac:dyDescent="0.3">
      <c r="G17583" s="1183"/>
      <c r="H17583" s="1184"/>
      <c r="I17583" s="1184"/>
    </row>
    <row r="17584" spans="7:9" ht="15.6" x14ac:dyDescent="0.3">
      <c r="G17584" s="1183"/>
      <c r="H17584" s="1184"/>
      <c r="I17584" s="1184"/>
    </row>
    <row r="17585" spans="7:9" ht="15.6" x14ac:dyDescent="0.3">
      <c r="G17585" s="1183"/>
      <c r="H17585" s="1184"/>
      <c r="I17585" s="1184"/>
    </row>
    <row r="17586" spans="7:9" ht="15.6" x14ac:dyDescent="0.3">
      <c r="G17586" s="1183"/>
      <c r="H17586" s="1184"/>
      <c r="I17586" s="1184"/>
    </row>
    <row r="17587" spans="7:9" ht="15.6" x14ac:dyDescent="0.3">
      <c r="G17587" s="1183"/>
      <c r="H17587" s="1184"/>
      <c r="I17587" s="1184"/>
    </row>
    <row r="17588" spans="7:9" ht="15.6" x14ac:dyDescent="0.3">
      <c r="G17588" s="1183"/>
      <c r="H17588" s="1184"/>
      <c r="I17588" s="1184"/>
    </row>
    <row r="17589" spans="7:9" ht="15.6" x14ac:dyDescent="0.3">
      <c r="G17589" s="1183"/>
      <c r="H17589" s="1184"/>
      <c r="I17589" s="1184"/>
    </row>
    <row r="17590" spans="7:9" ht="15.6" x14ac:dyDescent="0.3">
      <c r="G17590" s="1183"/>
      <c r="H17590" s="1184"/>
      <c r="I17590" s="1184"/>
    </row>
    <row r="17591" spans="7:9" ht="15.6" x14ac:dyDescent="0.3">
      <c r="G17591" s="1183"/>
      <c r="H17591" s="1184"/>
      <c r="I17591" s="1184"/>
    </row>
    <row r="17592" spans="7:9" ht="15.6" x14ac:dyDescent="0.3">
      <c r="G17592" s="1183"/>
      <c r="H17592" s="1184"/>
      <c r="I17592" s="1184"/>
    </row>
    <row r="17593" spans="7:9" ht="15.6" x14ac:dyDescent="0.3">
      <c r="G17593" s="1183"/>
      <c r="H17593" s="1184"/>
      <c r="I17593" s="1184"/>
    </row>
    <row r="17594" spans="7:9" ht="15.6" x14ac:dyDescent="0.3">
      <c r="G17594" s="1183"/>
      <c r="H17594" s="1184"/>
      <c r="I17594" s="1184"/>
    </row>
    <row r="17595" spans="7:9" ht="15.6" x14ac:dyDescent="0.3">
      <c r="G17595" s="1183"/>
      <c r="H17595" s="1184"/>
      <c r="I17595" s="1184"/>
    </row>
    <row r="17596" spans="7:9" ht="15.6" x14ac:dyDescent="0.3">
      <c r="G17596" s="1183"/>
      <c r="H17596" s="1184"/>
      <c r="I17596" s="1184"/>
    </row>
    <row r="17597" spans="7:9" ht="15.6" x14ac:dyDescent="0.3">
      <c r="G17597" s="1183"/>
      <c r="H17597" s="1184"/>
      <c r="I17597" s="1184"/>
    </row>
    <row r="17598" spans="7:9" ht="15.6" x14ac:dyDescent="0.3">
      <c r="G17598" s="1183"/>
      <c r="H17598" s="1184"/>
      <c r="I17598" s="1184"/>
    </row>
    <row r="17599" spans="7:9" ht="15.6" x14ac:dyDescent="0.3">
      <c r="G17599" s="1183"/>
      <c r="H17599" s="1184"/>
      <c r="I17599" s="1184"/>
    </row>
    <row r="17600" spans="7:9" ht="15.6" x14ac:dyDescent="0.3">
      <c r="G17600" s="1183"/>
      <c r="H17600" s="1184"/>
      <c r="I17600" s="1184"/>
    </row>
    <row r="17601" spans="7:9" ht="15.6" x14ac:dyDescent="0.3">
      <c r="G17601" s="1183"/>
      <c r="H17601" s="1184"/>
      <c r="I17601" s="1184"/>
    </row>
    <row r="17602" spans="7:9" ht="15.6" x14ac:dyDescent="0.3">
      <c r="G17602" s="1183"/>
      <c r="H17602" s="1184"/>
      <c r="I17602" s="1184"/>
    </row>
    <row r="17603" spans="7:9" ht="15.6" x14ac:dyDescent="0.3">
      <c r="G17603" s="1183"/>
      <c r="H17603" s="1184"/>
      <c r="I17603" s="1184"/>
    </row>
    <row r="17604" spans="7:9" ht="15.6" x14ac:dyDescent="0.3">
      <c r="G17604" s="1183"/>
      <c r="H17604" s="1184"/>
      <c r="I17604" s="1184"/>
    </row>
    <row r="17605" spans="7:9" ht="15.6" x14ac:dyDescent="0.3">
      <c r="G17605" s="1183"/>
      <c r="H17605" s="1184"/>
      <c r="I17605" s="1184"/>
    </row>
    <row r="17606" spans="7:9" ht="15.6" x14ac:dyDescent="0.3">
      <c r="G17606" s="1183"/>
      <c r="H17606" s="1184"/>
      <c r="I17606" s="1184"/>
    </row>
    <row r="17607" spans="7:9" ht="15.6" x14ac:dyDescent="0.3">
      <c r="G17607" s="1183"/>
      <c r="H17607" s="1184"/>
      <c r="I17607" s="1184"/>
    </row>
    <row r="17608" spans="7:9" ht="15.6" x14ac:dyDescent="0.3">
      <c r="G17608" s="1183"/>
      <c r="H17608" s="1184"/>
      <c r="I17608" s="1184"/>
    </row>
    <row r="17609" spans="7:9" ht="15.6" x14ac:dyDescent="0.3">
      <c r="G17609" s="1183"/>
      <c r="H17609" s="1184"/>
      <c r="I17609" s="1184"/>
    </row>
    <row r="17610" spans="7:9" ht="15.6" x14ac:dyDescent="0.3">
      <c r="G17610" s="1183"/>
      <c r="H17610" s="1184"/>
      <c r="I17610" s="1184"/>
    </row>
    <row r="17611" spans="7:9" ht="15.6" x14ac:dyDescent="0.3">
      <c r="G17611" s="1183"/>
      <c r="H17611" s="1184"/>
      <c r="I17611" s="1184"/>
    </row>
    <row r="17612" spans="7:9" ht="15.6" x14ac:dyDescent="0.3">
      <c r="G17612" s="1183"/>
      <c r="H17612" s="1184"/>
      <c r="I17612" s="1184"/>
    </row>
    <row r="17613" spans="7:9" ht="15.6" x14ac:dyDescent="0.3">
      <c r="G17613" s="1183"/>
      <c r="H17613" s="1184"/>
      <c r="I17613" s="1184"/>
    </row>
    <row r="17614" spans="7:9" ht="15.6" x14ac:dyDescent="0.3">
      <c r="G17614" s="1183"/>
      <c r="H17614" s="1184"/>
      <c r="I17614" s="1184"/>
    </row>
    <row r="17615" spans="7:9" ht="15.6" x14ac:dyDescent="0.3">
      <c r="G17615" s="1183"/>
      <c r="H17615" s="1184"/>
      <c r="I17615" s="1184"/>
    </row>
    <row r="17616" spans="7:9" ht="15.6" x14ac:dyDescent="0.3">
      <c r="G17616" s="1183"/>
      <c r="H17616" s="1184"/>
      <c r="I17616" s="1184"/>
    </row>
    <row r="17617" spans="7:9" ht="15.6" x14ac:dyDescent="0.3">
      <c r="G17617" s="1183"/>
      <c r="H17617" s="1184"/>
      <c r="I17617" s="1184"/>
    </row>
    <row r="17618" spans="7:9" ht="15.6" x14ac:dyDescent="0.3">
      <c r="G17618" s="1183"/>
      <c r="H17618" s="1184"/>
      <c r="I17618" s="1184"/>
    </row>
    <row r="17619" spans="7:9" ht="15.6" x14ac:dyDescent="0.3">
      <c r="G17619" s="1183"/>
      <c r="H17619" s="1184"/>
      <c r="I17619" s="1184"/>
    </row>
    <row r="17620" spans="7:9" ht="15.6" x14ac:dyDescent="0.3">
      <c r="G17620" s="1183"/>
      <c r="H17620" s="1184"/>
      <c r="I17620" s="1184"/>
    </row>
    <row r="17621" spans="7:9" ht="15.6" x14ac:dyDescent="0.3">
      <c r="G17621" s="1183"/>
      <c r="H17621" s="1184"/>
      <c r="I17621" s="1184"/>
    </row>
    <row r="17622" spans="7:9" ht="15.6" x14ac:dyDescent="0.3">
      <c r="G17622" s="1183"/>
      <c r="H17622" s="1184"/>
      <c r="I17622" s="1184"/>
    </row>
    <row r="17623" spans="7:9" ht="15.6" x14ac:dyDescent="0.3">
      <c r="G17623" s="1183"/>
      <c r="H17623" s="1184"/>
      <c r="I17623" s="1184"/>
    </row>
    <row r="17624" spans="7:9" ht="15.6" x14ac:dyDescent="0.3">
      <c r="G17624" s="1183"/>
      <c r="H17624" s="1184"/>
      <c r="I17624" s="1184"/>
    </row>
    <row r="17625" spans="7:9" ht="15.6" x14ac:dyDescent="0.3">
      <c r="G17625" s="1183"/>
      <c r="H17625" s="1184"/>
      <c r="I17625" s="1184"/>
    </row>
    <row r="17626" spans="7:9" ht="15.6" x14ac:dyDescent="0.3">
      <c r="G17626" s="1183"/>
      <c r="H17626" s="1184"/>
      <c r="I17626" s="1184"/>
    </row>
    <row r="17627" spans="7:9" ht="15.6" x14ac:dyDescent="0.3">
      <c r="G17627" s="1183"/>
      <c r="H17627" s="1184"/>
      <c r="I17627" s="1184"/>
    </row>
    <row r="17628" spans="7:9" ht="15.6" x14ac:dyDescent="0.3">
      <c r="G17628" s="1183"/>
      <c r="H17628" s="1184"/>
      <c r="I17628" s="1184"/>
    </row>
    <row r="17629" spans="7:9" ht="15.6" x14ac:dyDescent="0.3">
      <c r="G17629" s="1183"/>
      <c r="H17629" s="1184"/>
      <c r="I17629" s="1184"/>
    </row>
    <row r="17630" spans="7:9" ht="15.6" x14ac:dyDescent="0.3">
      <c r="G17630" s="1183"/>
      <c r="H17630" s="1184"/>
      <c r="I17630" s="1184"/>
    </row>
    <row r="17631" spans="7:9" ht="15.6" x14ac:dyDescent="0.3">
      <c r="G17631" s="1183"/>
      <c r="H17631" s="1184"/>
      <c r="I17631" s="1184"/>
    </row>
    <row r="17632" spans="7:9" ht="15.6" x14ac:dyDescent="0.3">
      <c r="G17632" s="1183"/>
      <c r="H17632" s="1184"/>
      <c r="I17632" s="1184"/>
    </row>
    <row r="17633" spans="7:9" ht="15.6" x14ac:dyDescent="0.3">
      <c r="G17633" s="1183"/>
      <c r="H17633" s="1184"/>
      <c r="I17633" s="1184"/>
    </row>
    <row r="17634" spans="7:9" ht="15.6" x14ac:dyDescent="0.3">
      <c r="G17634" s="1183"/>
      <c r="H17634" s="1184"/>
      <c r="I17634" s="1184"/>
    </row>
    <row r="17635" spans="7:9" ht="15.6" x14ac:dyDescent="0.3">
      <c r="G17635" s="1183"/>
      <c r="H17635" s="1184"/>
      <c r="I17635" s="1184"/>
    </row>
    <row r="17636" spans="7:9" ht="15.6" x14ac:dyDescent="0.3">
      <c r="G17636" s="1183"/>
      <c r="H17636" s="1184"/>
      <c r="I17636" s="1184"/>
    </row>
    <row r="17637" spans="7:9" ht="15.6" x14ac:dyDescent="0.3">
      <c r="G17637" s="1183"/>
      <c r="H17637" s="1184"/>
      <c r="I17637" s="1184"/>
    </row>
    <row r="17638" spans="7:9" ht="15.6" x14ac:dyDescent="0.3">
      <c r="G17638" s="1183"/>
      <c r="H17638" s="1184"/>
      <c r="I17638" s="1184"/>
    </row>
    <row r="17639" spans="7:9" ht="15.6" x14ac:dyDescent="0.3">
      <c r="G17639" s="1183"/>
      <c r="H17639" s="1184"/>
      <c r="I17639" s="1184"/>
    </row>
    <row r="17640" spans="7:9" ht="15.6" x14ac:dyDescent="0.3">
      <c r="G17640" s="1183"/>
      <c r="H17640" s="1184"/>
      <c r="I17640" s="1184"/>
    </row>
    <row r="17641" spans="7:9" ht="15.6" x14ac:dyDescent="0.3">
      <c r="G17641" s="1183"/>
      <c r="H17641" s="1184"/>
      <c r="I17641" s="1184"/>
    </row>
    <row r="17642" spans="7:9" ht="15.6" x14ac:dyDescent="0.3">
      <c r="G17642" s="1183"/>
      <c r="H17642" s="1184"/>
      <c r="I17642" s="1184"/>
    </row>
    <row r="17643" spans="7:9" ht="15.6" x14ac:dyDescent="0.3">
      <c r="G17643" s="1183"/>
      <c r="H17643" s="1184"/>
      <c r="I17643" s="1184"/>
    </row>
    <row r="17644" spans="7:9" ht="15.6" x14ac:dyDescent="0.3">
      <c r="G17644" s="1183"/>
      <c r="H17644" s="1184"/>
      <c r="I17644" s="1184"/>
    </row>
    <row r="17645" spans="7:9" ht="15.6" x14ac:dyDescent="0.3">
      <c r="G17645" s="1183"/>
      <c r="H17645" s="1184"/>
      <c r="I17645" s="1184"/>
    </row>
    <row r="17646" spans="7:9" ht="15.6" x14ac:dyDescent="0.3">
      <c r="G17646" s="1183"/>
      <c r="H17646" s="1184"/>
      <c r="I17646" s="1184"/>
    </row>
    <row r="17647" spans="7:9" ht="15.6" x14ac:dyDescent="0.3">
      <c r="G17647" s="1183"/>
      <c r="H17647" s="1184"/>
      <c r="I17647" s="1184"/>
    </row>
    <row r="17648" spans="7:9" ht="15.6" x14ac:dyDescent="0.3">
      <c r="G17648" s="1183"/>
      <c r="H17648" s="1184"/>
      <c r="I17648" s="1184"/>
    </row>
    <row r="17649" spans="7:9" ht="15.6" x14ac:dyDescent="0.3">
      <c r="G17649" s="1183"/>
      <c r="H17649" s="1184"/>
      <c r="I17649" s="1184"/>
    </row>
    <row r="17650" spans="7:9" ht="15.6" x14ac:dyDescent="0.3">
      <c r="G17650" s="1183"/>
      <c r="H17650" s="1184"/>
      <c r="I17650" s="1184"/>
    </row>
    <row r="17651" spans="7:9" ht="15.6" x14ac:dyDescent="0.3">
      <c r="G17651" s="1183"/>
      <c r="H17651" s="1184"/>
      <c r="I17651" s="1184"/>
    </row>
    <row r="17652" spans="7:9" ht="15.6" x14ac:dyDescent="0.3">
      <c r="G17652" s="1183"/>
      <c r="H17652" s="1184"/>
      <c r="I17652" s="1184"/>
    </row>
    <row r="17653" spans="7:9" ht="15.6" x14ac:dyDescent="0.3">
      <c r="G17653" s="1183"/>
      <c r="H17653" s="1184"/>
      <c r="I17653" s="1184"/>
    </row>
    <row r="17654" spans="7:9" ht="15.6" x14ac:dyDescent="0.3">
      <c r="G17654" s="1183"/>
      <c r="H17654" s="1184"/>
      <c r="I17654" s="1184"/>
    </row>
    <row r="17655" spans="7:9" ht="15.6" x14ac:dyDescent="0.3">
      <c r="G17655" s="1183"/>
      <c r="H17655" s="1184"/>
      <c r="I17655" s="1184"/>
    </row>
    <row r="17656" spans="7:9" ht="15.6" x14ac:dyDescent="0.3">
      <c r="G17656" s="1183"/>
      <c r="H17656" s="1184"/>
      <c r="I17656" s="1184"/>
    </row>
    <row r="17657" spans="7:9" ht="15.6" x14ac:dyDescent="0.3">
      <c r="G17657" s="1183"/>
      <c r="H17657" s="1184"/>
      <c r="I17657" s="1184"/>
    </row>
    <row r="17658" spans="7:9" ht="15.6" x14ac:dyDescent="0.3">
      <c r="G17658" s="1183"/>
      <c r="H17658" s="1184"/>
      <c r="I17658" s="1184"/>
    </row>
    <row r="17659" spans="7:9" ht="15.6" x14ac:dyDescent="0.3">
      <c r="G17659" s="1183"/>
      <c r="H17659" s="1184"/>
      <c r="I17659" s="1184"/>
    </row>
    <row r="17660" spans="7:9" ht="15.6" x14ac:dyDescent="0.3">
      <c r="G17660" s="1183"/>
      <c r="H17660" s="1184"/>
      <c r="I17660" s="1184"/>
    </row>
    <row r="17661" spans="7:9" ht="15.6" x14ac:dyDescent="0.3">
      <c r="G17661" s="1183"/>
      <c r="H17661" s="1184"/>
      <c r="I17661" s="1184"/>
    </row>
    <row r="17662" spans="7:9" ht="15.6" x14ac:dyDescent="0.3">
      <c r="G17662" s="1183"/>
      <c r="H17662" s="1184"/>
      <c r="I17662" s="1184"/>
    </row>
    <row r="17663" spans="7:9" ht="15.6" x14ac:dyDescent="0.3">
      <c r="G17663" s="1183"/>
      <c r="H17663" s="1184"/>
      <c r="I17663" s="1184"/>
    </row>
    <row r="17664" spans="7:9" ht="15.6" x14ac:dyDescent="0.3">
      <c r="G17664" s="1183"/>
      <c r="H17664" s="1184"/>
      <c r="I17664" s="1184"/>
    </row>
    <row r="17665" spans="7:9" ht="15.6" x14ac:dyDescent="0.3">
      <c r="G17665" s="1183"/>
      <c r="H17665" s="1184"/>
      <c r="I17665" s="1184"/>
    </row>
    <row r="17666" spans="7:9" ht="15.6" x14ac:dyDescent="0.3">
      <c r="G17666" s="1183"/>
      <c r="H17666" s="1184"/>
      <c r="I17666" s="1184"/>
    </row>
    <row r="17667" spans="7:9" ht="15.6" x14ac:dyDescent="0.3">
      <c r="G17667" s="1183"/>
      <c r="H17667" s="1184"/>
      <c r="I17667" s="1184"/>
    </row>
    <row r="17668" spans="7:9" ht="15.6" x14ac:dyDescent="0.3">
      <c r="G17668" s="1183"/>
      <c r="H17668" s="1184"/>
      <c r="I17668" s="1184"/>
    </row>
    <row r="17669" spans="7:9" ht="15.6" x14ac:dyDescent="0.3">
      <c r="G17669" s="1183"/>
      <c r="H17669" s="1184"/>
      <c r="I17669" s="1184"/>
    </row>
    <row r="17670" spans="7:9" ht="15.6" x14ac:dyDescent="0.3">
      <c r="G17670" s="1183"/>
      <c r="H17670" s="1184"/>
      <c r="I17670" s="1184"/>
    </row>
    <row r="17671" spans="7:9" ht="15.6" x14ac:dyDescent="0.3">
      <c r="G17671" s="1183"/>
      <c r="H17671" s="1184"/>
      <c r="I17671" s="1184"/>
    </row>
    <row r="17672" spans="7:9" ht="15.6" x14ac:dyDescent="0.3">
      <c r="G17672" s="1183"/>
      <c r="H17672" s="1184"/>
      <c r="I17672" s="1184"/>
    </row>
    <row r="17673" spans="7:9" ht="15.6" x14ac:dyDescent="0.3">
      <c r="G17673" s="1183"/>
      <c r="H17673" s="1184"/>
      <c r="I17673" s="1184"/>
    </row>
    <row r="17674" spans="7:9" ht="15.6" x14ac:dyDescent="0.3">
      <c r="G17674" s="1183"/>
      <c r="H17674" s="1184"/>
      <c r="I17674" s="1184"/>
    </row>
    <row r="17675" spans="7:9" ht="15.6" x14ac:dyDescent="0.3">
      <c r="G17675" s="1183"/>
      <c r="H17675" s="1184"/>
      <c r="I17675" s="1184"/>
    </row>
    <row r="17676" spans="7:9" ht="15.6" x14ac:dyDescent="0.3">
      <c r="G17676" s="1183"/>
      <c r="H17676" s="1184"/>
      <c r="I17676" s="1184"/>
    </row>
    <row r="17677" spans="7:9" ht="15.6" x14ac:dyDescent="0.3">
      <c r="G17677" s="1183"/>
      <c r="H17677" s="1184"/>
      <c r="I17677" s="1184"/>
    </row>
    <row r="17678" spans="7:9" ht="15.6" x14ac:dyDescent="0.3">
      <c r="G17678" s="1183"/>
      <c r="H17678" s="1184"/>
      <c r="I17678" s="1184"/>
    </row>
    <row r="17679" spans="7:9" ht="15.6" x14ac:dyDescent="0.3">
      <c r="G17679" s="1183"/>
      <c r="H17679" s="1184"/>
      <c r="I17679" s="1184"/>
    </row>
    <row r="17680" spans="7:9" ht="15.6" x14ac:dyDescent="0.3">
      <c r="G17680" s="1183"/>
      <c r="H17680" s="1184"/>
      <c r="I17680" s="1184"/>
    </row>
    <row r="17681" spans="7:9" ht="15.6" x14ac:dyDescent="0.3">
      <c r="G17681" s="1183"/>
      <c r="H17681" s="1184"/>
      <c r="I17681" s="1184"/>
    </row>
    <row r="17682" spans="7:9" ht="15.6" x14ac:dyDescent="0.3">
      <c r="G17682" s="1183"/>
      <c r="H17682" s="1184"/>
      <c r="I17682" s="1184"/>
    </row>
    <row r="17683" spans="7:9" ht="15.6" x14ac:dyDescent="0.3">
      <c r="G17683" s="1183"/>
      <c r="H17683" s="1184"/>
      <c r="I17683" s="1184"/>
    </row>
    <row r="17684" spans="7:9" ht="15.6" x14ac:dyDescent="0.3">
      <c r="G17684" s="1183"/>
      <c r="H17684" s="1184"/>
      <c r="I17684" s="1184"/>
    </row>
    <row r="17685" spans="7:9" ht="15.6" x14ac:dyDescent="0.3">
      <c r="G17685" s="1183"/>
      <c r="H17685" s="1184"/>
      <c r="I17685" s="1184"/>
    </row>
    <row r="17686" spans="7:9" ht="15.6" x14ac:dyDescent="0.3">
      <c r="G17686" s="1183"/>
      <c r="H17686" s="1184"/>
      <c r="I17686" s="1184"/>
    </row>
    <row r="17687" spans="7:9" ht="15.6" x14ac:dyDescent="0.3">
      <c r="G17687" s="1183"/>
      <c r="H17687" s="1184"/>
      <c r="I17687" s="1184"/>
    </row>
    <row r="17688" spans="7:9" ht="15.6" x14ac:dyDescent="0.3">
      <c r="G17688" s="1183"/>
      <c r="H17688" s="1184"/>
      <c r="I17688" s="1184"/>
    </row>
    <row r="17689" spans="7:9" ht="15.6" x14ac:dyDescent="0.3">
      <c r="G17689" s="1183"/>
      <c r="H17689" s="1184"/>
      <c r="I17689" s="1184"/>
    </row>
    <row r="17690" spans="7:9" ht="15.6" x14ac:dyDescent="0.3">
      <c r="G17690" s="1183"/>
      <c r="H17690" s="1184"/>
      <c r="I17690" s="1184"/>
    </row>
    <row r="17691" spans="7:9" ht="15.6" x14ac:dyDescent="0.3">
      <c r="G17691" s="1183"/>
      <c r="H17691" s="1184"/>
      <c r="I17691" s="1184"/>
    </row>
    <row r="17692" spans="7:9" ht="15.6" x14ac:dyDescent="0.3">
      <c r="G17692" s="1183"/>
      <c r="H17692" s="1184"/>
      <c r="I17692" s="1184"/>
    </row>
    <row r="17693" spans="7:9" ht="15.6" x14ac:dyDescent="0.3">
      <c r="G17693" s="1183"/>
      <c r="H17693" s="1184"/>
      <c r="I17693" s="1184"/>
    </row>
    <row r="17694" spans="7:9" ht="15.6" x14ac:dyDescent="0.3">
      <c r="G17694" s="1183"/>
      <c r="H17694" s="1184"/>
      <c r="I17694" s="1184"/>
    </row>
    <row r="17695" spans="7:9" ht="15.6" x14ac:dyDescent="0.3">
      <c r="G17695" s="1183"/>
      <c r="H17695" s="1184"/>
      <c r="I17695" s="1184"/>
    </row>
    <row r="17696" spans="7:9" ht="15.6" x14ac:dyDescent="0.3">
      <c r="G17696" s="1183"/>
      <c r="H17696" s="1184"/>
      <c r="I17696" s="1184"/>
    </row>
    <row r="17697" spans="7:9" ht="15.6" x14ac:dyDescent="0.3">
      <c r="G17697" s="1183"/>
      <c r="H17697" s="1184"/>
      <c r="I17697" s="1184"/>
    </row>
    <row r="17698" spans="7:9" ht="15.6" x14ac:dyDescent="0.3">
      <c r="G17698" s="1183"/>
      <c r="H17698" s="1184"/>
      <c r="I17698" s="1184"/>
    </row>
    <row r="17699" spans="7:9" ht="15.6" x14ac:dyDescent="0.3">
      <c r="G17699" s="1183"/>
      <c r="H17699" s="1184"/>
      <c r="I17699" s="1184"/>
    </row>
    <row r="17700" spans="7:9" ht="15.6" x14ac:dyDescent="0.3">
      <c r="G17700" s="1183"/>
      <c r="H17700" s="1184"/>
      <c r="I17700" s="1184"/>
    </row>
    <row r="17701" spans="7:9" ht="15.6" x14ac:dyDescent="0.3">
      <c r="G17701" s="1183"/>
      <c r="H17701" s="1184"/>
      <c r="I17701" s="1184"/>
    </row>
    <row r="17702" spans="7:9" ht="15.6" x14ac:dyDescent="0.3">
      <c r="G17702" s="1183"/>
      <c r="H17702" s="1184"/>
      <c r="I17702" s="1184"/>
    </row>
    <row r="17703" spans="7:9" ht="15.6" x14ac:dyDescent="0.3">
      <c r="G17703" s="1183"/>
      <c r="H17703" s="1184"/>
      <c r="I17703" s="1184"/>
    </row>
    <row r="17704" spans="7:9" ht="15.6" x14ac:dyDescent="0.3">
      <c r="G17704" s="1183"/>
      <c r="H17704" s="1184"/>
      <c r="I17704" s="1184"/>
    </row>
    <row r="17705" spans="7:9" ht="15.6" x14ac:dyDescent="0.3">
      <c r="G17705" s="1183"/>
      <c r="H17705" s="1184"/>
      <c r="I17705" s="1184"/>
    </row>
    <row r="17706" spans="7:9" ht="15.6" x14ac:dyDescent="0.3">
      <c r="G17706" s="1183"/>
      <c r="H17706" s="1184"/>
      <c r="I17706" s="1184"/>
    </row>
    <row r="17707" spans="7:9" ht="15.6" x14ac:dyDescent="0.3">
      <c r="G17707" s="1183"/>
      <c r="H17707" s="1184"/>
      <c r="I17707" s="1184"/>
    </row>
    <row r="17708" spans="7:9" ht="15.6" x14ac:dyDescent="0.3">
      <c r="G17708" s="1183"/>
      <c r="H17708" s="1184"/>
      <c r="I17708" s="1184"/>
    </row>
    <row r="17709" spans="7:9" ht="15.6" x14ac:dyDescent="0.3">
      <c r="G17709" s="1183"/>
      <c r="H17709" s="1184"/>
      <c r="I17709" s="1184"/>
    </row>
    <row r="17710" spans="7:9" ht="15.6" x14ac:dyDescent="0.3">
      <c r="G17710" s="1183"/>
      <c r="H17710" s="1184"/>
      <c r="I17710" s="1184"/>
    </row>
    <row r="17711" spans="7:9" ht="15.6" x14ac:dyDescent="0.3">
      <c r="G17711" s="1183"/>
      <c r="H17711" s="1184"/>
      <c r="I17711" s="1184"/>
    </row>
    <row r="17712" spans="7:9" ht="15.6" x14ac:dyDescent="0.3">
      <c r="G17712" s="1183"/>
      <c r="H17712" s="1184"/>
      <c r="I17712" s="1184"/>
    </row>
    <row r="17713" spans="7:9" ht="15.6" x14ac:dyDescent="0.3">
      <c r="G17713" s="1183"/>
      <c r="H17713" s="1184"/>
      <c r="I17713" s="1184"/>
    </row>
    <row r="17714" spans="7:9" ht="15.6" x14ac:dyDescent="0.3">
      <c r="G17714" s="1183"/>
      <c r="H17714" s="1184"/>
      <c r="I17714" s="1184"/>
    </row>
    <row r="17715" spans="7:9" ht="15.6" x14ac:dyDescent="0.3">
      <c r="G17715" s="1183"/>
      <c r="H17715" s="1184"/>
      <c r="I17715" s="1184"/>
    </row>
    <row r="17716" spans="7:9" ht="15.6" x14ac:dyDescent="0.3">
      <c r="G17716" s="1183"/>
      <c r="H17716" s="1184"/>
      <c r="I17716" s="1184"/>
    </row>
    <row r="17717" spans="7:9" ht="15.6" x14ac:dyDescent="0.3">
      <c r="G17717" s="1183"/>
      <c r="H17717" s="1184"/>
      <c r="I17717" s="1184"/>
    </row>
    <row r="17718" spans="7:9" ht="15.6" x14ac:dyDescent="0.3">
      <c r="G17718" s="1183"/>
      <c r="H17718" s="1184"/>
      <c r="I17718" s="1184"/>
    </row>
    <row r="17719" spans="7:9" ht="15.6" x14ac:dyDescent="0.3">
      <c r="G17719" s="1183"/>
      <c r="H17719" s="1184"/>
      <c r="I17719" s="1184"/>
    </row>
    <row r="17720" spans="7:9" ht="15.6" x14ac:dyDescent="0.3">
      <c r="G17720" s="1183"/>
      <c r="H17720" s="1184"/>
      <c r="I17720" s="1184"/>
    </row>
    <row r="17721" spans="7:9" ht="15.6" x14ac:dyDescent="0.3">
      <c r="G17721" s="1183"/>
      <c r="H17721" s="1184"/>
      <c r="I17721" s="1184"/>
    </row>
    <row r="17722" spans="7:9" ht="15.6" x14ac:dyDescent="0.3">
      <c r="G17722" s="1183"/>
      <c r="H17722" s="1184"/>
      <c r="I17722" s="1184"/>
    </row>
    <row r="17723" spans="7:9" ht="15.6" x14ac:dyDescent="0.3">
      <c r="G17723" s="1183"/>
      <c r="H17723" s="1184"/>
      <c r="I17723" s="1184"/>
    </row>
    <row r="17724" spans="7:9" ht="15.6" x14ac:dyDescent="0.3">
      <c r="G17724" s="1183"/>
      <c r="H17724" s="1184"/>
      <c r="I17724" s="1184"/>
    </row>
    <row r="17725" spans="7:9" ht="15.6" x14ac:dyDescent="0.3">
      <c r="G17725" s="1183"/>
      <c r="H17725" s="1184"/>
      <c r="I17725" s="1184"/>
    </row>
    <row r="17726" spans="7:9" ht="15.6" x14ac:dyDescent="0.3">
      <c r="G17726" s="1183"/>
      <c r="H17726" s="1184"/>
      <c r="I17726" s="1184"/>
    </row>
    <row r="17727" spans="7:9" ht="15.6" x14ac:dyDescent="0.3">
      <c r="G17727" s="1183"/>
      <c r="H17727" s="1184"/>
      <c r="I17727" s="1184"/>
    </row>
    <row r="17728" spans="7:9" ht="15.6" x14ac:dyDescent="0.3">
      <c r="G17728" s="1183"/>
      <c r="H17728" s="1184"/>
      <c r="I17728" s="1184"/>
    </row>
    <row r="17729" spans="7:9" ht="15.6" x14ac:dyDescent="0.3">
      <c r="G17729" s="1183"/>
      <c r="H17729" s="1184"/>
      <c r="I17729" s="1184"/>
    </row>
    <row r="17730" spans="7:9" ht="15.6" x14ac:dyDescent="0.3">
      <c r="G17730" s="1183"/>
      <c r="H17730" s="1184"/>
      <c r="I17730" s="1184"/>
    </row>
    <row r="17731" spans="7:9" ht="15.6" x14ac:dyDescent="0.3">
      <c r="G17731" s="1183"/>
      <c r="H17731" s="1184"/>
      <c r="I17731" s="1184"/>
    </row>
    <row r="17732" spans="7:9" ht="15.6" x14ac:dyDescent="0.3">
      <c r="G17732" s="1183"/>
      <c r="H17732" s="1184"/>
      <c r="I17732" s="1184"/>
    </row>
    <row r="17733" spans="7:9" ht="15.6" x14ac:dyDescent="0.3">
      <c r="G17733" s="1183"/>
      <c r="H17733" s="1184"/>
      <c r="I17733" s="1184"/>
    </row>
    <row r="17734" spans="7:9" ht="15.6" x14ac:dyDescent="0.3">
      <c r="G17734" s="1183"/>
      <c r="H17734" s="1184"/>
      <c r="I17734" s="1184"/>
    </row>
    <row r="17735" spans="7:9" ht="15.6" x14ac:dyDescent="0.3">
      <c r="G17735" s="1183"/>
      <c r="H17735" s="1184"/>
      <c r="I17735" s="1184"/>
    </row>
    <row r="17736" spans="7:9" ht="15.6" x14ac:dyDescent="0.3">
      <c r="G17736" s="1183"/>
      <c r="H17736" s="1184"/>
      <c r="I17736" s="1184"/>
    </row>
    <row r="17737" spans="7:9" ht="15.6" x14ac:dyDescent="0.3">
      <c r="G17737" s="1183"/>
      <c r="H17737" s="1184"/>
      <c r="I17737" s="1184"/>
    </row>
    <row r="17738" spans="7:9" ht="15.6" x14ac:dyDescent="0.3">
      <c r="G17738" s="1183"/>
      <c r="H17738" s="1184"/>
      <c r="I17738" s="1184"/>
    </row>
    <row r="17739" spans="7:9" ht="15.6" x14ac:dyDescent="0.3">
      <c r="G17739" s="1183"/>
      <c r="H17739" s="1184"/>
      <c r="I17739" s="1184"/>
    </row>
    <row r="17740" spans="7:9" ht="15.6" x14ac:dyDescent="0.3">
      <c r="G17740" s="1183"/>
      <c r="H17740" s="1184"/>
      <c r="I17740" s="1184"/>
    </row>
    <row r="17741" spans="7:9" ht="15.6" x14ac:dyDescent="0.3">
      <c r="G17741" s="1183"/>
      <c r="H17741" s="1184"/>
      <c r="I17741" s="1184"/>
    </row>
    <row r="17742" spans="7:9" ht="15.6" x14ac:dyDescent="0.3">
      <c r="G17742" s="1183"/>
      <c r="H17742" s="1184"/>
      <c r="I17742" s="1184"/>
    </row>
    <row r="17743" spans="7:9" ht="15.6" x14ac:dyDescent="0.3">
      <c r="G17743" s="1183"/>
      <c r="H17743" s="1184"/>
      <c r="I17743" s="1184"/>
    </row>
    <row r="17744" spans="7:9" ht="15.6" x14ac:dyDescent="0.3">
      <c r="G17744" s="1183"/>
      <c r="H17744" s="1184"/>
      <c r="I17744" s="1184"/>
    </row>
    <row r="17745" spans="7:9" ht="15.6" x14ac:dyDescent="0.3">
      <c r="G17745" s="1183"/>
      <c r="H17745" s="1184"/>
      <c r="I17745" s="1184"/>
    </row>
    <row r="17746" spans="7:9" ht="15.6" x14ac:dyDescent="0.3">
      <c r="G17746" s="1183"/>
      <c r="H17746" s="1184"/>
      <c r="I17746" s="1184"/>
    </row>
    <row r="17747" spans="7:9" ht="15.6" x14ac:dyDescent="0.3">
      <c r="G17747" s="1183"/>
      <c r="H17747" s="1184"/>
      <c r="I17747" s="1184"/>
    </row>
    <row r="17748" spans="7:9" ht="15.6" x14ac:dyDescent="0.3">
      <c r="G17748" s="1183"/>
      <c r="H17748" s="1184"/>
      <c r="I17748" s="1184"/>
    </row>
    <row r="17749" spans="7:9" ht="15.6" x14ac:dyDescent="0.3">
      <c r="G17749" s="1183"/>
      <c r="H17749" s="1184"/>
      <c r="I17749" s="1184"/>
    </row>
    <row r="17750" spans="7:9" ht="15.6" x14ac:dyDescent="0.3">
      <c r="G17750" s="1183"/>
      <c r="H17750" s="1184"/>
      <c r="I17750" s="1184"/>
    </row>
    <row r="17751" spans="7:9" ht="15.6" x14ac:dyDescent="0.3">
      <c r="G17751" s="1183"/>
      <c r="H17751" s="1184"/>
      <c r="I17751" s="1184"/>
    </row>
    <row r="17752" spans="7:9" ht="15.6" x14ac:dyDescent="0.3">
      <c r="G17752" s="1183"/>
      <c r="H17752" s="1184"/>
      <c r="I17752" s="1184"/>
    </row>
    <row r="17753" spans="7:9" ht="15.6" x14ac:dyDescent="0.3">
      <c r="G17753" s="1183"/>
      <c r="H17753" s="1184"/>
      <c r="I17753" s="1184"/>
    </row>
    <row r="17754" spans="7:9" ht="15.6" x14ac:dyDescent="0.3">
      <c r="G17754" s="1183"/>
      <c r="H17754" s="1184"/>
      <c r="I17754" s="1184"/>
    </row>
    <row r="17755" spans="7:9" ht="15.6" x14ac:dyDescent="0.3">
      <c r="G17755" s="1183"/>
      <c r="H17755" s="1184"/>
      <c r="I17755" s="1184"/>
    </row>
    <row r="17756" spans="7:9" ht="15.6" x14ac:dyDescent="0.3">
      <c r="G17756" s="1183"/>
      <c r="H17756" s="1184"/>
      <c r="I17756" s="1184"/>
    </row>
    <row r="17757" spans="7:9" ht="15.6" x14ac:dyDescent="0.3">
      <c r="G17757" s="1183"/>
      <c r="H17757" s="1184"/>
      <c r="I17757" s="1184"/>
    </row>
    <row r="17758" spans="7:9" ht="15.6" x14ac:dyDescent="0.3">
      <c r="G17758" s="1183"/>
      <c r="H17758" s="1184"/>
      <c r="I17758" s="1184"/>
    </row>
    <row r="17759" spans="7:9" ht="15.6" x14ac:dyDescent="0.3">
      <c r="G17759" s="1183"/>
      <c r="H17759" s="1184"/>
      <c r="I17759" s="1184"/>
    </row>
    <row r="17760" spans="7:9" ht="15.6" x14ac:dyDescent="0.3">
      <c r="G17760" s="1183"/>
      <c r="H17760" s="1184"/>
      <c r="I17760" s="1184"/>
    </row>
    <row r="17761" spans="7:9" ht="15.6" x14ac:dyDescent="0.3">
      <c r="G17761" s="1183"/>
      <c r="H17761" s="1184"/>
      <c r="I17761" s="1184"/>
    </row>
    <row r="17762" spans="7:9" ht="15.6" x14ac:dyDescent="0.3">
      <c r="G17762" s="1183"/>
      <c r="H17762" s="1184"/>
      <c r="I17762" s="1184"/>
    </row>
    <row r="17763" spans="7:9" ht="15.6" x14ac:dyDescent="0.3">
      <c r="G17763" s="1183"/>
      <c r="H17763" s="1184"/>
      <c r="I17763" s="1184"/>
    </row>
    <row r="17764" spans="7:9" ht="15.6" x14ac:dyDescent="0.3">
      <c r="G17764" s="1183"/>
      <c r="H17764" s="1184"/>
      <c r="I17764" s="1184"/>
    </row>
    <row r="17765" spans="7:9" ht="15.6" x14ac:dyDescent="0.3">
      <c r="G17765" s="1183"/>
      <c r="H17765" s="1184"/>
      <c r="I17765" s="1184"/>
    </row>
    <row r="17766" spans="7:9" ht="15.6" x14ac:dyDescent="0.3">
      <c r="G17766" s="1183"/>
      <c r="H17766" s="1184"/>
      <c r="I17766" s="1184"/>
    </row>
    <row r="17767" spans="7:9" ht="15.6" x14ac:dyDescent="0.3">
      <c r="G17767" s="1183"/>
      <c r="H17767" s="1184"/>
      <c r="I17767" s="1184"/>
    </row>
    <row r="17768" spans="7:9" ht="15.6" x14ac:dyDescent="0.3">
      <c r="G17768" s="1183"/>
      <c r="H17768" s="1184"/>
      <c r="I17768" s="1184"/>
    </row>
    <row r="17769" spans="7:9" ht="15.6" x14ac:dyDescent="0.3">
      <c r="G17769" s="1183"/>
      <c r="H17769" s="1184"/>
      <c r="I17769" s="1184"/>
    </row>
    <row r="17770" spans="7:9" ht="15.6" x14ac:dyDescent="0.3">
      <c r="G17770" s="1183"/>
      <c r="H17770" s="1184"/>
      <c r="I17770" s="1184"/>
    </row>
    <row r="17771" spans="7:9" ht="15.6" x14ac:dyDescent="0.3">
      <c r="G17771" s="1183"/>
      <c r="H17771" s="1184"/>
      <c r="I17771" s="1184"/>
    </row>
    <row r="17772" spans="7:9" ht="15.6" x14ac:dyDescent="0.3">
      <c r="G17772" s="1183"/>
      <c r="H17772" s="1184"/>
      <c r="I17772" s="1184"/>
    </row>
    <row r="17773" spans="7:9" ht="15.6" x14ac:dyDescent="0.3">
      <c r="G17773" s="1183"/>
      <c r="H17773" s="1184"/>
      <c r="I17773" s="1184"/>
    </row>
    <row r="17774" spans="7:9" ht="15.6" x14ac:dyDescent="0.3">
      <c r="G17774" s="1183"/>
      <c r="H17774" s="1184"/>
      <c r="I17774" s="1184"/>
    </row>
    <row r="17775" spans="7:9" ht="15.6" x14ac:dyDescent="0.3">
      <c r="G17775" s="1183"/>
      <c r="H17775" s="1184"/>
      <c r="I17775" s="1184"/>
    </row>
    <row r="17776" spans="7:9" ht="15.6" x14ac:dyDescent="0.3">
      <c r="G17776" s="1183"/>
      <c r="H17776" s="1184"/>
      <c r="I17776" s="1184"/>
    </row>
    <row r="17777" spans="7:9" ht="15.6" x14ac:dyDescent="0.3">
      <c r="G17777" s="1183"/>
      <c r="H17777" s="1184"/>
      <c r="I17777" s="1184"/>
    </row>
    <row r="17778" spans="7:9" ht="15.6" x14ac:dyDescent="0.3">
      <c r="G17778" s="1183"/>
      <c r="H17778" s="1184"/>
      <c r="I17778" s="1184"/>
    </row>
    <row r="17779" spans="7:9" ht="15.6" x14ac:dyDescent="0.3">
      <c r="G17779" s="1183"/>
      <c r="H17779" s="1184"/>
      <c r="I17779" s="1184"/>
    </row>
    <row r="17780" spans="7:9" ht="15.6" x14ac:dyDescent="0.3">
      <c r="G17780" s="1183"/>
      <c r="H17780" s="1184"/>
      <c r="I17780" s="1184"/>
    </row>
    <row r="17781" spans="7:9" ht="15.6" x14ac:dyDescent="0.3">
      <c r="G17781" s="1183"/>
      <c r="H17781" s="1184"/>
      <c r="I17781" s="1184"/>
    </row>
    <row r="17782" spans="7:9" ht="15.6" x14ac:dyDescent="0.3">
      <c r="G17782" s="1183"/>
      <c r="H17782" s="1184"/>
      <c r="I17782" s="1184"/>
    </row>
    <row r="17783" spans="7:9" ht="15.6" x14ac:dyDescent="0.3">
      <c r="G17783" s="1183"/>
      <c r="H17783" s="1184"/>
      <c r="I17783" s="1184"/>
    </row>
    <row r="17784" spans="7:9" ht="15.6" x14ac:dyDescent="0.3">
      <c r="G17784" s="1183"/>
      <c r="H17784" s="1184"/>
      <c r="I17784" s="1184"/>
    </row>
    <row r="17785" spans="7:9" ht="15.6" x14ac:dyDescent="0.3">
      <c r="G17785" s="1183"/>
      <c r="H17785" s="1184"/>
      <c r="I17785" s="1184"/>
    </row>
    <row r="17786" spans="7:9" ht="15.6" x14ac:dyDescent="0.3">
      <c r="G17786" s="1183"/>
      <c r="H17786" s="1184"/>
      <c r="I17786" s="1184"/>
    </row>
    <row r="17787" spans="7:9" ht="15.6" x14ac:dyDescent="0.3">
      <c r="G17787" s="1183"/>
      <c r="H17787" s="1184"/>
      <c r="I17787" s="1184"/>
    </row>
    <row r="17788" spans="7:9" ht="15.6" x14ac:dyDescent="0.3">
      <c r="G17788" s="1183"/>
      <c r="H17788" s="1184"/>
      <c r="I17788" s="1184"/>
    </row>
    <row r="17789" spans="7:9" ht="15.6" x14ac:dyDescent="0.3">
      <c r="G17789" s="1183"/>
      <c r="H17789" s="1184"/>
      <c r="I17789" s="1184"/>
    </row>
    <row r="17790" spans="7:9" ht="15.6" x14ac:dyDescent="0.3">
      <c r="G17790" s="1183"/>
      <c r="H17790" s="1184"/>
      <c r="I17790" s="1184"/>
    </row>
    <row r="17791" spans="7:9" ht="15.6" x14ac:dyDescent="0.3">
      <c r="G17791" s="1183"/>
      <c r="H17791" s="1184"/>
      <c r="I17791" s="1184"/>
    </row>
    <row r="17792" spans="7:9" ht="15.6" x14ac:dyDescent="0.3">
      <c r="G17792" s="1183"/>
      <c r="H17792" s="1184"/>
      <c r="I17792" s="1184"/>
    </row>
    <row r="17793" spans="7:9" ht="15.6" x14ac:dyDescent="0.3">
      <c r="G17793" s="1183"/>
      <c r="H17793" s="1184"/>
      <c r="I17793" s="1184"/>
    </row>
    <row r="17794" spans="7:9" ht="15.6" x14ac:dyDescent="0.3">
      <c r="G17794" s="1183"/>
      <c r="H17794" s="1184"/>
      <c r="I17794" s="1184"/>
    </row>
    <row r="17795" spans="7:9" ht="15.6" x14ac:dyDescent="0.3">
      <c r="G17795" s="1183"/>
      <c r="H17795" s="1184"/>
      <c r="I17795" s="1184"/>
    </row>
    <row r="17796" spans="7:9" ht="15.6" x14ac:dyDescent="0.3">
      <c r="G17796" s="1183"/>
      <c r="H17796" s="1184"/>
      <c r="I17796" s="1184"/>
    </row>
    <row r="17797" spans="7:9" ht="15.6" x14ac:dyDescent="0.3">
      <c r="G17797" s="1183"/>
      <c r="H17797" s="1184"/>
      <c r="I17797" s="1184"/>
    </row>
    <row r="17798" spans="7:9" ht="15.6" x14ac:dyDescent="0.3">
      <c r="G17798" s="1183"/>
      <c r="H17798" s="1184"/>
      <c r="I17798" s="1184"/>
    </row>
    <row r="17799" spans="7:9" ht="15.6" x14ac:dyDescent="0.3">
      <c r="G17799" s="1183"/>
      <c r="H17799" s="1184"/>
      <c r="I17799" s="1184"/>
    </row>
    <row r="17800" spans="7:9" ht="15.6" x14ac:dyDescent="0.3">
      <c r="G17800" s="1183"/>
      <c r="H17800" s="1184"/>
      <c r="I17800" s="1184"/>
    </row>
    <row r="17801" spans="7:9" ht="15.6" x14ac:dyDescent="0.3">
      <c r="G17801" s="1183"/>
      <c r="H17801" s="1184"/>
      <c r="I17801" s="1184"/>
    </row>
    <row r="17802" spans="7:9" ht="15.6" x14ac:dyDescent="0.3">
      <c r="G17802" s="1183"/>
      <c r="H17802" s="1184"/>
      <c r="I17802" s="1184"/>
    </row>
    <row r="17803" spans="7:9" ht="15.6" x14ac:dyDescent="0.3">
      <c r="G17803" s="1183"/>
      <c r="H17803" s="1184"/>
      <c r="I17803" s="1184"/>
    </row>
    <row r="17804" spans="7:9" ht="15.6" x14ac:dyDescent="0.3">
      <c r="G17804" s="1183"/>
      <c r="H17804" s="1184"/>
      <c r="I17804" s="1184"/>
    </row>
    <row r="17805" spans="7:9" ht="15.6" x14ac:dyDescent="0.3">
      <c r="G17805" s="1183"/>
      <c r="H17805" s="1184"/>
      <c r="I17805" s="1184"/>
    </row>
    <row r="17806" spans="7:9" ht="15.6" x14ac:dyDescent="0.3">
      <c r="G17806" s="1183"/>
      <c r="H17806" s="1184"/>
      <c r="I17806" s="1184"/>
    </row>
    <row r="17807" spans="7:9" ht="15.6" x14ac:dyDescent="0.3">
      <c r="G17807" s="1183"/>
      <c r="H17807" s="1184"/>
      <c r="I17807" s="1184"/>
    </row>
    <row r="17808" spans="7:9" ht="15.6" x14ac:dyDescent="0.3">
      <c r="G17808" s="1183"/>
      <c r="H17808" s="1184"/>
      <c r="I17808" s="1184"/>
    </row>
    <row r="17809" spans="7:9" ht="15.6" x14ac:dyDescent="0.3">
      <c r="G17809" s="1183"/>
      <c r="H17809" s="1184"/>
      <c r="I17809" s="1184"/>
    </row>
    <row r="17810" spans="7:9" ht="15.6" x14ac:dyDescent="0.3">
      <c r="G17810" s="1183"/>
      <c r="H17810" s="1184"/>
      <c r="I17810" s="1184"/>
    </row>
    <row r="17811" spans="7:9" ht="15.6" x14ac:dyDescent="0.3">
      <c r="G17811" s="1183"/>
      <c r="H17811" s="1184"/>
      <c r="I17811" s="1184"/>
    </row>
    <row r="17812" spans="7:9" ht="15.6" x14ac:dyDescent="0.3">
      <c r="G17812" s="1183"/>
      <c r="H17812" s="1184"/>
      <c r="I17812" s="1184"/>
    </row>
    <row r="17813" spans="7:9" ht="15.6" x14ac:dyDescent="0.3">
      <c r="G17813" s="1183"/>
      <c r="H17813" s="1184"/>
      <c r="I17813" s="1184"/>
    </row>
    <row r="17814" spans="7:9" ht="15.6" x14ac:dyDescent="0.3">
      <c r="G17814" s="1183"/>
      <c r="H17814" s="1184"/>
      <c r="I17814" s="1184"/>
    </row>
    <row r="17815" spans="7:9" ht="15.6" x14ac:dyDescent="0.3">
      <c r="G17815" s="1183"/>
      <c r="H17815" s="1184"/>
      <c r="I17815" s="1184"/>
    </row>
    <row r="17816" spans="7:9" ht="15.6" x14ac:dyDescent="0.3">
      <c r="G17816" s="1183"/>
      <c r="H17816" s="1184"/>
      <c r="I17816" s="1184"/>
    </row>
    <row r="17817" spans="7:9" ht="15.6" x14ac:dyDescent="0.3">
      <c r="G17817" s="1183"/>
      <c r="H17817" s="1184"/>
      <c r="I17817" s="1184"/>
    </row>
    <row r="17818" spans="7:9" ht="15.6" x14ac:dyDescent="0.3">
      <c r="G17818" s="1183"/>
      <c r="H17818" s="1184"/>
      <c r="I17818" s="1184"/>
    </row>
    <row r="17819" spans="7:9" ht="15.6" x14ac:dyDescent="0.3">
      <c r="G17819" s="1183"/>
      <c r="H17819" s="1184"/>
      <c r="I17819" s="1184"/>
    </row>
    <row r="17820" spans="7:9" ht="15.6" x14ac:dyDescent="0.3">
      <c r="G17820" s="1183"/>
      <c r="H17820" s="1184"/>
      <c r="I17820" s="1184"/>
    </row>
    <row r="17821" spans="7:9" ht="15.6" x14ac:dyDescent="0.3">
      <c r="G17821" s="1183"/>
      <c r="H17821" s="1184"/>
      <c r="I17821" s="1184"/>
    </row>
    <row r="17822" spans="7:9" ht="15.6" x14ac:dyDescent="0.3">
      <c r="G17822" s="1183"/>
      <c r="H17822" s="1184"/>
      <c r="I17822" s="1184"/>
    </row>
    <row r="17823" spans="7:9" ht="15.6" x14ac:dyDescent="0.3">
      <c r="G17823" s="1183"/>
      <c r="H17823" s="1184"/>
      <c r="I17823" s="1184"/>
    </row>
    <row r="17824" spans="7:9" ht="15.6" x14ac:dyDescent="0.3">
      <c r="G17824" s="1183"/>
      <c r="H17824" s="1184"/>
      <c r="I17824" s="1184"/>
    </row>
    <row r="17825" spans="7:9" ht="15.6" x14ac:dyDescent="0.3">
      <c r="G17825" s="1183"/>
      <c r="H17825" s="1184"/>
      <c r="I17825" s="1184"/>
    </row>
    <row r="17826" spans="7:9" ht="15.6" x14ac:dyDescent="0.3">
      <c r="G17826" s="1183"/>
      <c r="H17826" s="1184"/>
      <c r="I17826" s="1184"/>
    </row>
    <row r="17827" spans="7:9" ht="15.6" x14ac:dyDescent="0.3">
      <c r="G17827" s="1183"/>
      <c r="H17827" s="1184"/>
      <c r="I17827" s="1184"/>
    </row>
    <row r="17828" spans="7:9" ht="15.6" x14ac:dyDescent="0.3">
      <c r="G17828" s="1183"/>
      <c r="H17828" s="1184"/>
      <c r="I17828" s="1184"/>
    </row>
    <row r="17829" spans="7:9" ht="15.6" x14ac:dyDescent="0.3">
      <c r="G17829" s="1183"/>
      <c r="H17829" s="1184"/>
      <c r="I17829" s="1184"/>
    </row>
    <row r="17830" spans="7:9" ht="15.6" x14ac:dyDescent="0.3">
      <c r="G17830" s="1183"/>
      <c r="H17830" s="1184"/>
      <c r="I17830" s="1184"/>
    </row>
    <row r="17831" spans="7:9" ht="15.6" x14ac:dyDescent="0.3">
      <c r="G17831" s="1183"/>
      <c r="H17831" s="1184"/>
      <c r="I17831" s="1184"/>
    </row>
    <row r="17832" spans="7:9" ht="15.6" x14ac:dyDescent="0.3">
      <c r="G17832" s="1183"/>
      <c r="H17832" s="1184"/>
      <c r="I17832" s="1184"/>
    </row>
    <row r="17833" spans="7:9" ht="15.6" x14ac:dyDescent="0.3">
      <c r="G17833" s="1183"/>
      <c r="H17833" s="1184"/>
      <c r="I17833" s="1184"/>
    </row>
    <row r="17834" spans="7:9" ht="15.6" x14ac:dyDescent="0.3">
      <c r="G17834" s="1183"/>
      <c r="H17834" s="1184"/>
      <c r="I17834" s="1184"/>
    </row>
    <row r="17835" spans="7:9" ht="15.6" x14ac:dyDescent="0.3">
      <c r="G17835" s="1183"/>
      <c r="H17835" s="1184"/>
      <c r="I17835" s="1184"/>
    </row>
    <row r="17836" spans="7:9" ht="15.6" x14ac:dyDescent="0.3">
      <c r="G17836" s="1183"/>
      <c r="H17836" s="1184"/>
      <c r="I17836" s="1184"/>
    </row>
    <row r="17837" spans="7:9" ht="15.6" x14ac:dyDescent="0.3">
      <c r="G17837" s="1183"/>
      <c r="H17837" s="1184"/>
      <c r="I17837" s="1184"/>
    </row>
    <row r="17838" spans="7:9" ht="15.6" x14ac:dyDescent="0.3">
      <c r="G17838" s="1183"/>
      <c r="H17838" s="1184"/>
      <c r="I17838" s="1184"/>
    </row>
    <row r="17839" spans="7:9" ht="15.6" x14ac:dyDescent="0.3">
      <c r="G17839" s="1183"/>
      <c r="H17839" s="1184"/>
      <c r="I17839" s="1184"/>
    </row>
    <row r="17840" spans="7:9" ht="15.6" x14ac:dyDescent="0.3">
      <c r="G17840" s="1183"/>
      <c r="H17840" s="1184"/>
      <c r="I17840" s="1184"/>
    </row>
    <row r="17841" spans="7:9" ht="15.6" x14ac:dyDescent="0.3">
      <c r="G17841" s="1183"/>
      <c r="H17841" s="1184"/>
      <c r="I17841" s="1184"/>
    </row>
    <row r="17842" spans="7:9" ht="15.6" x14ac:dyDescent="0.3">
      <c r="G17842" s="1183"/>
      <c r="H17842" s="1184"/>
      <c r="I17842" s="1184"/>
    </row>
    <row r="17843" spans="7:9" ht="15.6" x14ac:dyDescent="0.3">
      <c r="G17843" s="1183"/>
      <c r="H17843" s="1184"/>
      <c r="I17843" s="1184"/>
    </row>
    <row r="17844" spans="7:9" ht="15.6" x14ac:dyDescent="0.3">
      <c r="G17844" s="1183"/>
      <c r="H17844" s="1184"/>
      <c r="I17844" s="1184"/>
    </row>
    <row r="17845" spans="7:9" ht="15.6" x14ac:dyDescent="0.3">
      <c r="G17845" s="1183"/>
      <c r="H17845" s="1184"/>
      <c r="I17845" s="1184"/>
    </row>
    <row r="17846" spans="7:9" ht="15.6" x14ac:dyDescent="0.3">
      <c r="G17846" s="1183"/>
      <c r="H17846" s="1184"/>
      <c r="I17846" s="1184"/>
    </row>
    <row r="17847" spans="7:9" ht="15.6" x14ac:dyDescent="0.3">
      <c r="G17847" s="1183"/>
      <c r="H17847" s="1184"/>
      <c r="I17847" s="1184"/>
    </row>
    <row r="17848" spans="7:9" ht="15.6" x14ac:dyDescent="0.3">
      <c r="G17848" s="1183"/>
      <c r="H17848" s="1184"/>
      <c r="I17848" s="1184"/>
    </row>
    <row r="17849" spans="7:9" ht="15.6" x14ac:dyDescent="0.3">
      <c r="G17849" s="1183"/>
      <c r="H17849" s="1184"/>
      <c r="I17849" s="1184"/>
    </row>
    <row r="17850" spans="7:9" ht="15.6" x14ac:dyDescent="0.3">
      <c r="G17850" s="1183"/>
      <c r="H17850" s="1184"/>
      <c r="I17850" s="1184"/>
    </row>
    <row r="17851" spans="7:9" ht="15.6" x14ac:dyDescent="0.3">
      <c r="G17851" s="1183"/>
      <c r="H17851" s="1184"/>
      <c r="I17851" s="1184"/>
    </row>
    <row r="17852" spans="7:9" ht="15.6" x14ac:dyDescent="0.3">
      <c r="G17852" s="1183"/>
      <c r="H17852" s="1184"/>
      <c r="I17852" s="1184"/>
    </row>
    <row r="17853" spans="7:9" ht="15.6" x14ac:dyDescent="0.3">
      <c r="G17853" s="1183"/>
      <c r="H17853" s="1184"/>
      <c r="I17853" s="1184"/>
    </row>
    <row r="17854" spans="7:9" ht="15.6" x14ac:dyDescent="0.3">
      <c r="G17854" s="1183"/>
      <c r="H17854" s="1184"/>
      <c r="I17854" s="1184"/>
    </row>
    <row r="17855" spans="7:9" ht="15.6" x14ac:dyDescent="0.3">
      <c r="G17855" s="1183"/>
      <c r="H17855" s="1184"/>
      <c r="I17855" s="1184"/>
    </row>
    <row r="17856" spans="7:9" ht="15.6" x14ac:dyDescent="0.3">
      <c r="G17856" s="1183"/>
      <c r="H17856" s="1184"/>
      <c r="I17856" s="1184"/>
    </row>
    <row r="17857" spans="7:9" ht="15.6" x14ac:dyDescent="0.3">
      <c r="G17857" s="1183"/>
      <c r="H17857" s="1184"/>
      <c r="I17857" s="1184"/>
    </row>
    <row r="17858" spans="7:9" ht="15.6" x14ac:dyDescent="0.3">
      <c r="G17858" s="1183"/>
      <c r="H17858" s="1184"/>
      <c r="I17858" s="1184"/>
    </row>
    <row r="17859" spans="7:9" ht="15.6" x14ac:dyDescent="0.3">
      <c r="G17859" s="1183"/>
      <c r="H17859" s="1184"/>
      <c r="I17859" s="1184"/>
    </row>
    <row r="17860" spans="7:9" ht="15.6" x14ac:dyDescent="0.3">
      <c r="G17860" s="1183"/>
      <c r="H17860" s="1184"/>
      <c r="I17860" s="1184"/>
    </row>
    <row r="17861" spans="7:9" ht="15.6" x14ac:dyDescent="0.3">
      <c r="G17861" s="1183"/>
      <c r="H17861" s="1184"/>
      <c r="I17861" s="1184"/>
    </row>
    <row r="17862" spans="7:9" ht="15.6" x14ac:dyDescent="0.3">
      <c r="G17862" s="1183"/>
      <c r="H17862" s="1184"/>
      <c r="I17862" s="1184"/>
    </row>
    <row r="17863" spans="7:9" ht="15.6" x14ac:dyDescent="0.3">
      <c r="G17863" s="1183"/>
      <c r="H17863" s="1184"/>
      <c r="I17863" s="1184"/>
    </row>
    <row r="17864" spans="7:9" ht="15.6" x14ac:dyDescent="0.3">
      <c r="G17864" s="1183"/>
      <c r="H17864" s="1184"/>
      <c r="I17864" s="1184"/>
    </row>
    <row r="17865" spans="7:9" ht="15.6" x14ac:dyDescent="0.3">
      <c r="G17865" s="1183"/>
      <c r="H17865" s="1184"/>
      <c r="I17865" s="1184"/>
    </row>
    <row r="17866" spans="7:9" ht="15.6" x14ac:dyDescent="0.3">
      <c r="G17866" s="1183"/>
      <c r="H17866" s="1184"/>
      <c r="I17866" s="1184"/>
    </row>
    <row r="17867" spans="7:9" ht="15.6" x14ac:dyDescent="0.3">
      <c r="G17867" s="1183"/>
      <c r="H17867" s="1184"/>
      <c r="I17867" s="1184"/>
    </row>
    <row r="17868" spans="7:9" ht="15.6" x14ac:dyDescent="0.3">
      <c r="G17868" s="1183"/>
      <c r="H17868" s="1184"/>
      <c r="I17868" s="1184"/>
    </row>
    <row r="17869" spans="7:9" ht="15.6" x14ac:dyDescent="0.3">
      <c r="G17869" s="1183"/>
      <c r="H17869" s="1184"/>
      <c r="I17869" s="1184"/>
    </row>
    <row r="17870" spans="7:9" ht="15.6" x14ac:dyDescent="0.3">
      <c r="G17870" s="1183"/>
      <c r="H17870" s="1184"/>
      <c r="I17870" s="1184"/>
    </row>
    <row r="17871" spans="7:9" ht="15.6" x14ac:dyDescent="0.3">
      <c r="G17871" s="1183"/>
      <c r="H17871" s="1184"/>
      <c r="I17871" s="1184"/>
    </row>
    <row r="17872" spans="7:9" ht="15.6" x14ac:dyDescent="0.3">
      <c r="G17872" s="1183"/>
      <c r="H17872" s="1184"/>
      <c r="I17872" s="1184"/>
    </row>
    <row r="17873" spans="7:9" ht="15.6" x14ac:dyDescent="0.3">
      <c r="G17873" s="1183"/>
      <c r="H17873" s="1184"/>
      <c r="I17873" s="1184"/>
    </row>
    <row r="17874" spans="7:9" ht="15.6" x14ac:dyDescent="0.3">
      <c r="G17874" s="1183"/>
      <c r="H17874" s="1184"/>
      <c r="I17874" s="1184"/>
    </row>
    <row r="17875" spans="7:9" ht="15.6" x14ac:dyDescent="0.3">
      <c r="G17875" s="1183"/>
      <c r="H17875" s="1184"/>
      <c r="I17875" s="1184"/>
    </row>
    <row r="17876" spans="7:9" ht="15.6" x14ac:dyDescent="0.3">
      <c r="G17876" s="1183"/>
      <c r="H17876" s="1184"/>
      <c r="I17876" s="1184"/>
    </row>
    <row r="17877" spans="7:9" ht="15.6" x14ac:dyDescent="0.3">
      <c r="G17877" s="1183"/>
      <c r="H17877" s="1184"/>
      <c r="I17877" s="1184"/>
    </row>
    <row r="17878" spans="7:9" ht="15.6" x14ac:dyDescent="0.3">
      <c r="G17878" s="1183"/>
      <c r="H17878" s="1184"/>
      <c r="I17878" s="1184"/>
    </row>
    <row r="17879" spans="7:9" ht="15.6" x14ac:dyDescent="0.3">
      <c r="G17879" s="1183"/>
      <c r="H17879" s="1184"/>
      <c r="I17879" s="1184"/>
    </row>
    <row r="17880" spans="7:9" ht="15.6" x14ac:dyDescent="0.3">
      <c r="G17880" s="1183"/>
      <c r="H17880" s="1184"/>
      <c r="I17880" s="1184"/>
    </row>
    <row r="17881" spans="7:9" ht="15.6" x14ac:dyDescent="0.3">
      <c r="G17881" s="1183"/>
      <c r="H17881" s="1184"/>
      <c r="I17881" s="1184"/>
    </row>
    <row r="17882" spans="7:9" ht="15.6" x14ac:dyDescent="0.3">
      <c r="G17882" s="1183"/>
      <c r="H17882" s="1184"/>
      <c r="I17882" s="1184"/>
    </row>
    <row r="17883" spans="7:9" ht="15.6" x14ac:dyDescent="0.3">
      <c r="G17883" s="1183"/>
      <c r="H17883" s="1184"/>
      <c r="I17883" s="1184"/>
    </row>
    <row r="17884" spans="7:9" ht="15.6" x14ac:dyDescent="0.3">
      <c r="G17884" s="1183"/>
      <c r="H17884" s="1184"/>
      <c r="I17884" s="1184"/>
    </row>
    <row r="17885" spans="7:9" ht="15.6" x14ac:dyDescent="0.3">
      <c r="G17885" s="1183"/>
      <c r="H17885" s="1184"/>
      <c r="I17885" s="1184"/>
    </row>
    <row r="17886" spans="7:9" ht="15.6" x14ac:dyDescent="0.3">
      <c r="G17886" s="1183"/>
      <c r="H17886" s="1184"/>
      <c r="I17886" s="1184"/>
    </row>
    <row r="17887" spans="7:9" ht="15.6" x14ac:dyDescent="0.3">
      <c r="G17887" s="1183"/>
      <c r="H17887" s="1184"/>
      <c r="I17887" s="1184"/>
    </row>
    <row r="17888" spans="7:9" ht="15.6" x14ac:dyDescent="0.3">
      <c r="G17888" s="1183"/>
      <c r="H17888" s="1184"/>
      <c r="I17888" s="1184"/>
    </row>
    <row r="17889" spans="7:9" ht="15.6" x14ac:dyDescent="0.3">
      <c r="G17889" s="1183"/>
      <c r="H17889" s="1184"/>
      <c r="I17889" s="1184"/>
    </row>
    <row r="17890" spans="7:9" ht="15.6" x14ac:dyDescent="0.3">
      <c r="G17890" s="1183"/>
      <c r="H17890" s="1184"/>
      <c r="I17890" s="1184"/>
    </row>
    <row r="17891" spans="7:9" ht="15.6" x14ac:dyDescent="0.3">
      <c r="G17891" s="1183"/>
      <c r="H17891" s="1184"/>
      <c r="I17891" s="1184"/>
    </row>
    <row r="17892" spans="7:9" ht="15.6" x14ac:dyDescent="0.3">
      <c r="G17892" s="1183"/>
      <c r="H17892" s="1184"/>
      <c r="I17892" s="1184"/>
    </row>
    <row r="17893" spans="7:9" ht="15.6" x14ac:dyDescent="0.3">
      <c r="G17893" s="1183"/>
      <c r="H17893" s="1184"/>
      <c r="I17893" s="1184"/>
    </row>
    <row r="17894" spans="7:9" ht="15.6" x14ac:dyDescent="0.3">
      <c r="G17894" s="1183"/>
      <c r="H17894" s="1184"/>
      <c r="I17894" s="1184"/>
    </row>
    <row r="17895" spans="7:9" ht="15.6" x14ac:dyDescent="0.3">
      <c r="G17895" s="1183"/>
      <c r="H17895" s="1184"/>
      <c r="I17895" s="1184"/>
    </row>
    <row r="17896" spans="7:9" ht="15.6" x14ac:dyDescent="0.3">
      <c r="G17896" s="1183"/>
      <c r="H17896" s="1184"/>
      <c r="I17896" s="1184"/>
    </row>
    <row r="17897" spans="7:9" ht="15.6" x14ac:dyDescent="0.3">
      <c r="G17897" s="1183"/>
      <c r="H17897" s="1184"/>
      <c r="I17897" s="1184"/>
    </row>
    <row r="17898" spans="7:9" ht="15.6" x14ac:dyDescent="0.3">
      <c r="G17898" s="1183"/>
      <c r="H17898" s="1184"/>
      <c r="I17898" s="1184"/>
    </row>
    <row r="17899" spans="7:9" ht="15.6" x14ac:dyDescent="0.3">
      <c r="G17899" s="1183"/>
      <c r="H17899" s="1184"/>
      <c r="I17899" s="1184"/>
    </row>
    <row r="17900" spans="7:9" ht="15.6" x14ac:dyDescent="0.3">
      <c r="G17900" s="1183"/>
      <c r="H17900" s="1184"/>
      <c r="I17900" s="1184"/>
    </row>
    <row r="17901" spans="7:9" ht="15.6" x14ac:dyDescent="0.3">
      <c r="G17901" s="1183"/>
      <c r="H17901" s="1184"/>
      <c r="I17901" s="1184"/>
    </row>
    <row r="17902" spans="7:9" ht="15.6" x14ac:dyDescent="0.3">
      <c r="G17902" s="1183"/>
      <c r="H17902" s="1184"/>
      <c r="I17902" s="1184"/>
    </row>
    <row r="17903" spans="7:9" ht="15.6" x14ac:dyDescent="0.3">
      <c r="G17903" s="1183"/>
      <c r="H17903" s="1184"/>
      <c r="I17903" s="1184"/>
    </row>
    <row r="17904" spans="7:9" ht="15.6" x14ac:dyDescent="0.3">
      <c r="G17904" s="1183"/>
      <c r="H17904" s="1184"/>
      <c r="I17904" s="1184"/>
    </row>
    <row r="17905" spans="7:9" ht="15.6" x14ac:dyDescent="0.3">
      <c r="G17905" s="1183"/>
      <c r="H17905" s="1184"/>
      <c r="I17905" s="1184"/>
    </row>
    <row r="17906" spans="7:9" ht="15.6" x14ac:dyDescent="0.3">
      <c r="G17906" s="1183"/>
      <c r="H17906" s="1184"/>
      <c r="I17906" s="1184"/>
    </row>
    <row r="17907" spans="7:9" ht="15.6" x14ac:dyDescent="0.3">
      <c r="G17907" s="1183"/>
      <c r="H17907" s="1184"/>
      <c r="I17907" s="1184"/>
    </row>
    <row r="17908" spans="7:9" ht="15.6" x14ac:dyDescent="0.3">
      <c r="G17908" s="1183"/>
      <c r="H17908" s="1184"/>
      <c r="I17908" s="1184"/>
    </row>
    <row r="17909" spans="7:9" ht="15.6" x14ac:dyDescent="0.3">
      <c r="G17909" s="1183"/>
      <c r="H17909" s="1184"/>
      <c r="I17909" s="1184"/>
    </row>
    <row r="17910" spans="7:9" ht="15.6" x14ac:dyDescent="0.3">
      <c r="G17910" s="1183"/>
      <c r="H17910" s="1184"/>
      <c r="I17910" s="1184"/>
    </row>
    <row r="17911" spans="7:9" ht="15.6" x14ac:dyDescent="0.3">
      <c r="G17911" s="1183"/>
      <c r="H17911" s="1184"/>
      <c r="I17911" s="1184"/>
    </row>
    <row r="17912" spans="7:9" ht="15.6" x14ac:dyDescent="0.3">
      <c r="G17912" s="1183"/>
      <c r="H17912" s="1184"/>
      <c r="I17912" s="1184"/>
    </row>
    <row r="17913" spans="7:9" ht="15.6" x14ac:dyDescent="0.3">
      <c r="G17913" s="1183"/>
      <c r="H17913" s="1184"/>
      <c r="I17913" s="1184"/>
    </row>
    <row r="17914" spans="7:9" ht="15.6" x14ac:dyDescent="0.3">
      <c r="G17914" s="1183"/>
      <c r="H17914" s="1184"/>
      <c r="I17914" s="1184"/>
    </row>
    <row r="17915" spans="7:9" ht="15.6" x14ac:dyDescent="0.3">
      <c r="G17915" s="1183"/>
      <c r="H17915" s="1184"/>
      <c r="I17915" s="1184"/>
    </row>
    <row r="17916" spans="7:9" ht="15.6" x14ac:dyDescent="0.3">
      <c r="G17916" s="1183"/>
      <c r="H17916" s="1184"/>
      <c r="I17916" s="1184"/>
    </row>
    <row r="17917" spans="7:9" ht="15.6" x14ac:dyDescent="0.3">
      <c r="G17917" s="1183"/>
      <c r="H17917" s="1184"/>
      <c r="I17917" s="1184"/>
    </row>
    <row r="17918" spans="7:9" ht="15.6" x14ac:dyDescent="0.3">
      <c r="G17918" s="1183"/>
      <c r="H17918" s="1184"/>
      <c r="I17918" s="1184"/>
    </row>
    <row r="17919" spans="7:9" ht="15.6" x14ac:dyDescent="0.3">
      <c r="G17919" s="1183"/>
      <c r="H17919" s="1184"/>
      <c r="I17919" s="1184"/>
    </row>
    <row r="17920" spans="7:9" ht="15.6" x14ac:dyDescent="0.3">
      <c r="G17920" s="1183"/>
      <c r="H17920" s="1184"/>
      <c r="I17920" s="1184"/>
    </row>
    <row r="17921" spans="7:9" ht="15.6" x14ac:dyDescent="0.3">
      <c r="G17921" s="1183"/>
      <c r="H17921" s="1184"/>
      <c r="I17921" s="1184"/>
    </row>
    <row r="17922" spans="7:9" ht="15.6" x14ac:dyDescent="0.3">
      <c r="G17922" s="1183"/>
      <c r="H17922" s="1184"/>
      <c r="I17922" s="1184"/>
    </row>
    <row r="17923" spans="7:9" ht="15.6" x14ac:dyDescent="0.3">
      <c r="G17923" s="1183"/>
      <c r="H17923" s="1184"/>
      <c r="I17923" s="1184"/>
    </row>
    <row r="17924" spans="7:9" ht="15.6" x14ac:dyDescent="0.3">
      <c r="G17924" s="1183"/>
      <c r="H17924" s="1184"/>
      <c r="I17924" s="1184"/>
    </row>
    <row r="17925" spans="7:9" ht="15.6" x14ac:dyDescent="0.3">
      <c r="G17925" s="1183"/>
      <c r="H17925" s="1184"/>
      <c r="I17925" s="1184"/>
    </row>
    <row r="17926" spans="7:9" ht="15.6" x14ac:dyDescent="0.3">
      <c r="G17926" s="1183"/>
      <c r="H17926" s="1184"/>
      <c r="I17926" s="1184"/>
    </row>
    <row r="17927" spans="7:9" ht="15.6" x14ac:dyDescent="0.3">
      <c r="G17927" s="1183"/>
      <c r="H17927" s="1184"/>
      <c r="I17927" s="1184"/>
    </row>
    <row r="17928" spans="7:9" ht="15.6" x14ac:dyDescent="0.3">
      <c r="G17928" s="1183"/>
      <c r="H17928" s="1184"/>
      <c r="I17928" s="1184"/>
    </row>
    <row r="17929" spans="7:9" ht="15.6" x14ac:dyDescent="0.3">
      <c r="G17929" s="1183"/>
      <c r="H17929" s="1184"/>
      <c r="I17929" s="1184"/>
    </row>
    <row r="17930" spans="7:9" ht="15.6" x14ac:dyDescent="0.3">
      <c r="G17930" s="1183"/>
      <c r="H17930" s="1184"/>
      <c r="I17930" s="1184"/>
    </row>
    <row r="17931" spans="7:9" ht="15.6" x14ac:dyDescent="0.3">
      <c r="G17931" s="1183"/>
      <c r="H17931" s="1184"/>
      <c r="I17931" s="1184"/>
    </row>
    <row r="17932" spans="7:9" ht="15.6" x14ac:dyDescent="0.3">
      <c r="G17932" s="1183"/>
      <c r="H17932" s="1184"/>
      <c r="I17932" s="1184"/>
    </row>
    <row r="17933" spans="7:9" ht="15.6" x14ac:dyDescent="0.3">
      <c r="G17933" s="1183"/>
      <c r="H17933" s="1184"/>
      <c r="I17933" s="1184"/>
    </row>
    <row r="17934" spans="7:9" ht="15.6" x14ac:dyDescent="0.3">
      <c r="G17934" s="1183"/>
      <c r="H17934" s="1184"/>
      <c r="I17934" s="1184"/>
    </row>
    <row r="17935" spans="7:9" ht="15.6" x14ac:dyDescent="0.3">
      <c r="G17935" s="1183"/>
      <c r="H17935" s="1184"/>
      <c r="I17935" s="1184"/>
    </row>
    <row r="17936" spans="7:9" ht="15.6" x14ac:dyDescent="0.3">
      <c r="G17936" s="1183"/>
      <c r="H17936" s="1184"/>
      <c r="I17936" s="1184"/>
    </row>
    <row r="17937" spans="7:9" ht="15.6" x14ac:dyDescent="0.3">
      <c r="G17937" s="1183"/>
      <c r="H17937" s="1184"/>
      <c r="I17937" s="1184"/>
    </row>
    <row r="17938" spans="7:9" ht="15.6" x14ac:dyDescent="0.3">
      <c r="G17938" s="1183"/>
      <c r="H17938" s="1184"/>
      <c r="I17938" s="1184"/>
    </row>
    <row r="17939" spans="7:9" ht="15.6" x14ac:dyDescent="0.3">
      <c r="G17939" s="1183"/>
      <c r="H17939" s="1184"/>
      <c r="I17939" s="1184"/>
    </row>
    <row r="17940" spans="7:9" ht="15.6" x14ac:dyDescent="0.3">
      <c r="G17940" s="1183"/>
      <c r="H17940" s="1184"/>
      <c r="I17940" s="1184"/>
    </row>
    <row r="17941" spans="7:9" ht="15.6" x14ac:dyDescent="0.3">
      <c r="G17941" s="1183"/>
      <c r="H17941" s="1184"/>
      <c r="I17941" s="1184"/>
    </row>
    <row r="17942" spans="7:9" ht="15.6" x14ac:dyDescent="0.3">
      <c r="G17942" s="1183"/>
      <c r="H17942" s="1184"/>
      <c r="I17942" s="1184"/>
    </row>
    <row r="17943" spans="7:9" ht="15.6" x14ac:dyDescent="0.3">
      <c r="G17943" s="1183"/>
      <c r="H17943" s="1184"/>
      <c r="I17943" s="1184"/>
    </row>
    <row r="17944" spans="7:9" ht="15.6" x14ac:dyDescent="0.3">
      <c r="G17944" s="1183"/>
      <c r="H17944" s="1184"/>
      <c r="I17944" s="1184"/>
    </row>
    <row r="17945" spans="7:9" ht="15.6" x14ac:dyDescent="0.3">
      <c r="G17945" s="1183"/>
      <c r="H17945" s="1184"/>
      <c r="I17945" s="1184"/>
    </row>
    <row r="17946" spans="7:9" ht="15.6" x14ac:dyDescent="0.3">
      <c r="G17946" s="1183"/>
      <c r="H17946" s="1184"/>
      <c r="I17946" s="1184"/>
    </row>
    <row r="17947" spans="7:9" ht="15.6" x14ac:dyDescent="0.3">
      <c r="G17947" s="1183"/>
      <c r="H17947" s="1184"/>
      <c r="I17947" s="1184"/>
    </row>
    <row r="17948" spans="7:9" ht="15.6" x14ac:dyDescent="0.3">
      <c r="G17948" s="1183"/>
      <c r="H17948" s="1184"/>
      <c r="I17948" s="1184"/>
    </row>
    <row r="17949" spans="7:9" ht="15.6" x14ac:dyDescent="0.3">
      <c r="G17949" s="1183"/>
      <c r="H17949" s="1184"/>
      <c r="I17949" s="1184"/>
    </row>
    <row r="17950" spans="7:9" ht="15.6" x14ac:dyDescent="0.3">
      <c r="G17950" s="1183"/>
      <c r="H17950" s="1184"/>
      <c r="I17950" s="1184"/>
    </row>
    <row r="17951" spans="7:9" ht="15.6" x14ac:dyDescent="0.3">
      <c r="G17951" s="1183"/>
      <c r="H17951" s="1184"/>
      <c r="I17951" s="1184"/>
    </row>
    <row r="17952" spans="7:9" ht="15.6" x14ac:dyDescent="0.3">
      <c r="G17952" s="1183"/>
      <c r="H17952" s="1184"/>
      <c r="I17952" s="1184"/>
    </row>
    <row r="17953" spans="7:9" ht="15.6" x14ac:dyDescent="0.3">
      <c r="G17953" s="1183"/>
      <c r="H17953" s="1184"/>
      <c r="I17953" s="1184"/>
    </row>
    <row r="17954" spans="7:9" ht="15.6" x14ac:dyDescent="0.3">
      <c r="G17954" s="1183"/>
      <c r="H17954" s="1184"/>
      <c r="I17954" s="1184"/>
    </row>
    <row r="17955" spans="7:9" ht="15.6" x14ac:dyDescent="0.3">
      <c r="G17955" s="1183"/>
      <c r="H17955" s="1184"/>
      <c r="I17955" s="1184"/>
    </row>
    <row r="17956" spans="7:9" ht="15.6" x14ac:dyDescent="0.3">
      <c r="G17956" s="1183"/>
      <c r="H17956" s="1184"/>
      <c r="I17956" s="1184"/>
    </row>
    <row r="17957" spans="7:9" ht="15.6" x14ac:dyDescent="0.3">
      <c r="G17957" s="1183"/>
      <c r="H17957" s="1184"/>
      <c r="I17957" s="1184"/>
    </row>
    <row r="17958" spans="7:9" ht="15.6" x14ac:dyDescent="0.3">
      <c r="G17958" s="1183"/>
      <c r="H17958" s="1184"/>
      <c r="I17958" s="1184"/>
    </row>
    <row r="17959" spans="7:9" ht="15.6" x14ac:dyDescent="0.3">
      <c r="G17959" s="1183"/>
      <c r="H17959" s="1184"/>
      <c r="I17959" s="1184"/>
    </row>
    <row r="17960" spans="7:9" ht="15.6" x14ac:dyDescent="0.3">
      <c r="G17960" s="1183"/>
      <c r="H17960" s="1184"/>
      <c r="I17960" s="1184"/>
    </row>
    <row r="17961" spans="7:9" ht="15.6" x14ac:dyDescent="0.3">
      <c r="G17961" s="1183"/>
      <c r="H17961" s="1184"/>
      <c r="I17961" s="1184"/>
    </row>
    <row r="17962" spans="7:9" ht="15.6" x14ac:dyDescent="0.3">
      <c r="G17962" s="1183"/>
      <c r="H17962" s="1184"/>
      <c r="I17962" s="1184"/>
    </row>
    <row r="17963" spans="7:9" ht="15.6" x14ac:dyDescent="0.3">
      <c r="G17963" s="1183"/>
      <c r="H17963" s="1184"/>
      <c r="I17963" s="1184"/>
    </row>
    <row r="17964" spans="7:9" ht="15.6" x14ac:dyDescent="0.3">
      <c r="G17964" s="1183"/>
      <c r="H17964" s="1184"/>
      <c r="I17964" s="1184"/>
    </row>
    <row r="17965" spans="7:9" ht="15.6" x14ac:dyDescent="0.3">
      <c r="G17965" s="1183"/>
      <c r="H17965" s="1184"/>
      <c r="I17965" s="1184"/>
    </row>
    <row r="17966" spans="7:9" ht="15.6" x14ac:dyDescent="0.3">
      <c r="G17966" s="1183"/>
      <c r="H17966" s="1184"/>
      <c r="I17966" s="1184"/>
    </row>
    <row r="17967" spans="7:9" ht="15.6" x14ac:dyDescent="0.3">
      <c r="G17967" s="1183"/>
      <c r="H17967" s="1184"/>
      <c r="I17967" s="1184"/>
    </row>
    <row r="17968" spans="7:9" ht="15.6" x14ac:dyDescent="0.3">
      <c r="G17968" s="1183"/>
      <c r="H17968" s="1184"/>
      <c r="I17968" s="1184"/>
    </row>
    <row r="17969" spans="7:9" ht="15.6" x14ac:dyDescent="0.3">
      <c r="G17969" s="1183"/>
      <c r="H17969" s="1184"/>
      <c r="I17969" s="1184"/>
    </row>
    <row r="17970" spans="7:9" ht="15.6" x14ac:dyDescent="0.3">
      <c r="G17970" s="1183"/>
      <c r="H17970" s="1184"/>
      <c r="I17970" s="1184"/>
    </row>
    <row r="17971" spans="7:9" ht="15.6" x14ac:dyDescent="0.3">
      <c r="G17971" s="1183"/>
      <c r="H17971" s="1184"/>
      <c r="I17971" s="1184"/>
    </row>
    <row r="17972" spans="7:9" ht="15.6" x14ac:dyDescent="0.3">
      <c r="G17972" s="1183"/>
      <c r="H17972" s="1184"/>
      <c r="I17972" s="1184"/>
    </row>
    <row r="17973" spans="7:9" ht="15.6" x14ac:dyDescent="0.3">
      <c r="G17973" s="1183"/>
      <c r="H17973" s="1184"/>
      <c r="I17973" s="1184"/>
    </row>
    <row r="17974" spans="7:9" ht="15.6" x14ac:dyDescent="0.3">
      <c r="G17974" s="1183"/>
      <c r="H17974" s="1184"/>
      <c r="I17974" s="1184"/>
    </row>
    <row r="17975" spans="7:9" ht="15.6" x14ac:dyDescent="0.3">
      <c r="G17975" s="1183"/>
      <c r="H17975" s="1184"/>
      <c r="I17975" s="1184"/>
    </row>
    <row r="17976" spans="7:9" ht="15.6" x14ac:dyDescent="0.3">
      <c r="G17976" s="1183"/>
      <c r="H17976" s="1184"/>
      <c r="I17976" s="1184"/>
    </row>
    <row r="17977" spans="7:9" ht="15.6" x14ac:dyDescent="0.3">
      <c r="G17977" s="1183"/>
      <c r="H17977" s="1184"/>
      <c r="I17977" s="1184"/>
    </row>
    <row r="17978" spans="7:9" ht="15.6" x14ac:dyDescent="0.3">
      <c r="G17978" s="1183"/>
      <c r="H17978" s="1184"/>
      <c r="I17978" s="1184"/>
    </row>
    <row r="17979" spans="7:9" ht="15.6" x14ac:dyDescent="0.3">
      <c r="G17979" s="1183"/>
      <c r="H17979" s="1184"/>
      <c r="I17979" s="1184"/>
    </row>
    <row r="17980" spans="7:9" ht="15.6" x14ac:dyDescent="0.3">
      <c r="G17980" s="1183"/>
      <c r="H17980" s="1184"/>
      <c r="I17980" s="1184"/>
    </row>
    <row r="17981" spans="7:9" ht="15.6" x14ac:dyDescent="0.3">
      <c r="G17981" s="1183"/>
      <c r="H17981" s="1184"/>
      <c r="I17981" s="1184"/>
    </row>
    <row r="17982" spans="7:9" ht="15.6" x14ac:dyDescent="0.3">
      <c r="G17982" s="1183"/>
      <c r="H17982" s="1184"/>
      <c r="I17982" s="1184"/>
    </row>
    <row r="17983" spans="7:9" ht="15.6" x14ac:dyDescent="0.3">
      <c r="G17983" s="1183"/>
      <c r="H17983" s="1184"/>
      <c r="I17983" s="1184"/>
    </row>
    <row r="17984" spans="7:9" ht="15.6" x14ac:dyDescent="0.3">
      <c r="G17984" s="1183"/>
      <c r="H17984" s="1184"/>
      <c r="I17984" s="1184"/>
    </row>
    <row r="17985" spans="7:9" ht="15.6" x14ac:dyDescent="0.3">
      <c r="G17985" s="1183"/>
      <c r="H17985" s="1184"/>
      <c r="I17985" s="1184"/>
    </row>
    <row r="17986" spans="7:9" ht="15.6" x14ac:dyDescent="0.3">
      <c r="G17986" s="1183"/>
      <c r="H17986" s="1184"/>
      <c r="I17986" s="1184"/>
    </row>
    <row r="17987" spans="7:9" ht="15.6" x14ac:dyDescent="0.3">
      <c r="G17987" s="1183"/>
      <c r="H17987" s="1184"/>
      <c r="I17987" s="1184"/>
    </row>
    <row r="17988" spans="7:9" ht="15.6" x14ac:dyDescent="0.3">
      <c r="G17988" s="1183"/>
      <c r="H17988" s="1184"/>
      <c r="I17988" s="1184"/>
    </row>
    <row r="17989" spans="7:9" ht="15.6" x14ac:dyDescent="0.3">
      <c r="G17989" s="1183"/>
      <c r="H17989" s="1184"/>
      <c r="I17989" s="1184"/>
    </row>
    <row r="17990" spans="7:9" ht="15.6" x14ac:dyDescent="0.3">
      <c r="G17990" s="1183"/>
      <c r="H17990" s="1184"/>
      <c r="I17990" s="1184"/>
    </row>
    <row r="17991" spans="7:9" ht="15.6" x14ac:dyDescent="0.3">
      <c r="G17991" s="1183"/>
      <c r="H17991" s="1184"/>
      <c r="I17991" s="1184"/>
    </row>
    <row r="17992" spans="7:9" ht="15.6" x14ac:dyDescent="0.3">
      <c r="G17992" s="1183"/>
      <c r="H17992" s="1184"/>
      <c r="I17992" s="1184"/>
    </row>
    <row r="17993" spans="7:9" ht="15.6" x14ac:dyDescent="0.3">
      <c r="G17993" s="1183"/>
      <c r="H17993" s="1184"/>
      <c r="I17993" s="1184"/>
    </row>
    <row r="17994" spans="7:9" ht="15.6" x14ac:dyDescent="0.3">
      <c r="G17994" s="1183"/>
      <c r="H17994" s="1184"/>
      <c r="I17994" s="1184"/>
    </row>
    <row r="17995" spans="7:9" ht="15.6" x14ac:dyDescent="0.3">
      <c r="G17995" s="1183"/>
      <c r="H17995" s="1184"/>
      <c r="I17995" s="1184"/>
    </row>
    <row r="17996" spans="7:9" ht="15.6" x14ac:dyDescent="0.3">
      <c r="G17996" s="1183"/>
      <c r="H17996" s="1184"/>
      <c r="I17996" s="1184"/>
    </row>
    <row r="17997" spans="7:9" ht="15.6" x14ac:dyDescent="0.3">
      <c r="G17997" s="1183"/>
      <c r="H17997" s="1184"/>
      <c r="I17997" s="1184"/>
    </row>
    <row r="17998" spans="7:9" ht="15.6" x14ac:dyDescent="0.3">
      <c r="G17998" s="1183"/>
      <c r="H17998" s="1184"/>
      <c r="I17998" s="1184"/>
    </row>
    <row r="17999" spans="7:9" ht="15.6" x14ac:dyDescent="0.3">
      <c r="G17999" s="1183"/>
      <c r="H17999" s="1184"/>
      <c r="I17999" s="1184"/>
    </row>
    <row r="18000" spans="7:9" ht="15.6" x14ac:dyDescent="0.3">
      <c r="G18000" s="1183"/>
      <c r="H18000" s="1184"/>
      <c r="I18000" s="1184"/>
    </row>
    <row r="18001" spans="7:9" ht="15.6" x14ac:dyDescent="0.3">
      <c r="G18001" s="1183"/>
      <c r="H18001" s="1184"/>
      <c r="I18001" s="1184"/>
    </row>
    <row r="18002" spans="7:9" ht="15.6" x14ac:dyDescent="0.3">
      <c r="G18002" s="1183"/>
      <c r="H18002" s="1184"/>
      <c r="I18002" s="1184"/>
    </row>
    <row r="18003" spans="7:9" ht="15.6" x14ac:dyDescent="0.3">
      <c r="G18003" s="1183"/>
      <c r="H18003" s="1184"/>
      <c r="I18003" s="1184"/>
    </row>
    <row r="18004" spans="7:9" ht="15.6" x14ac:dyDescent="0.3">
      <c r="G18004" s="1183"/>
      <c r="H18004" s="1184"/>
      <c r="I18004" s="1184"/>
    </row>
    <row r="18005" spans="7:9" ht="15.6" x14ac:dyDescent="0.3">
      <c r="G18005" s="1183"/>
      <c r="H18005" s="1184"/>
      <c r="I18005" s="1184"/>
    </row>
    <row r="18006" spans="7:9" ht="15.6" x14ac:dyDescent="0.3">
      <c r="G18006" s="1183"/>
      <c r="H18006" s="1184"/>
      <c r="I18006" s="1184"/>
    </row>
    <row r="18007" spans="7:9" ht="15.6" x14ac:dyDescent="0.3">
      <c r="G18007" s="1183"/>
      <c r="H18007" s="1184"/>
      <c r="I18007" s="1184"/>
    </row>
    <row r="18008" spans="7:9" ht="15.6" x14ac:dyDescent="0.3">
      <c r="G18008" s="1183"/>
      <c r="H18008" s="1184"/>
      <c r="I18008" s="1184"/>
    </row>
    <row r="18009" spans="7:9" ht="15.6" x14ac:dyDescent="0.3">
      <c r="G18009" s="1183"/>
      <c r="H18009" s="1184"/>
      <c r="I18009" s="1184"/>
    </row>
    <row r="18010" spans="7:9" ht="15.6" x14ac:dyDescent="0.3">
      <c r="G18010" s="1183"/>
      <c r="H18010" s="1184"/>
      <c r="I18010" s="1184"/>
    </row>
    <row r="18011" spans="7:9" ht="15.6" x14ac:dyDescent="0.3">
      <c r="G18011" s="1183"/>
      <c r="H18011" s="1184"/>
      <c r="I18011" s="1184"/>
    </row>
    <row r="18012" spans="7:9" ht="15.6" x14ac:dyDescent="0.3">
      <c r="G18012" s="1183"/>
      <c r="H18012" s="1184"/>
      <c r="I18012" s="1184"/>
    </row>
    <row r="18013" spans="7:9" ht="15.6" x14ac:dyDescent="0.3">
      <c r="G18013" s="1183"/>
      <c r="H18013" s="1184"/>
      <c r="I18013" s="1184"/>
    </row>
    <row r="18014" spans="7:9" ht="15.6" x14ac:dyDescent="0.3">
      <c r="G18014" s="1183"/>
      <c r="H18014" s="1184"/>
      <c r="I18014" s="1184"/>
    </row>
    <row r="18015" spans="7:9" ht="15.6" x14ac:dyDescent="0.3">
      <c r="G18015" s="1183"/>
      <c r="H18015" s="1184"/>
      <c r="I18015" s="1184"/>
    </row>
    <row r="18016" spans="7:9" ht="15.6" x14ac:dyDescent="0.3">
      <c r="G18016" s="1183"/>
      <c r="H18016" s="1184"/>
      <c r="I18016" s="1184"/>
    </row>
    <row r="18017" spans="7:9" ht="15.6" x14ac:dyDescent="0.3">
      <c r="G18017" s="1183"/>
      <c r="H18017" s="1184"/>
      <c r="I18017" s="1184"/>
    </row>
    <row r="18018" spans="7:9" ht="15.6" x14ac:dyDescent="0.3">
      <c r="G18018" s="1183"/>
      <c r="H18018" s="1184"/>
      <c r="I18018" s="1184"/>
    </row>
    <row r="18019" spans="7:9" ht="15.6" x14ac:dyDescent="0.3">
      <c r="G18019" s="1183"/>
      <c r="H18019" s="1184"/>
      <c r="I18019" s="1184"/>
    </row>
    <row r="18020" spans="7:9" ht="15.6" x14ac:dyDescent="0.3">
      <c r="G18020" s="1183"/>
      <c r="H18020" s="1184"/>
      <c r="I18020" s="1184"/>
    </row>
    <row r="18021" spans="7:9" ht="15.6" x14ac:dyDescent="0.3">
      <c r="G18021" s="1183"/>
      <c r="H18021" s="1184"/>
      <c r="I18021" s="1184"/>
    </row>
    <row r="18022" spans="7:9" ht="15.6" x14ac:dyDescent="0.3">
      <c r="G18022" s="1183"/>
      <c r="H18022" s="1184"/>
      <c r="I18022" s="1184"/>
    </row>
    <row r="18023" spans="7:9" ht="15.6" x14ac:dyDescent="0.3">
      <c r="G18023" s="1183"/>
      <c r="H18023" s="1184"/>
      <c r="I18023" s="1184"/>
    </row>
    <row r="18024" spans="7:9" ht="15.6" x14ac:dyDescent="0.3">
      <c r="G18024" s="1183"/>
      <c r="H18024" s="1184"/>
      <c r="I18024" s="1184"/>
    </row>
    <row r="18025" spans="7:9" ht="15.6" x14ac:dyDescent="0.3">
      <c r="G18025" s="1183"/>
      <c r="H18025" s="1184"/>
      <c r="I18025" s="1184"/>
    </row>
    <row r="18026" spans="7:9" ht="15.6" x14ac:dyDescent="0.3">
      <c r="G18026" s="1183"/>
      <c r="H18026" s="1184"/>
      <c r="I18026" s="1184"/>
    </row>
    <row r="18027" spans="7:9" ht="15.6" x14ac:dyDescent="0.3">
      <c r="G18027" s="1183"/>
      <c r="H18027" s="1184"/>
      <c r="I18027" s="1184"/>
    </row>
    <row r="18028" spans="7:9" ht="15.6" x14ac:dyDescent="0.3">
      <c r="G18028" s="1183"/>
      <c r="H18028" s="1184"/>
      <c r="I18028" s="1184"/>
    </row>
    <row r="18029" spans="7:9" ht="15.6" x14ac:dyDescent="0.3">
      <c r="G18029" s="1183"/>
      <c r="H18029" s="1184"/>
      <c r="I18029" s="1184"/>
    </row>
    <row r="18030" spans="7:9" ht="15.6" x14ac:dyDescent="0.3">
      <c r="G18030" s="1183"/>
      <c r="H18030" s="1184"/>
      <c r="I18030" s="1184"/>
    </row>
    <row r="18031" spans="7:9" ht="15.6" x14ac:dyDescent="0.3">
      <c r="G18031" s="1183"/>
      <c r="H18031" s="1184"/>
      <c r="I18031" s="1184"/>
    </row>
    <row r="18032" spans="7:9" ht="15.6" x14ac:dyDescent="0.3">
      <c r="G18032" s="1183"/>
      <c r="H18032" s="1184"/>
      <c r="I18032" s="1184"/>
    </row>
    <row r="18033" spans="7:9" ht="15.6" x14ac:dyDescent="0.3">
      <c r="G18033" s="1183"/>
      <c r="H18033" s="1184"/>
      <c r="I18033" s="1184"/>
    </row>
    <row r="18034" spans="7:9" ht="15.6" x14ac:dyDescent="0.3">
      <c r="G18034" s="1183"/>
      <c r="H18034" s="1184"/>
      <c r="I18034" s="1184"/>
    </row>
    <row r="18035" spans="7:9" ht="15.6" x14ac:dyDescent="0.3">
      <c r="G18035" s="1183"/>
      <c r="H18035" s="1184"/>
      <c r="I18035" s="1184"/>
    </row>
    <row r="18036" spans="7:9" ht="15.6" x14ac:dyDescent="0.3">
      <c r="G18036" s="1183"/>
      <c r="H18036" s="1184"/>
      <c r="I18036" s="1184"/>
    </row>
    <row r="18037" spans="7:9" ht="15.6" x14ac:dyDescent="0.3">
      <c r="G18037" s="1183"/>
      <c r="H18037" s="1184"/>
      <c r="I18037" s="1184"/>
    </row>
    <row r="18038" spans="7:9" ht="15.6" x14ac:dyDescent="0.3">
      <c r="G18038" s="1183"/>
      <c r="H18038" s="1184"/>
      <c r="I18038" s="1184"/>
    </row>
    <row r="18039" spans="7:9" ht="15.6" x14ac:dyDescent="0.3">
      <c r="G18039" s="1183"/>
      <c r="H18039" s="1184"/>
      <c r="I18039" s="1184"/>
    </row>
    <row r="18040" spans="7:9" ht="15.6" x14ac:dyDescent="0.3">
      <c r="G18040" s="1183"/>
      <c r="H18040" s="1184"/>
      <c r="I18040" s="1184"/>
    </row>
    <row r="18041" spans="7:9" ht="15.6" x14ac:dyDescent="0.3">
      <c r="G18041" s="1183"/>
      <c r="H18041" s="1184"/>
      <c r="I18041" s="1184"/>
    </row>
    <row r="18042" spans="7:9" ht="15.6" x14ac:dyDescent="0.3">
      <c r="G18042" s="1183"/>
      <c r="H18042" s="1184"/>
      <c r="I18042" s="1184"/>
    </row>
    <row r="18043" spans="7:9" ht="15.6" x14ac:dyDescent="0.3">
      <c r="G18043" s="1183"/>
      <c r="H18043" s="1184"/>
      <c r="I18043" s="1184"/>
    </row>
    <row r="18044" spans="7:9" ht="15.6" x14ac:dyDescent="0.3">
      <c r="G18044" s="1183"/>
      <c r="H18044" s="1184"/>
      <c r="I18044" s="1184"/>
    </row>
    <row r="18045" spans="7:9" ht="15.6" x14ac:dyDescent="0.3">
      <c r="G18045" s="1183"/>
      <c r="H18045" s="1184"/>
      <c r="I18045" s="1184"/>
    </row>
    <row r="18046" spans="7:9" ht="15.6" x14ac:dyDescent="0.3">
      <c r="G18046" s="1183"/>
      <c r="H18046" s="1184"/>
      <c r="I18046" s="1184"/>
    </row>
    <row r="18047" spans="7:9" ht="15.6" x14ac:dyDescent="0.3">
      <c r="G18047" s="1183"/>
      <c r="H18047" s="1184"/>
      <c r="I18047" s="1184"/>
    </row>
    <row r="18048" spans="7:9" ht="15.6" x14ac:dyDescent="0.3">
      <c r="G18048" s="1183"/>
      <c r="H18048" s="1184"/>
      <c r="I18048" s="1184"/>
    </row>
    <row r="18049" spans="7:9" ht="15.6" x14ac:dyDescent="0.3">
      <c r="G18049" s="1183"/>
      <c r="H18049" s="1184"/>
      <c r="I18049" s="1184"/>
    </row>
    <row r="18050" spans="7:9" ht="15.6" x14ac:dyDescent="0.3">
      <c r="G18050" s="1183"/>
      <c r="H18050" s="1184"/>
      <c r="I18050" s="1184"/>
    </row>
    <row r="18051" spans="7:9" ht="15.6" x14ac:dyDescent="0.3">
      <c r="G18051" s="1183"/>
      <c r="H18051" s="1184"/>
      <c r="I18051" s="1184"/>
    </row>
    <row r="18052" spans="7:9" ht="15.6" x14ac:dyDescent="0.3">
      <c r="G18052" s="1183"/>
      <c r="H18052" s="1184"/>
      <c r="I18052" s="1184"/>
    </row>
    <row r="18053" spans="7:9" ht="15.6" x14ac:dyDescent="0.3">
      <c r="G18053" s="1183"/>
      <c r="H18053" s="1184"/>
      <c r="I18053" s="1184"/>
    </row>
    <row r="18054" spans="7:9" ht="15.6" x14ac:dyDescent="0.3">
      <c r="G18054" s="1183"/>
      <c r="H18054" s="1184"/>
      <c r="I18054" s="1184"/>
    </row>
    <row r="18055" spans="7:9" ht="15.6" x14ac:dyDescent="0.3">
      <c r="G18055" s="1183"/>
      <c r="H18055" s="1184"/>
      <c r="I18055" s="1184"/>
    </row>
    <row r="18056" spans="7:9" ht="15.6" x14ac:dyDescent="0.3">
      <c r="G18056" s="1183"/>
      <c r="H18056" s="1184"/>
      <c r="I18056" s="1184"/>
    </row>
    <row r="18057" spans="7:9" ht="15.6" x14ac:dyDescent="0.3">
      <c r="G18057" s="1183"/>
      <c r="H18057" s="1184"/>
      <c r="I18057" s="1184"/>
    </row>
    <row r="18058" spans="7:9" ht="15.6" x14ac:dyDescent="0.3">
      <c r="G18058" s="1183"/>
      <c r="H18058" s="1184"/>
      <c r="I18058" s="1184"/>
    </row>
    <row r="18059" spans="7:9" ht="15.6" x14ac:dyDescent="0.3">
      <c r="G18059" s="1183"/>
      <c r="H18059" s="1184"/>
      <c r="I18059" s="1184"/>
    </row>
    <row r="18060" spans="7:9" ht="15.6" x14ac:dyDescent="0.3">
      <c r="G18060" s="1183"/>
      <c r="H18060" s="1184"/>
      <c r="I18060" s="1184"/>
    </row>
    <row r="18061" spans="7:9" ht="15.6" x14ac:dyDescent="0.3">
      <c r="G18061" s="1183"/>
      <c r="H18061" s="1184"/>
      <c r="I18061" s="1184"/>
    </row>
    <row r="18062" spans="7:9" ht="15.6" x14ac:dyDescent="0.3">
      <c r="G18062" s="1183"/>
      <c r="H18062" s="1184"/>
      <c r="I18062" s="1184"/>
    </row>
    <row r="18063" spans="7:9" ht="15.6" x14ac:dyDescent="0.3">
      <c r="G18063" s="1183"/>
      <c r="H18063" s="1184"/>
      <c r="I18063" s="1184"/>
    </row>
    <row r="18064" spans="7:9" ht="15.6" x14ac:dyDescent="0.3">
      <c r="G18064" s="1183"/>
      <c r="H18064" s="1184"/>
      <c r="I18064" s="1184"/>
    </row>
    <row r="18065" spans="7:9" ht="15.6" x14ac:dyDescent="0.3">
      <c r="G18065" s="1183"/>
      <c r="H18065" s="1184"/>
      <c r="I18065" s="1184"/>
    </row>
    <row r="18066" spans="7:9" ht="15.6" x14ac:dyDescent="0.3">
      <c r="G18066" s="1183"/>
      <c r="H18066" s="1184"/>
      <c r="I18066" s="1184"/>
    </row>
    <row r="18067" spans="7:9" ht="15.6" x14ac:dyDescent="0.3">
      <c r="G18067" s="1183"/>
      <c r="H18067" s="1184"/>
      <c r="I18067" s="1184"/>
    </row>
    <row r="18068" spans="7:9" ht="15.6" x14ac:dyDescent="0.3">
      <c r="G18068" s="1183"/>
      <c r="H18068" s="1184"/>
      <c r="I18068" s="1184"/>
    </row>
    <row r="18069" spans="7:9" ht="15.6" x14ac:dyDescent="0.3">
      <c r="G18069" s="1183"/>
      <c r="H18069" s="1184"/>
      <c r="I18069" s="1184"/>
    </row>
    <row r="18070" spans="7:9" ht="15.6" x14ac:dyDescent="0.3">
      <c r="G18070" s="1183"/>
      <c r="H18070" s="1184"/>
      <c r="I18070" s="1184"/>
    </row>
    <row r="18071" spans="7:9" ht="15.6" x14ac:dyDescent="0.3">
      <c r="G18071" s="1183"/>
      <c r="H18071" s="1184"/>
      <c r="I18071" s="1184"/>
    </row>
    <row r="18072" spans="7:9" ht="15.6" x14ac:dyDescent="0.3">
      <c r="G18072" s="1183"/>
      <c r="H18072" s="1184"/>
      <c r="I18072" s="1184"/>
    </row>
    <row r="18073" spans="7:9" ht="15.6" x14ac:dyDescent="0.3">
      <c r="G18073" s="1183"/>
      <c r="H18073" s="1184"/>
      <c r="I18073" s="1184"/>
    </row>
    <row r="18074" spans="7:9" ht="15.6" x14ac:dyDescent="0.3">
      <c r="G18074" s="1183"/>
      <c r="H18074" s="1184"/>
      <c r="I18074" s="1184"/>
    </row>
    <row r="18075" spans="7:9" ht="15.6" x14ac:dyDescent="0.3">
      <c r="G18075" s="1183"/>
      <c r="H18075" s="1184"/>
      <c r="I18075" s="1184"/>
    </row>
    <row r="18076" spans="7:9" ht="15.6" x14ac:dyDescent="0.3">
      <c r="G18076" s="1183"/>
      <c r="H18076" s="1184"/>
      <c r="I18076" s="1184"/>
    </row>
    <row r="18077" spans="7:9" ht="15.6" x14ac:dyDescent="0.3">
      <c r="G18077" s="1183"/>
      <c r="H18077" s="1184"/>
      <c r="I18077" s="1184"/>
    </row>
    <row r="18078" spans="7:9" ht="15.6" x14ac:dyDescent="0.3">
      <c r="G18078" s="1183"/>
      <c r="H18078" s="1184"/>
      <c r="I18078" s="1184"/>
    </row>
    <row r="18079" spans="7:9" ht="15.6" x14ac:dyDescent="0.3">
      <c r="G18079" s="1183"/>
      <c r="H18079" s="1184"/>
      <c r="I18079" s="1184"/>
    </row>
    <row r="18080" spans="7:9" ht="15.6" x14ac:dyDescent="0.3">
      <c r="G18080" s="1183"/>
      <c r="H18080" s="1184"/>
      <c r="I18080" s="1184"/>
    </row>
    <row r="18081" spans="7:9" ht="15.6" x14ac:dyDescent="0.3">
      <c r="G18081" s="1183"/>
      <c r="H18081" s="1184"/>
      <c r="I18081" s="1184"/>
    </row>
    <row r="18082" spans="7:9" ht="15.6" x14ac:dyDescent="0.3">
      <c r="G18082" s="1183"/>
      <c r="H18082" s="1184"/>
      <c r="I18082" s="1184"/>
    </row>
    <row r="18083" spans="7:9" ht="15.6" x14ac:dyDescent="0.3">
      <c r="G18083" s="1183"/>
      <c r="H18083" s="1184"/>
      <c r="I18083" s="1184"/>
    </row>
    <row r="18084" spans="7:9" ht="15.6" x14ac:dyDescent="0.3">
      <c r="G18084" s="1183"/>
      <c r="H18084" s="1184"/>
      <c r="I18084" s="1184"/>
    </row>
    <row r="18085" spans="7:9" ht="15.6" x14ac:dyDescent="0.3">
      <c r="G18085" s="1183"/>
      <c r="H18085" s="1184"/>
      <c r="I18085" s="1184"/>
    </row>
    <row r="18086" spans="7:9" ht="15.6" x14ac:dyDescent="0.3">
      <c r="G18086" s="1183"/>
      <c r="H18086" s="1184"/>
      <c r="I18086" s="1184"/>
    </row>
    <row r="18087" spans="7:9" ht="15.6" x14ac:dyDescent="0.3">
      <c r="G18087" s="1183"/>
      <c r="H18087" s="1184"/>
      <c r="I18087" s="1184"/>
    </row>
    <row r="18088" spans="7:9" ht="15.6" x14ac:dyDescent="0.3">
      <c r="G18088" s="1183"/>
      <c r="H18088" s="1184"/>
      <c r="I18088" s="1184"/>
    </row>
    <row r="18089" spans="7:9" ht="15.6" x14ac:dyDescent="0.3">
      <c r="G18089" s="1183"/>
      <c r="H18089" s="1184"/>
      <c r="I18089" s="1184"/>
    </row>
    <row r="18090" spans="7:9" ht="15.6" x14ac:dyDescent="0.3">
      <c r="G18090" s="1183"/>
      <c r="H18090" s="1184"/>
      <c r="I18090" s="1184"/>
    </row>
    <row r="18091" spans="7:9" ht="15.6" x14ac:dyDescent="0.3">
      <c r="G18091" s="1183"/>
      <c r="H18091" s="1184"/>
      <c r="I18091" s="1184"/>
    </row>
    <row r="18092" spans="7:9" ht="15.6" x14ac:dyDescent="0.3">
      <c r="G18092" s="1183"/>
      <c r="H18092" s="1184"/>
      <c r="I18092" s="1184"/>
    </row>
    <row r="18093" spans="7:9" ht="15.6" x14ac:dyDescent="0.3">
      <c r="G18093" s="1183"/>
      <c r="H18093" s="1184"/>
      <c r="I18093" s="1184"/>
    </row>
    <row r="18094" spans="7:9" ht="15.6" x14ac:dyDescent="0.3">
      <c r="G18094" s="1183"/>
      <c r="H18094" s="1184"/>
      <c r="I18094" s="1184"/>
    </row>
    <row r="18095" spans="7:9" ht="15.6" x14ac:dyDescent="0.3">
      <c r="G18095" s="1183"/>
      <c r="H18095" s="1184"/>
      <c r="I18095" s="1184"/>
    </row>
    <row r="18096" spans="7:9" ht="15.6" x14ac:dyDescent="0.3">
      <c r="G18096" s="1183"/>
      <c r="H18096" s="1184"/>
      <c r="I18096" s="1184"/>
    </row>
    <row r="18097" spans="7:9" ht="15.6" x14ac:dyDescent="0.3">
      <c r="G18097" s="1183"/>
      <c r="H18097" s="1184"/>
      <c r="I18097" s="1184"/>
    </row>
    <row r="18098" spans="7:9" ht="15.6" x14ac:dyDescent="0.3">
      <c r="G18098" s="1183"/>
      <c r="H18098" s="1184"/>
      <c r="I18098" s="1184"/>
    </row>
    <row r="18099" spans="7:9" ht="15.6" x14ac:dyDescent="0.3">
      <c r="G18099" s="1183"/>
      <c r="H18099" s="1184"/>
      <c r="I18099" s="1184"/>
    </row>
    <row r="18100" spans="7:9" ht="15.6" x14ac:dyDescent="0.3">
      <c r="G18100" s="1183"/>
      <c r="H18100" s="1184"/>
      <c r="I18100" s="1184"/>
    </row>
    <row r="18101" spans="7:9" ht="15.6" x14ac:dyDescent="0.3">
      <c r="G18101" s="1183"/>
      <c r="H18101" s="1184"/>
      <c r="I18101" s="1184"/>
    </row>
    <row r="18102" spans="7:9" ht="15.6" x14ac:dyDescent="0.3">
      <c r="G18102" s="1183"/>
      <c r="H18102" s="1184"/>
      <c r="I18102" s="1184"/>
    </row>
    <row r="18103" spans="7:9" ht="15.6" x14ac:dyDescent="0.3">
      <c r="G18103" s="1183"/>
      <c r="H18103" s="1184"/>
      <c r="I18103" s="1184"/>
    </row>
    <row r="18104" spans="7:9" ht="15.6" x14ac:dyDescent="0.3">
      <c r="G18104" s="1183"/>
      <c r="H18104" s="1184"/>
      <c r="I18104" s="1184"/>
    </row>
    <row r="18105" spans="7:9" ht="15.6" x14ac:dyDescent="0.3">
      <c r="G18105" s="1183"/>
      <c r="H18105" s="1184"/>
      <c r="I18105" s="1184"/>
    </row>
    <row r="18106" spans="7:9" ht="15.6" x14ac:dyDescent="0.3">
      <c r="G18106" s="1183"/>
      <c r="H18106" s="1184"/>
      <c r="I18106" s="1184"/>
    </row>
    <row r="18107" spans="7:9" ht="15.6" x14ac:dyDescent="0.3">
      <c r="G18107" s="1183"/>
      <c r="H18107" s="1184"/>
      <c r="I18107" s="1184"/>
    </row>
    <row r="18108" spans="7:9" ht="15.6" x14ac:dyDescent="0.3">
      <c r="G18108" s="1183"/>
      <c r="H18108" s="1184"/>
      <c r="I18108" s="1184"/>
    </row>
    <row r="18109" spans="7:9" ht="15.6" x14ac:dyDescent="0.3">
      <c r="G18109" s="1183"/>
      <c r="H18109" s="1184"/>
      <c r="I18109" s="1184"/>
    </row>
    <row r="18110" spans="7:9" ht="15.6" x14ac:dyDescent="0.3">
      <c r="G18110" s="1183"/>
      <c r="H18110" s="1184"/>
      <c r="I18110" s="1184"/>
    </row>
    <row r="18111" spans="7:9" ht="15.6" x14ac:dyDescent="0.3">
      <c r="G18111" s="1183"/>
      <c r="H18111" s="1184"/>
      <c r="I18111" s="1184"/>
    </row>
    <row r="18112" spans="7:9" ht="15.6" x14ac:dyDescent="0.3">
      <c r="G18112" s="1183"/>
      <c r="H18112" s="1184"/>
      <c r="I18112" s="1184"/>
    </row>
    <row r="18113" spans="7:9" ht="15.6" x14ac:dyDescent="0.3">
      <c r="G18113" s="1183"/>
      <c r="H18113" s="1184"/>
      <c r="I18113" s="1184"/>
    </row>
    <row r="18114" spans="7:9" ht="15.6" x14ac:dyDescent="0.3">
      <c r="G18114" s="1183"/>
      <c r="H18114" s="1184"/>
      <c r="I18114" s="1184"/>
    </row>
    <row r="18115" spans="7:9" ht="15.6" x14ac:dyDescent="0.3">
      <c r="G18115" s="1183"/>
      <c r="H18115" s="1184"/>
      <c r="I18115" s="1184"/>
    </row>
    <row r="18116" spans="7:9" ht="15.6" x14ac:dyDescent="0.3">
      <c r="G18116" s="1183"/>
      <c r="H18116" s="1184"/>
      <c r="I18116" s="1184"/>
    </row>
    <row r="18117" spans="7:9" ht="15.6" x14ac:dyDescent="0.3">
      <c r="G18117" s="1183"/>
      <c r="H18117" s="1184"/>
      <c r="I18117" s="1184"/>
    </row>
    <row r="18118" spans="7:9" ht="15.6" x14ac:dyDescent="0.3">
      <c r="G18118" s="1183"/>
      <c r="H18118" s="1184"/>
      <c r="I18118" s="1184"/>
    </row>
    <row r="18119" spans="7:9" ht="15.6" x14ac:dyDescent="0.3">
      <c r="G18119" s="1183"/>
      <c r="H18119" s="1184"/>
      <c r="I18119" s="1184"/>
    </row>
    <row r="18120" spans="7:9" ht="15.6" x14ac:dyDescent="0.3">
      <c r="G18120" s="1183"/>
      <c r="H18120" s="1184"/>
      <c r="I18120" s="1184"/>
    </row>
    <row r="18121" spans="7:9" ht="15.6" x14ac:dyDescent="0.3">
      <c r="G18121" s="1183"/>
      <c r="H18121" s="1184"/>
      <c r="I18121" s="1184"/>
    </row>
    <row r="18122" spans="7:9" ht="15.6" x14ac:dyDescent="0.3">
      <c r="G18122" s="1183"/>
      <c r="H18122" s="1184"/>
      <c r="I18122" s="1184"/>
    </row>
    <row r="18123" spans="7:9" ht="15.6" x14ac:dyDescent="0.3">
      <c r="G18123" s="1183"/>
      <c r="H18123" s="1184"/>
      <c r="I18123" s="1184"/>
    </row>
    <row r="18124" spans="7:9" ht="15.6" x14ac:dyDescent="0.3">
      <c r="G18124" s="1183"/>
      <c r="H18124" s="1184"/>
      <c r="I18124" s="1184"/>
    </row>
    <row r="18125" spans="7:9" ht="15.6" x14ac:dyDescent="0.3">
      <c r="G18125" s="1183"/>
      <c r="H18125" s="1184"/>
      <c r="I18125" s="1184"/>
    </row>
    <row r="18126" spans="7:9" ht="15.6" x14ac:dyDescent="0.3">
      <c r="G18126" s="1183"/>
      <c r="H18126" s="1184"/>
      <c r="I18126" s="1184"/>
    </row>
    <row r="18127" spans="7:9" ht="15.6" x14ac:dyDescent="0.3">
      <c r="G18127" s="1183"/>
      <c r="H18127" s="1184"/>
      <c r="I18127" s="1184"/>
    </row>
    <row r="18128" spans="7:9" ht="15.6" x14ac:dyDescent="0.3">
      <c r="G18128" s="1183"/>
      <c r="H18128" s="1184"/>
      <c r="I18128" s="1184"/>
    </row>
    <row r="18129" spans="7:9" ht="15.6" x14ac:dyDescent="0.3">
      <c r="G18129" s="1183"/>
      <c r="H18129" s="1184"/>
      <c r="I18129" s="1184"/>
    </row>
    <row r="18130" spans="7:9" ht="15.6" x14ac:dyDescent="0.3">
      <c r="G18130" s="1183"/>
      <c r="H18130" s="1184"/>
      <c r="I18130" s="1184"/>
    </row>
    <row r="18131" spans="7:9" ht="15.6" x14ac:dyDescent="0.3">
      <c r="G18131" s="1183"/>
      <c r="H18131" s="1184"/>
      <c r="I18131" s="1184"/>
    </row>
    <row r="18132" spans="7:9" ht="15.6" x14ac:dyDescent="0.3">
      <c r="G18132" s="1183"/>
      <c r="H18132" s="1184"/>
      <c r="I18132" s="1184"/>
    </row>
    <row r="18133" spans="7:9" ht="15.6" x14ac:dyDescent="0.3">
      <c r="G18133" s="1183"/>
      <c r="H18133" s="1184"/>
      <c r="I18133" s="1184"/>
    </row>
    <row r="18134" spans="7:9" ht="15.6" x14ac:dyDescent="0.3">
      <c r="G18134" s="1183"/>
      <c r="H18134" s="1184"/>
      <c r="I18134" s="1184"/>
    </row>
    <row r="18135" spans="7:9" ht="15.6" x14ac:dyDescent="0.3">
      <c r="G18135" s="1183"/>
      <c r="H18135" s="1184"/>
      <c r="I18135" s="1184"/>
    </row>
    <row r="18136" spans="7:9" ht="15.6" x14ac:dyDescent="0.3">
      <c r="G18136" s="1183"/>
      <c r="H18136" s="1184"/>
      <c r="I18136" s="1184"/>
    </row>
    <row r="18137" spans="7:9" ht="15.6" x14ac:dyDescent="0.3">
      <c r="G18137" s="1183"/>
      <c r="H18137" s="1184"/>
      <c r="I18137" s="1184"/>
    </row>
    <row r="18138" spans="7:9" ht="15.6" x14ac:dyDescent="0.3">
      <c r="G18138" s="1183"/>
      <c r="H18138" s="1184"/>
      <c r="I18138" s="1184"/>
    </row>
    <row r="18139" spans="7:9" ht="15.6" x14ac:dyDescent="0.3">
      <c r="G18139" s="1183"/>
      <c r="H18139" s="1184"/>
      <c r="I18139" s="1184"/>
    </row>
    <row r="18140" spans="7:9" ht="15.6" x14ac:dyDescent="0.3">
      <c r="G18140" s="1183"/>
      <c r="H18140" s="1184"/>
      <c r="I18140" s="1184"/>
    </row>
    <row r="18141" spans="7:9" ht="15.6" x14ac:dyDescent="0.3">
      <c r="G18141" s="1183"/>
      <c r="H18141" s="1184"/>
      <c r="I18141" s="1184"/>
    </row>
    <row r="18142" spans="7:9" ht="15.6" x14ac:dyDescent="0.3">
      <c r="G18142" s="1183"/>
      <c r="H18142" s="1184"/>
      <c r="I18142" s="1184"/>
    </row>
    <row r="18143" spans="7:9" ht="15.6" x14ac:dyDescent="0.3">
      <c r="G18143" s="1183"/>
      <c r="H18143" s="1184"/>
      <c r="I18143" s="1184"/>
    </row>
    <row r="18144" spans="7:9" ht="15.6" x14ac:dyDescent="0.3">
      <c r="G18144" s="1183"/>
      <c r="H18144" s="1184"/>
      <c r="I18144" s="1184"/>
    </row>
    <row r="18145" spans="7:9" ht="15.6" x14ac:dyDescent="0.3">
      <c r="G18145" s="1183"/>
      <c r="H18145" s="1184"/>
      <c r="I18145" s="1184"/>
    </row>
    <row r="18146" spans="7:9" ht="15.6" x14ac:dyDescent="0.3">
      <c r="G18146" s="1183"/>
      <c r="H18146" s="1184"/>
      <c r="I18146" s="1184"/>
    </row>
    <row r="18147" spans="7:9" ht="15.6" x14ac:dyDescent="0.3">
      <c r="G18147" s="1183"/>
      <c r="H18147" s="1184"/>
      <c r="I18147" s="1184"/>
    </row>
    <row r="18148" spans="7:9" ht="15.6" x14ac:dyDescent="0.3">
      <c r="G18148" s="1183"/>
      <c r="H18148" s="1184"/>
      <c r="I18148" s="1184"/>
    </row>
    <row r="18149" spans="7:9" ht="15.6" x14ac:dyDescent="0.3">
      <c r="G18149" s="1183"/>
      <c r="H18149" s="1184"/>
      <c r="I18149" s="1184"/>
    </row>
    <row r="18150" spans="7:9" ht="15.6" x14ac:dyDescent="0.3">
      <c r="G18150" s="1183"/>
      <c r="H18150" s="1184"/>
      <c r="I18150" s="1184"/>
    </row>
    <row r="18151" spans="7:9" ht="15.6" x14ac:dyDescent="0.3">
      <c r="G18151" s="1183"/>
      <c r="H18151" s="1184"/>
      <c r="I18151" s="1184"/>
    </row>
    <row r="18152" spans="7:9" ht="15.6" x14ac:dyDescent="0.3">
      <c r="G18152" s="1183"/>
      <c r="H18152" s="1184"/>
      <c r="I18152" s="1184"/>
    </row>
    <row r="18153" spans="7:9" ht="15.6" x14ac:dyDescent="0.3">
      <c r="G18153" s="1183"/>
      <c r="H18153" s="1184"/>
      <c r="I18153" s="1184"/>
    </row>
    <row r="18154" spans="7:9" ht="15.6" x14ac:dyDescent="0.3">
      <c r="G18154" s="1183"/>
      <c r="H18154" s="1184"/>
      <c r="I18154" s="1184"/>
    </row>
    <row r="18155" spans="7:9" ht="15.6" x14ac:dyDescent="0.3">
      <c r="G18155" s="1183"/>
      <c r="H18155" s="1184"/>
      <c r="I18155" s="1184"/>
    </row>
    <row r="18156" spans="7:9" ht="15.6" x14ac:dyDescent="0.3">
      <c r="G18156" s="1183"/>
      <c r="H18156" s="1184"/>
      <c r="I18156" s="1184"/>
    </row>
    <row r="18157" spans="7:9" ht="15.6" x14ac:dyDescent="0.3">
      <c r="G18157" s="1183"/>
      <c r="H18157" s="1184"/>
      <c r="I18157" s="1184"/>
    </row>
    <row r="18158" spans="7:9" ht="15.6" x14ac:dyDescent="0.3">
      <c r="G18158" s="1183"/>
      <c r="H18158" s="1184"/>
      <c r="I18158" s="1184"/>
    </row>
    <row r="18159" spans="7:9" ht="15.6" x14ac:dyDescent="0.3">
      <c r="G18159" s="1183"/>
      <c r="H18159" s="1184"/>
      <c r="I18159" s="1184"/>
    </row>
    <row r="18160" spans="7:9" ht="15.6" x14ac:dyDescent="0.3">
      <c r="G18160" s="1183"/>
      <c r="H18160" s="1184"/>
      <c r="I18160" s="1184"/>
    </row>
    <row r="18161" spans="7:9" ht="15.6" x14ac:dyDescent="0.3">
      <c r="G18161" s="1183"/>
      <c r="H18161" s="1184"/>
      <c r="I18161" s="1184"/>
    </row>
    <row r="18162" spans="7:9" ht="15.6" x14ac:dyDescent="0.3">
      <c r="G18162" s="1183"/>
      <c r="H18162" s="1184"/>
      <c r="I18162" s="1184"/>
    </row>
    <row r="18163" spans="7:9" ht="15.6" x14ac:dyDescent="0.3">
      <c r="G18163" s="1183"/>
      <c r="H18163" s="1184"/>
      <c r="I18163" s="1184"/>
    </row>
    <row r="18164" spans="7:9" ht="15.6" x14ac:dyDescent="0.3">
      <c r="G18164" s="1183"/>
      <c r="H18164" s="1184"/>
      <c r="I18164" s="1184"/>
    </row>
    <row r="18165" spans="7:9" ht="15.6" x14ac:dyDescent="0.3">
      <c r="G18165" s="1183"/>
      <c r="H18165" s="1184"/>
      <c r="I18165" s="1184"/>
    </row>
    <row r="18166" spans="7:9" ht="15.6" x14ac:dyDescent="0.3">
      <c r="G18166" s="1183"/>
      <c r="H18166" s="1184"/>
      <c r="I18166" s="1184"/>
    </row>
    <row r="18167" spans="7:9" ht="15.6" x14ac:dyDescent="0.3">
      <c r="G18167" s="1183"/>
      <c r="H18167" s="1184"/>
      <c r="I18167" s="1184"/>
    </row>
    <row r="18168" spans="7:9" ht="15.6" x14ac:dyDescent="0.3">
      <c r="G18168" s="1183"/>
      <c r="H18168" s="1184"/>
      <c r="I18168" s="1184"/>
    </row>
    <row r="18169" spans="7:9" ht="15.6" x14ac:dyDescent="0.3">
      <c r="G18169" s="1183"/>
      <c r="H18169" s="1184"/>
      <c r="I18169" s="1184"/>
    </row>
    <row r="18170" spans="7:9" ht="15.6" x14ac:dyDescent="0.3">
      <c r="G18170" s="1183"/>
      <c r="H18170" s="1184"/>
      <c r="I18170" s="1184"/>
    </row>
    <row r="18171" spans="7:9" ht="15.6" x14ac:dyDescent="0.3">
      <c r="G18171" s="1183"/>
      <c r="H18171" s="1184"/>
      <c r="I18171" s="1184"/>
    </row>
    <row r="18172" spans="7:9" ht="15.6" x14ac:dyDescent="0.3">
      <c r="G18172" s="1183"/>
      <c r="H18172" s="1184"/>
      <c r="I18172" s="1184"/>
    </row>
    <row r="18173" spans="7:9" ht="15.6" x14ac:dyDescent="0.3">
      <c r="G18173" s="1183"/>
      <c r="H18173" s="1184"/>
      <c r="I18173" s="1184"/>
    </row>
    <row r="18174" spans="7:9" ht="15.6" x14ac:dyDescent="0.3">
      <c r="G18174" s="1183"/>
      <c r="H18174" s="1184"/>
      <c r="I18174" s="1184"/>
    </row>
    <row r="18175" spans="7:9" ht="15.6" x14ac:dyDescent="0.3">
      <c r="G18175" s="1183"/>
      <c r="H18175" s="1184"/>
      <c r="I18175" s="1184"/>
    </row>
    <row r="18176" spans="7:9" ht="15.6" x14ac:dyDescent="0.3">
      <c r="G18176" s="1183"/>
      <c r="H18176" s="1184"/>
      <c r="I18176" s="1184"/>
    </row>
    <row r="18177" spans="7:9" ht="15.6" x14ac:dyDescent="0.3">
      <c r="G18177" s="1183"/>
      <c r="H18177" s="1184"/>
      <c r="I18177" s="1184"/>
    </row>
    <row r="18178" spans="7:9" ht="15.6" x14ac:dyDescent="0.3">
      <c r="G18178" s="1183"/>
      <c r="H18178" s="1184"/>
      <c r="I18178" s="1184"/>
    </row>
    <row r="18179" spans="7:9" ht="15.6" x14ac:dyDescent="0.3">
      <c r="G18179" s="1183"/>
      <c r="H18179" s="1184"/>
      <c r="I18179" s="1184"/>
    </row>
    <row r="18180" spans="7:9" ht="15.6" x14ac:dyDescent="0.3">
      <c r="G18180" s="1183"/>
      <c r="H18180" s="1184"/>
      <c r="I18180" s="1184"/>
    </row>
    <row r="18181" spans="7:9" ht="15.6" x14ac:dyDescent="0.3">
      <c r="G18181" s="1183"/>
      <c r="H18181" s="1184"/>
      <c r="I18181" s="1184"/>
    </row>
    <row r="18182" spans="7:9" ht="15.6" x14ac:dyDescent="0.3">
      <c r="G18182" s="1183"/>
      <c r="H18182" s="1184"/>
      <c r="I18182" s="1184"/>
    </row>
    <row r="18183" spans="7:9" ht="15.6" x14ac:dyDescent="0.3">
      <c r="G18183" s="1183"/>
      <c r="H18183" s="1184"/>
      <c r="I18183" s="1184"/>
    </row>
    <row r="18184" spans="7:9" ht="15.6" x14ac:dyDescent="0.3">
      <c r="G18184" s="1183"/>
      <c r="H18184" s="1184"/>
      <c r="I18184" s="1184"/>
    </row>
    <row r="18185" spans="7:9" ht="15.6" x14ac:dyDescent="0.3">
      <c r="G18185" s="1183"/>
      <c r="H18185" s="1184"/>
      <c r="I18185" s="1184"/>
    </row>
    <row r="18186" spans="7:9" ht="15.6" x14ac:dyDescent="0.3">
      <c r="G18186" s="1183"/>
      <c r="H18186" s="1184"/>
      <c r="I18186" s="1184"/>
    </row>
    <row r="18187" spans="7:9" ht="15.6" x14ac:dyDescent="0.3">
      <c r="G18187" s="1183"/>
      <c r="H18187" s="1184"/>
      <c r="I18187" s="1184"/>
    </row>
    <row r="18188" spans="7:9" ht="15.6" x14ac:dyDescent="0.3">
      <c r="G18188" s="1183"/>
      <c r="H18188" s="1184"/>
      <c r="I18188" s="1184"/>
    </row>
    <row r="18189" spans="7:9" ht="15.6" x14ac:dyDescent="0.3">
      <c r="G18189" s="1183"/>
      <c r="H18189" s="1184"/>
      <c r="I18189" s="1184"/>
    </row>
    <row r="18190" spans="7:9" ht="15.6" x14ac:dyDescent="0.3">
      <c r="G18190" s="1183"/>
      <c r="H18190" s="1184"/>
      <c r="I18190" s="1184"/>
    </row>
    <row r="18191" spans="7:9" ht="15.6" x14ac:dyDescent="0.3">
      <c r="G18191" s="1183"/>
      <c r="H18191" s="1184"/>
      <c r="I18191" s="1184"/>
    </row>
    <row r="18192" spans="7:9" ht="15.6" x14ac:dyDescent="0.3">
      <c r="G18192" s="1183"/>
      <c r="H18192" s="1184"/>
      <c r="I18192" s="1184"/>
    </row>
    <row r="18193" spans="7:9" ht="15.6" x14ac:dyDescent="0.3">
      <c r="G18193" s="1183"/>
      <c r="H18193" s="1184"/>
      <c r="I18193" s="1184"/>
    </row>
    <row r="18194" spans="7:9" ht="15.6" x14ac:dyDescent="0.3">
      <c r="G18194" s="1183"/>
      <c r="H18194" s="1184"/>
      <c r="I18194" s="1184"/>
    </row>
    <row r="18195" spans="7:9" ht="15.6" x14ac:dyDescent="0.3">
      <c r="G18195" s="1183"/>
      <c r="H18195" s="1184"/>
      <c r="I18195" s="1184"/>
    </row>
    <row r="18196" spans="7:9" ht="15.6" x14ac:dyDescent="0.3">
      <c r="G18196" s="1183"/>
      <c r="H18196" s="1184"/>
      <c r="I18196" s="1184"/>
    </row>
    <row r="18197" spans="7:9" ht="15.6" x14ac:dyDescent="0.3">
      <c r="G18197" s="1183"/>
      <c r="H18197" s="1184"/>
      <c r="I18197" s="1184"/>
    </row>
    <row r="18198" spans="7:9" ht="15.6" x14ac:dyDescent="0.3">
      <c r="G18198" s="1183"/>
      <c r="H18198" s="1184"/>
      <c r="I18198" s="1184"/>
    </row>
    <row r="18199" spans="7:9" ht="15.6" x14ac:dyDescent="0.3">
      <c r="G18199" s="1183"/>
      <c r="H18199" s="1184"/>
      <c r="I18199" s="1184"/>
    </row>
    <row r="18200" spans="7:9" ht="15.6" x14ac:dyDescent="0.3">
      <c r="G18200" s="1183"/>
      <c r="H18200" s="1184"/>
      <c r="I18200" s="1184"/>
    </row>
    <row r="18201" spans="7:9" ht="15.6" x14ac:dyDescent="0.3">
      <c r="G18201" s="1183"/>
      <c r="H18201" s="1184"/>
      <c r="I18201" s="1184"/>
    </row>
    <row r="18202" spans="7:9" ht="15.6" x14ac:dyDescent="0.3">
      <c r="G18202" s="1183"/>
      <c r="H18202" s="1184"/>
      <c r="I18202" s="1184"/>
    </row>
    <row r="18203" spans="7:9" ht="15.6" x14ac:dyDescent="0.3">
      <c r="G18203" s="1183"/>
      <c r="H18203" s="1184"/>
      <c r="I18203" s="1184"/>
    </row>
    <row r="18204" spans="7:9" ht="15.6" x14ac:dyDescent="0.3">
      <c r="G18204" s="1183"/>
      <c r="H18204" s="1184"/>
      <c r="I18204" s="1184"/>
    </row>
    <row r="18205" spans="7:9" ht="15.6" x14ac:dyDescent="0.3">
      <c r="G18205" s="1183"/>
      <c r="H18205" s="1184"/>
      <c r="I18205" s="1184"/>
    </row>
    <row r="18206" spans="7:9" ht="15.6" x14ac:dyDescent="0.3">
      <c r="G18206" s="1183"/>
      <c r="H18206" s="1184"/>
      <c r="I18206" s="1184"/>
    </row>
    <row r="18207" spans="7:9" ht="15.6" x14ac:dyDescent="0.3">
      <c r="G18207" s="1183"/>
      <c r="H18207" s="1184"/>
      <c r="I18207" s="1184"/>
    </row>
    <row r="18208" spans="7:9" ht="15.6" x14ac:dyDescent="0.3">
      <c r="G18208" s="1183"/>
      <c r="H18208" s="1184"/>
      <c r="I18208" s="1184"/>
    </row>
    <row r="18209" spans="7:9" ht="15.6" x14ac:dyDescent="0.3">
      <c r="G18209" s="1183"/>
      <c r="H18209" s="1184"/>
      <c r="I18209" s="1184"/>
    </row>
    <row r="18210" spans="7:9" ht="15.6" x14ac:dyDescent="0.3">
      <c r="G18210" s="1183"/>
      <c r="H18210" s="1184"/>
      <c r="I18210" s="1184"/>
    </row>
    <row r="18211" spans="7:9" ht="15.6" x14ac:dyDescent="0.3">
      <c r="G18211" s="1183"/>
      <c r="H18211" s="1184"/>
      <c r="I18211" s="1184"/>
    </row>
    <row r="18212" spans="7:9" ht="15.6" x14ac:dyDescent="0.3">
      <c r="G18212" s="1183"/>
      <c r="H18212" s="1184"/>
      <c r="I18212" s="1184"/>
    </row>
    <row r="18213" spans="7:9" ht="15.6" x14ac:dyDescent="0.3">
      <c r="G18213" s="1183"/>
      <c r="H18213" s="1184"/>
      <c r="I18213" s="1184"/>
    </row>
    <row r="18214" spans="7:9" ht="15.6" x14ac:dyDescent="0.3">
      <c r="G18214" s="1183"/>
      <c r="H18214" s="1184"/>
      <c r="I18214" s="1184"/>
    </row>
    <row r="18215" spans="7:9" ht="15.6" x14ac:dyDescent="0.3">
      <c r="G18215" s="1183"/>
      <c r="H18215" s="1184"/>
      <c r="I18215" s="1184"/>
    </row>
    <row r="18216" spans="7:9" ht="15.6" x14ac:dyDescent="0.3">
      <c r="G18216" s="1183"/>
      <c r="H18216" s="1184"/>
      <c r="I18216" s="1184"/>
    </row>
    <row r="18217" spans="7:9" ht="15.6" x14ac:dyDescent="0.3">
      <c r="G18217" s="1183"/>
      <c r="H18217" s="1184"/>
      <c r="I18217" s="1184"/>
    </row>
    <row r="18218" spans="7:9" ht="15.6" x14ac:dyDescent="0.3">
      <c r="G18218" s="1183"/>
      <c r="H18218" s="1184"/>
      <c r="I18218" s="1184"/>
    </row>
    <row r="18219" spans="7:9" ht="15.6" x14ac:dyDescent="0.3">
      <c r="G18219" s="1183"/>
      <c r="H18219" s="1184"/>
      <c r="I18219" s="1184"/>
    </row>
    <row r="18220" spans="7:9" ht="15.6" x14ac:dyDescent="0.3">
      <c r="G18220" s="1183"/>
      <c r="H18220" s="1184"/>
      <c r="I18220" s="1184"/>
    </row>
    <row r="18221" spans="7:9" ht="15.6" x14ac:dyDescent="0.3">
      <c r="G18221" s="1183"/>
      <c r="H18221" s="1184"/>
      <c r="I18221" s="1184"/>
    </row>
    <row r="18222" spans="7:9" ht="15.6" x14ac:dyDescent="0.3">
      <c r="G18222" s="1183"/>
      <c r="H18222" s="1184"/>
      <c r="I18222" s="1184"/>
    </row>
    <row r="18223" spans="7:9" ht="15.6" x14ac:dyDescent="0.3">
      <c r="G18223" s="1183"/>
      <c r="H18223" s="1184"/>
      <c r="I18223" s="1184"/>
    </row>
    <row r="18224" spans="7:9" ht="15.6" x14ac:dyDescent="0.3">
      <c r="G18224" s="1183"/>
      <c r="H18224" s="1184"/>
      <c r="I18224" s="1184"/>
    </row>
    <row r="18225" spans="7:9" ht="15.6" x14ac:dyDescent="0.3">
      <c r="G18225" s="1183"/>
      <c r="H18225" s="1184"/>
      <c r="I18225" s="1184"/>
    </row>
    <row r="18226" spans="7:9" ht="15.6" x14ac:dyDescent="0.3">
      <c r="G18226" s="1183"/>
      <c r="H18226" s="1184"/>
      <c r="I18226" s="1184"/>
    </row>
    <row r="18227" spans="7:9" ht="15.6" x14ac:dyDescent="0.3">
      <c r="G18227" s="1183"/>
      <c r="H18227" s="1184"/>
      <c r="I18227" s="1184"/>
    </row>
    <row r="18228" spans="7:9" ht="15.6" x14ac:dyDescent="0.3">
      <c r="G18228" s="1183"/>
      <c r="H18228" s="1184"/>
      <c r="I18228" s="1184"/>
    </row>
    <row r="18229" spans="7:9" ht="15.6" x14ac:dyDescent="0.3">
      <c r="G18229" s="1183"/>
      <c r="H18229" s="1184"/>
      <c r="I18229" s="1184"/>
    </row>
    <row r="18230" spans="7:9" ht="15.6" x14ac:dyDescent="0.3">
      <c r="G18230" s="1183"/>
      <c r="H18230" s="1184"/>
      <c r="I18230" s="1184"/>
    </row>
    <row r="18231" spans="7:9" ht="15.6" x14ac:dyDescent="0.3">
      <c r="G18231" s="1183"/>
      <c r="H18231" s="1184"/>
      <c r="I18231" s="1184"/>
    </row>
    <row r="18232" spans="7:9" ht="15.6" x14ac:dyDescent="0.3">
      <c r="G18232" s="1183"/>
      <c r="H18232" s="1184"/>
      <c r="I18232" s="1184"/>
    </row>
    <row r="18233" spans="7:9" ht="15.6" x14ac:dyDescent="0.3">
      <c r="G18233" s="1183"/>
      <c r="H18233" s="1184"/>
      <c r="I18233" s="1184"/>
    </row>
    <row r="18234" spans="7:9" ht="15.6" x14ac:dyDescent="0.3">
      <c r="G18234" s="1183"/>
      <c r="H18234" s="1184"/>
      <c r="I18234" s="1184"/>
    </row>
    <row r="18235" spans="7:9" ht="15.6" x14ac:dyDescent="0.3">
      <c r="G18235" s="1183"/>
      <c r="H18235" s="1184"/>
      <c r="I18235" s="1184"/>
    </row>
    <row r="18236" spans="7:9" ht="15.6" x14ac:dyDescent="0.3">
      <c r="G18236" s="1183"/>
      <c r="H18236" s="1184"/>
      <c r="I18236" s="1184"/>
    </row>
    <row r="18237" spans="7:9" ht="15.6" x14ac:dyDescent="0.3">
      <c r="G18237" s="1183"/>
      <c r="H18237" s="1184"/>
      <c r="I18237" s="1184"/>
    </row>
    <row r="18238" spans="7:9" ht="15.6" x14ac:dyDescent="0.3">
      <c r="G18238" s="1183"/>
      <c r="H18238" s="1184"/>
      <c r="I18238" s="1184"/>
    </row>
    <row r="18239" spans="7:9" ht="15.6" x14ac:dyDescent="0.3">
      <c r="G18239" s="1183"/>
      <c r="H18239" s="1184"/>
      <c r="I18239" s="1184"/>
    </row>
    <row r="18240" spans="7:9" ht="15.6" x14ac:dyDescent="0.3">
      <c r="G18240" s="1183"/>
      <c r="H18240" s="1184"/>
      <c r="I18240" s="1184"/>
    </row>
    <row r="18241" spans="7:9" ht="15.6" x14ac:dyDescent="0.3">
      <c r="G18241" s="1183"/>
      <c r="H18241" s="1184"/>
      <c r="I18241" s="1184"/>
    </row>
    <row r="18242" spans="7:9" ht="15.6" x14ac:dyDescent="0.3">
      <c r="G18242" s="1183"/>
      <c r="H18242" s="1184"/>
      <c r="I18242" s="1184"/>
    </row>
    <row r="18243" spans="7:9" ht="15.6" x14ac:dyDescent="0.3">
      <c r="G18243" s="1183"/>
      <c r="H18243" s="1184"/>
      <c r="I18243" s="1184"/>
    </row>
    <row r="18244" spans="7:9" ht="15.6" x14ac:dyDescent="0.3">
      <c r="G18244" s="1183"/>
      <c r="H18244" s="1184"/>
      <c r="I18244" s="1184"/>
    </row>
    <row r="18245" spans="7:9" ht="15.6" x14ac:dyDescent="0.3">
      <c r="G18245" s="1183"/>
      <c r="H18245" s="1184"/>
      <c r="I18245" s="1184"/>
    </row>
    <row r="18246" spans="7:9" ht="15.6" x14ac:dyDescent="0.3">
      <c r="G18246" s="1183"/>
      <c r="H18246" s="1184"/>
      <c r="I18246" s="1184"/>
    </row>
    <row r="18247" spans="7:9" ht="15.6" x14ac:dyDescent="0.3">
      <c r="G18247" s="1183"/>
      <c r="H18247" s="1184"/>
      <c r="I18247" s="1184"/>
    </row>
    <row r="18248" spans="7:9" ht="15.6" x14ac:dyDescent="0.3">
      <c r="G18248" s="1183"/>
      <c r="H18248" s="1184"/>
      <c r="I18248" s="1184"/>
    </row>
    <row r="18249" spans="7:9" ht="15.6" x14ac:dyDescent="0.3">
      <c r="G18249" s="1183"/>
      <c r="H18249" s="1184"/>
      <c r="I18249" s="1184"/>
    </row>
    <row r="18250" spans="7:9" ht="15.6" x14ac:dyDescent="0.3">
      <c r="G18250" s="1183"/>
      <c r="H18250" s="1184"/>
      <c r="I18250" s="1184"/>
    </row>
    <row r="18251" spans="7:9" ht="15.6" x14ac:dyDescent="0.3">
      <c r="G18251" s="1183"/>
      <c r="H18251" s="1184"/>
      <c r="I18251" s="1184"/>
    </row>
    <row r="18252" spans="7:9" ht="15.6" x14ac:dyDescent="0.3">
      <c r="G18252" s="1183"/>
      <c r="H18252" s="1184"/>
      <c r="I18252" s="1184"/>
    </row>
    <row r="18253" spans="7:9" ht="15.6" x14ac:dyDescent="0.3">
      <c r="G18253" s="1183"/>
      <c r="H18253" s="1184"/>
      <c r="I18253" s="1184"/>
    </row>
    <row r="18254" spans="7:9" ht="15.6" x14ac:dyDescent="0.3">
      <c r="G18254" s="1183"/>
      <c r="H18254" s="1184"/>
      <c r="I18254" s="1184"/>
    </row>
    <row r="18255" spans="7:9" ht="15.6" x14ac:dyDescent="0.3">
      <c r="G18255" s="1183"/>
      <c r="H18255" s="1184"/>
      <c r="I18255" s="1184"/>
    </row>
    <row r="18256" spans="7:9" ht="15.6" x14ac:dyDescent="0.3">
      <c r="G18256" s="1183"/>
      <c r="H18256" s="1184"/>
      <c r="I18256" s="1184"/>
    </row>
    <row r="18257" spans="7:9" ht="15.6" x14ac:dyDescent="0.3">
      <c r="G18257" s="1183"/>
      <c r="H18257" s="1184"/>
      <c r="I18257" s="1184"/>
    </row>
    <row r="18258" spans="7:9" ht="15.6" x14ac:dyDescent="0.3">
      <c r="G18258" s="1183"/>
      <c r="H18258" s="1184"/>
      <c r="I18258" s="1184"/>
    </row>
    <row r="18259" spans="7:9" ht="15.6" x14ac:dyDescent="0.3">
      <c r="G18259" s="1183"/>
      <c r="H18259" s="1184"/>
      <c r="I18259" s="1184"/>
    </row>
    <row r="18260" spans="7:9" ht="15.6" x14ac:dyDescent="0.3">
      <c r="G18260" s="1183"/>
      <c r="H18260" s="1184"/>
      <c r="I18260" s="1184"/>
    </row>
    <row r="18261" spans="7:9" ht="15.6" x14ac:dyDescent="0.3">
      <c r="G18261" s="1183"/>
      <c r="H18261" s="1184"/>
      <c r="I18261" s="1184"/>
    </row>
    <row r="18262" spans="7:9" ht="15.6" x14ac:dyDescent="0.3">
      <c r="G18262" s="1183"/>
      <c r="H18262" s="1184"/>
      <c r="I18262" s="1184"/>
    </row>
    <row r="18263" spans="7:9" ht="15.6" x14ac:dyDescent="0.3">
      <c r="G18263" s="1183"/>
      <c r="H18263" s="1184"/>
      <c r="I18263" s="1184"/>
    </row>
    <row r="18264" spans="7:9" ht="15.6" x14ac:dyDescent="0.3">
      <c r="G18264" s="1183"/>
      <c r="H18264" s="1184"/>
      <c r="I18264" s="1184"/>
    </row>
    <row r="18265" spans="7:9" ht="15.6" x14ac:dyDescent="0.3">
      <c r="G18265" s="1183"/>
      <c r="H18265" s="1184"/>
      <c r="I18265" s="1184"/>
    </row>
    <row r="18266" spans="7:9" ht="15.6" x14ac:dyDescent="0.3">
      <c r="G18266" s="1183"/>
      <c r="H18266" s="1184"/>
      <c r="I18266" s="1184"/>
    </row>
    <row r="18267" spans="7:9" ht="15.6" x14ac:dyDescent="0.3">
      <c r="G18267" s="1183"/>
      <c r="H18267" s="1184"/>
      <c r="I18267" s="1184"/>
    </row>
    <row r="18268" spans="7:9" ht="15.6" x14ac:dyDescent="0.3">
      <c r="G18268" s="1183"/>
      <c r="H18268" s="1184"/>
      <c r="I18268" s="1184"/>
    </row>
    <row r="18269" spans="7:9" ht="15.6" x14ac:dyDescent="0.3">
      <c r="G18269" s="1183"/>
      <c r="H18269" s="1184"/>
      <c r="I18269" s="1184"/>
    </row>
    <row r="18270" spans="7:9" ht="15.6" x14ac:dyDescent="0.3">
      <c r="G18270" s="1183"/>
      <c r="H18270" s="1184"/>
      <c r="I18270" s="1184"/>
    </row>
    <row r="18271" spans="7:9" ht="15.6" x14ac:dyDescent="0.3">
      <c r="G18271" s="1183"/>
      <c r="H18271" s="1184"/>
      <c r="I18271" s="1184"/>
    </row>
    <row r="18272" spans="7:9" ht="15.6" x14ac:dyDescent="0.3">
      <c r="G18272" s="1183"/>
      <c r="H18272" s="1184"/>
      <c r="I18272" s="1184"/>
    </row>
    <row r="18273" spans="7:9" ht="15.6" x14ac:dyDescent="0.3">
      <c r="G18273" s="1183"/>
      <c r="H18273" s="1184"/>
      <c r="I18273" s="1184"/>
    </row>
    <row r="18274" spans="7:9" ht="15.6" x14ac:dyDescent="0.3">
      <c r="G18274" s="1183"/>
      <c r="H18274" s="1184"/>
      <c r="I18274" s="1184"/>
    </row>
    <row r="18275" spans="7:9" ht="15.6" x14ac:dyDescent="0.3">
      <c r="G18275" s="1183"/>
      <c r="H18275" s="1184"/>
      <c r="I18275" s="1184"/>
    </row>
    <row r="18276" spans="7:9" ht="15.6" x14ac:dyDescent="0.3">
      <c r="G18276" s="1183"/>
      <c r="H18276" s="1184"/>
      <c r="I18276" s="1184"/>
    </row>
    <row r="18277" spans="7:9" ht="15.6" x14ac:dyDescent="0.3">
      <c r="G18277" s="1183"/>
      <c r="H18277" s="1184"/>
      <c r="I18277" s="1184"/>
    </row>
    <row r="18278" spans="7:9" ht="15.6" x14ac:dyDescent="0.3">
      <c r="G18278" s="1183"/>
      <c r="H18278" s="1184"/>
      <c r="I18278" s="1184"/>
    </row>
    <row r="18279" spans="7:9" ht="15.6" x14ac:dyDescent="0.3">
      <c r="G18279" s="1183"/>
      <c r="H18279" s="1184"/>
      <c r="I18279" s="1184"/>
    </row>
    <row r="18280" spans="7:9" ht="15.6" x14ac:dyDescent="0.3">
      <c r="G18280" s="1183"/>
      <c r="H18280" s="1184"/>
      <c r="I18280" s="1184"/>
    </row>
    <row r="18281" spans="7:9" ht="15.6" x14ac:dyDescent="0.3">
      <c r="G18281" s="1183"/>
      <c r="H18281" s="1184"/>
      <c r="I18281" s="1184"/>
    </row>
    <row r="18282" spans="7:9" ht="15.6" x14ac:dyDescent="0.3">
      <c r="G18282" s="1183"/>
      <c r="H18282" s="1184"/>
      <c r="I18282" s="1184"/>
    </row>
    <row r="18283" spans="7:9" ht="15.6" x14ac:dyDescent="0.3">
      <c r="G18283" s="1183"/>
      <c r="H18283" s="1184"/>
      <c r="I18283" s="1184"/>
    </row>
    <row r="18284" spans="7:9" ht="15.6" x14ac:dyDescent="0.3">
      <c r="G18284" s="1183"/>
      <c r="H18284" s="1184"/>
      <c r="I18284" s="1184"/>
    </row>
    <row r="18285" spans="7:9" ht="15.6" x14ac:dyDescent="0.3">
      <c r="G18285" s="1183"/>
      <c r="H18285" s="1184"/>
      <c r="I18285" s="1184"/>
    </row>
    <row r="18286" spans="7:9" ht="15.6" x14ac:dyDescent="0.3">
      <c r="G18286" s="1183"/>
      <c r="H18286" s="1184"/>
      <c r="I18286" s="1184"/>
    </row>
    <row r="18287" spans="7:9" ht="15.6" x14ac:dyDescent="0.3">
      <c r="G18287" s="1183"/>
      <c r="H18287" s="1184"/>
      <c r="I18287" s="1184"/>
    </row>
    <row r="18288" spans="7:9" ht="15.6" x14ac:dyDescent="0.3">
      <c r="G18288" s="1183"/>
      <c r="H18288" s="1184"/>
      <c r="I18288" s="1184"/>
    </row>
    <row r="18289" spans="7:9" ht="15.6" x14ac:dyDescent="0.3">
      <c r="G18289" s="1183"/>
      <c r="H18289" s="1184"/>
      <c r="I18289" s="1184"/>
    </row>
    <row r="18290" spans="7:9" ht="15.6" x14ac:dyDescent="0.3">
      <c r="G18290" s="1183"/>
      <c r="H18290" s="1184"/>
      <c r="I18290" s="1184"/>
    </row>
    <row r="18291" spans="7:9" ht="15.6" x14ac:dyDescent="0.3">
      <c r="G18291" s="1183"/>
      <c r="H18291" s="1184"/>
      <c r="I18291" s="1184"/>
    </row>
    <row r="18292" spans="7:9" ht="15.6" x14ac:dyDescent="0.3">
      <c r="G18292" s="1183"/>
      <c r="H18292" s="1184"/>
      <c r="I18292" s="1184"/>
    </row>
    <row r="18293" spans="7:9" ht="15.6" x14ac:dyDescent="0.3">
      <c r="G18293" s="1183"/>
      <c r="H18293" s="1184"/>
      <c r="I18293" s="1184"/>
    </row>
    <row r="18294" spans="7:9" ht="15.6" x14ac:dyDescent="0.3">
      <c r="G18294" s="1183"/>
      <c r="H18294" s="1184"/>
      <c r="I18294" s="1184"/>
    </row>
    <row r="18295" spans="7:9" ht="15.6" x14ac:dyDescent="0.3">
      <c r="G18295" s="1183"/>
      <c r="H18295" s="1184"/>
      <c r="I18295" s="1184"/>
    </row>
    <row r="18296" spans="7:9" ht="15.6" x14ac:dyDescent="0.3">
      <c r="G18296" s="1183"/>
      <c r="H18296" s="1184"/>
      <c r="I18296" s="1184"/>
    </row>
    <row r="18297" spans="7:9" ht="15.6" x14ac:dyDescent="0.3">
      <c r="G18297" s="1183"/>
      <c r="H18297" s="1184"/>
      <c r="I18297" s="1184"/>
    </row>
    <row r="18298" spans="7:9" ht="15.6" x14ac:dyDescent="0.3">
      <c r="G18298" s="1183"/>
      <c r="H18298" s="1184"/>
      <c r="I18298" s="1184"/>
    </row>
    <row r="18299" spans="7:9" ht="15.6" x14ac:dyDescent="0.3">
      <c r="G18299" s="1183"/>
      <c r="H18299" s="1184"/>
      <c r="I18299" s="1184"/>
    </row>
    <row r="18300" spans="7:9" ht="15.6" x14ac:dyDescent="0.3">
      <c r="G18300" s="1183"/>
      <c r="H18300" s="1184"/>
      <c r="I18300" s="1184"/>
    </row>
    <row r="18301" spans="7:9" ht="15.6" x14ac:dyDescent="0.3">
      <c r="G18301" s="1183"/>
      <c r="H18301" s="1184"/>
      <c r="I18301" s="1184"/>
    </row>
    <row r="18302" spans="7:9" ht="15.6" x14ac:dyDescent="0.3">
      <c r="G18302" s="1183"/>
      <c r="H18302" s="1184"/>
      <c r="I18302" s="1184"/>
    </row>
    <row r="18303" spans="7:9" ht="15.6" x14ac:dyDescent="0.3">
      <c r="G18303" s="1183"/>
      <c r="H18303" s="1184"/>
      <c r="I18303" s="1184"/>
    </row>
    <row r="18304" spans="7:9" ht="15.6" x14ac:dyDescent="0.3">
      <c r="G18304" s="1183"/>
      <c r="H18304" s="1184"/>
      <c r="I18304" s="1184"/>
    </row>
    <row r="18305" spans="7:9" ht="15.6" x14ac:dyDescent="0.3">
      <c r="G18305" s="1183"/>
      <c r="H18305" s="1184"/>
      <c r="I18305" s="1184"/>
    </row>
    <row r="18306" spans="7:9" ht="15.6" x14ac:dyDescent="0.3">
      <c r="G18306" s="1183"/>
      <c r="H18306" s="1184"/>
      <c r="I18306" s="1184"/>
    </row>
    <row r="18307" spans="7:9" ht="15.6" x14ac:dyDescent="0.3">
      <c r="G18307" s="1183"/>
      <c r="H18307" s="1184"/>
      <c r="I18307" s="1184"/>
    </row>
    <row r="18308" spans="7:9" ht="15.6" x14ac:dyDescent="0.3">
      <c r="G18308" s="1183"/>
      <c r="H18308" s="1184"/>
      <c r="I18308" s="1184"/>
    </row>
    <row r="18309" spans="7:9" ht="15.6" x14ac:dyDescent="0.3">
      <c r="G18309" s="1183"/>
      <c r="H18309" s="1184"/>
      <c r="I18309" s="1184"/>
    </row>
    <row r="18310" spans="7:9" ht="15.6" x14ac:dyDescent="0.3">
      <c r="G18310" s="1183"/>
      <c r="H18310" s="1184"/>
      <c r="I18310" s="1184"/>
    </row>
    <row r="18311" spans="7:9" ht="15.6" x14ac:dyDescent="0.3">
      <c r="G18311" s="1183"/>
      <c r="H18311" s="1184"/>
      <c r="I18311" s="1184"/>
    </row>
    <row r="18312" spans="7:9" ht="15.6" x14ac:dyDescent="0.3">
      <c r="G18312" s="1183"/>
      <c r="H18312" s="1184"/>
      <c r="I18312" s="1184"/>
    </row>
    <row r="18313" spans="7:9" ht="15.6" x14ac:dyDescent="0.3">
      <c r="G18313" s="1183"/>
      <c r="H18313" s="1184"/>
      <c r="I18313" s="1184"/>
    </row>
    <row r="18314" spans="7:9" ht="15.6" x14ac:dyDescent="0.3">
      <c r="G18314" s="1183"/>
      <c r="H18314" s="1184"/>
      <c r="I18314" s="1184"/>
    </row>
    <row r="18315" spans="7:9" ht="15.6" x14ac:dyDescent="0.3">
      <c r="G18315" s="1183"/>
      <c r="H18315" s="1184"/>
      <c r="I18315" s="1184"/>
    </row>
    <row r="18316" spans="7:9" ht="15.6" x14ac:dyDescent="0.3">
      <c r="G18316" s="1183"/>
      <c r="H18316" s="1184"/>
      <c r="I18316" s="1184"/>
    </row>
    <row r="18317" spans="7:9" ht="15.6" x14ac:dyDescent="0.3">
      <c r="G18317" s="1183"/>
      <c r="H18317" s="1184"/>
      <c r="I18317" s="1184"/>
    </row>
    <row r="18318" spans="7:9" ht="15.6" x14ac:dyDescent="0.3">
      <c r="G18318" s="1183"/>
      <c r="H18318" s="1184"/>
      <c r="I18318" s="1184"/>
    </row>
    <row r="18319" spans="7:9" ht="15.6" x14ac:dyDescent="0.3">
      <c r="G18319" s="1183"/>
      <c r="H18319" s="1184"/>
      <c r="I18319" s="1184"/>
    </row>
    <row r="18320" spans="7:9" ht="15.6" x14ac:dyDescent="0.3">
      <c r="G18320" s="1183"/>
      <c r="H18320" s="1184"/>
      <c r="I18320" s="1184"/>
    </row>
    <row r="18321" spans="7:9" ht="15.6" x14ac:dyDescent="0.3">
      <c r="G18321" s="1183"/>
      <c r="H18321" s="1184"/>
      <c r="I18321" s="1184"/>
    </row>
    <row r="18322" spans="7:9" ht="15.6" x14ac:dyDescent="0.3">
      <c r="G18322" s="1183"/>
      <c r="H18322" s="1184"/>
      <c r="I18322" s="1184"/>
    </row>
    <row r="18323" spans="7:9" ht="15.6" x14ac:dyDescent="0.3">
      <c r="G18323" s="1183"/>
      <c r="H18323" s="1184"/>
      <c r="I18323" s="1184"/>
    </row>
    <row r="18324" spans="7:9" ht="15.6" x14ac:dyDescent="0.3">
      <c r="G18324" s="1183"/>
      <c r="H18324" s="1184"/>
      <c r="I18324" s="1184"/>
    </row>
    <row r="18325" spans="7:9" ht="15.6" x14ac:dyDescent="0.3">
      <c r="G18325" s="1183"/>
      <c r="H18325" s="1184"/>
      <c r="I18325" s="1184"/>
    </row>
    <row r="18326" spans="7:9" ht="15.6" x14ac:dyDescent="0.3">
      <c r="G18326" s="1183"/>
      <c r="H18326" s="1184"/>
      <c r="I18326" s="1184"/>
    </row>
    <row r="18327" spans="7:9" ht="15.6" x14ac:dyDescent="0.3">
      <c r="G18327" s="1183"/>
      <c r="H18327" s="1184"/>
      <c r="I18327" s="1184"/>
    </row>
    <row r="18328" spans="7:9" ht="15.6" x14ac:dyDescent="0.3">
      <c r="G18328" s="1183"/>
      <c r="H18328" s="1184"/>
      <c r="I18328" s="1184"/>
    </row>
    <row r="18329" spans="7:9" ht="15.6" x14ac:dyDescent="0.3">
      <c r="G18329" s="1183"/>
      <c r="H18329" s="1184"/>
      <c r="I18329" s="1184"/>
    </row>
    <row r="18330" spans="7:9" ht="15.6" x14ac:dyDescent="0.3">
      <c r="G18330" s="1183"/>
      <c r="H18330" s="1184"/>
      <c r="I18330" s="1184"/>
    </row>
    <row r="18331" spans="7:9" ht="15.6" x14ac:dyDescent="0.3">
      <c r="G18331" s="1183"/>
      <c r="H18331" s="1184"/>
      <c r="I18331" s="1184"/>
    </row>
    <row r="18332" spans="7:9" ht="15.6" x14ac:dyDescent="0.3">
      <c r="G18332" s="1183"/>
      <c r="H18332" s="1184"/>
      <c r="I18332" s="1184"/>
    </row>
    <row r="18333" spans="7:9" ht="15.6" x14ac:dyDescent="0.3">
      <c r="G18333" s="1183"/>
      <c r="H18333" s="1184"/>
      <c r="I18333" s="1184"/>
    </row>
    <row r="18334" spans="7:9" ht="15.6" x14ac:dyDescent="0.3">
      <c r="G18334" s="1183"/>
      <c r="H18334" s="1184"/>
      <c r="I18334" s="1184"/>
    </row>
    <row r="18335" spans="7:9" ht="15.6" x14ac:dyDescent="0.3">
      <c r="G18335" s="1183"/>
      <c r="H18335" s="1184"/>
      <c r="I18335" s="1184"/>
    </row>
    <row r="18336" spans="7:9" ht="15.6" x14ac:dyDescent="0.3">
      <c r="G18336" s="1183"/>
      <c r="H18336" s="1184"/>
      <c r="I18336" s="1184"/>
    </row>
    <row r="18337" spans="7:9" ht="15.6" x14ac:dyDescent="0.3">
      <c r="G18337" s="1183"/>
      <c r="H18337" s="1184"/>
      <c r="I18337" s="1184"/>
    </row>
    <row r="18338" spans="7:9" ht="15.6" x14ac:dyDescent="0.3">
      <c r="G18338" s="1183"/>
      <c r="H18338" s="1184"/>
      <c r="I18338" s="1184"/>
    </row>
    <row r="18339" spans="7:9" ht="15.6" x14ac:dyDescent="0.3">
      <c r="G18339" s="1183"/>
      <c r="H18339" s="1184"/>
      <c r="I18339" s="1184"/>
    </row>
    <row r="18340" spans="7:9" ht="15.6" x14ac:dyDescent="0.3">
      <c r="G18340" s="1183"/>
      <c r="H18340" s="1184"/>
      <c r="I18340" s="1184"/>
    </row>
    <row r="18341" spans="7:9" ht="15.6" x14ac:dyDescent="0.3">
      <c r="G18341" s="1183"/>
      <c r="H18341" s="1184"/>
      <c r="I18341" s="1184"/>
    </row>
    <row r="18342" spans="7:9" ht="15.6" x14ac:dyDescent="0.3">
      <c r="G18342" s="1183"/>
      <c r="H18342" s="1184"/>
      <c r="I18342" s="1184"/>
    </row>
    <row r="18343" spans="7:9" ht="15.6" x14ac:dyDescent="0.3">
      <c r="G18343" s="1183"/>
      <c r="H18343" s="1184"/>
      <c r="I18343" s="1184"/>
    </row>
    <row r="18344" spans="7:9" ht="15.6" x14ac:dyDescent="0.3">
      <c r="G18344" s="1183"/>
      <c r="H18344" s="1184"/>
      <c r="I18344" s="1184"/>
    </row>
    <row r="18345" spans="7:9" ht="15.6" x14ac:dyDescent="0.3">
      <c r="G18345" s="1183"/>
      <c r="H18345" s="1184"/>
      <c r="I18345" s="1184"/>
    </row>
    <row r="18346" spans="7:9" ht="15.6" x14ac:dyDescent="0.3">
      <c r="G18346" s="1183"/>
      <c r="H18346" s="1184"/>
      <c r="I18346" s="1184"/>
    </row>
    <row r="18347" spans="7:9" ht="15.6" x14ac:dyDescent="0.3">
      <c r="G18347" s="1183"/>
      <c r="H18347" s="1184"/>
      <c r="I18347" s="1184"/>
    </row>
    <row r="18348" spans="7:9" ht="15.6" x14ac:dyDescent="0.3">
      <c r="G18348" s="1183"/>
      <c r="H18348" s="1184"/>
      <c r="I18348" s="1184"/>
    </row>
    <row r="18349" spans="7:9" ht="15.6" x14ac:dyDescent="0.3">
      <c r="G18349" s="1183"/>
      <c r="H18349" s="1184"/>
      <c r="I18349" s="1184"/>
    </row>
    <row r="18350" spans="7:9" ht="15.6" x14ac:dyDescent="0.3">
      <c r="G18350" s="1183"/>
      <c r="H18350" s="1184"/>
      <c r="I18350" s="1184"/>
    </row>
    <row r="18351" spans="7:9" ht="15.6" x14ac:dyDescent="0.3">
      <c r="G18351" s="1183"/>
      <c r="H18351" s="1184"/>
      <c r="I18351" s="1184"/>
    </row>
    <row r="18352" spans="7:9" ht="15.6" x14ac:dyDescent="0.3">
      <c r="G18352" s="1183"/>
      <c r="H18352" s="1184"/>
      <c r="I18352" s="1184"/>
    </row>
    <row r="18353" spans="7:9" ht="15.6" x14ac:dyDescent="0.3">
      <c r="G18353" s="1183"/>
      <c r="H18353" s="1184"/>
      <c r="I18353" s="1184"/>
    </row>
    <row r="18354" spans="7:9" ht="15.6" x14ac:dyDescent="0.3">
      <c r="G18354" s="1183"/>
      <c r="H18354" s="1184"/>
      <c r="I18354" s="1184"/>
    </row>
    <row r="18355" spans="7:9" ht="15.6" x14ac:dyDescent="0.3">
      <c r="G18355" s="1183"/>
      <c r="H18355" s="1184"/>
      <c r="I18355" s="1184"/>
    </row>
    <row r="18356" spans="7:9" ht="15.6" x14ac:dyDescent="0.3">
      <c r="G18356" s="1183"/>
      <c r="H18356" s="1184"/>
      <c r="I18356" s="1184"/>
    </row>
    <row r="18357" spans="7:9" ht="15.6" x14ac:dyDescent="0.3">
      <c r="G18357" s="1183"/>
      <c r="H18357" s="1184"/>
      <c r="I18357" s="1184"/>
    </row>
    <row r="18358" spans="7:9" ht="15.6" x14ac:dyDescent="0.3">
      <c r="G18358" s="1183"/>
      <c r="H18358" s="1184"/>
      <c r="I18358" s="1184"/>
    </row>
    <row r="18359" spans="7:9" ht="15.6" x14ac:dyDescent="0.3">
      <c r="G18359" s="1183"/>
      <c r="H18359" s="1184"/>
      <c r="I18359" s="1184"/>
    </row>
    <row r="18360" spans="7:9" ht="15.6" x14ac:dyDescent="0.3">
      <c r="G18360" s="1183"/>
      <c r="H18360" s="1184"/>
      <c r="I18360" s="1184"/>
    </row>
    <row r="18361" spans="7:9" ht="15.6" x14ac:dyDescent="0.3">
      <c r="G18361" s="1183"/>
      <c r="H18361" s="1184"/>
      <c r="I18361" s="1184"/>
    </row>
    <row r="18362" spans="7:9" ht="15.6" x14ac:dyDescent="0.3">
      <c r="G18362" s="1183"/>
      <c r="H18362" s="1184"/>
      <c r="I18362" s="1184"/>
    </row>
    <row r="18363" spans="7:9" ht="15.6" x14ac:dyDescent="0.3">
      <c r="G18363" s="1183"/>
      <c r="H18363" s="1184"/>
      <c r="I18363" s="1184"/>
    </row>
    <row r="18364" spans="7:9" ht="15.6" x14ac:dyDescent="0.3">
      <c r="G18364" s="1183"/>
      <c r="H18364" s="1184"/>
      <c r="I18364" s="1184"/>
    </row>
    <row r="18365" spans="7:9" ht="15.6" x14ac:dyDescent="0.3">
      <c r="G18365" s="1183"/>
      <c r="H18365" s="1184"/>
      <c r="I18365" s="1184"/>
    </row>
    <row r="18366" spans="7:9" ht="15.6" x14ac:dyDescent="0.3">
      <c r="G18366" s="1183"/>
      <c r="H18366" s="1184"/>
      <c r="I18366" s="1184"/>
    </row>
    <row r="18367" spans="7:9" ht="15.6" x14ac:dyDescent="0.3">
      <c r="G18367" s="1183"/>
      <c r="H18367" s="1184"/>
      <c r="I18367" s="1184"/>
    </row>
    <row r="18368" spans="7:9" ht="15.6" x14ac:dyDescent="0.3">
      <c r="G18368" s="1183"/>
      <c r="H18368" s="1184"/>
      <c r="I18368" s="1184"/>
    </row>
    <row r="18369" spans="7:9" ht="15.6" x14ac:dyDescent="0.3">
      <c r="G18369" s="1183"/>
      <c r="H18369" s="1184"/>
      <c r="I18369" s="1184"/>
    </row>
    <row r="18370" spans="7:9" ht="15.6" x14ac:dyDescent="0.3">
      <c r="G18370" s="1183"/>
      <c r="H18370" s="1184"/>
      <c r="I18370" s="1184"/>
    </row>
    <row r="18371" spans="7:9" ht="15.6" x14ac:dyDescent="0.3">
      <c r="G18371" s="1183"/>
      <c r="H18371" s="1184"/>
      <c r="I18371" s="1184"/>
    </row>
    <row r="18372" spans="7:9" ht="15.6" x14ac:dyDescent="0.3">
      <c r="G18372" s="1183"/>
      <c r="H18372" s="1184"/>
      <c r="I18372" s="1184"/>
    </row>
    <row r="18373" spans="7:9" ht="15.6" x14ac:dyDescent="0.3">
      <c r="G18373" s="1183"/>
      <c r="H18373" s="1184"/>
      <c r="I18373" s="1184"/>
    </row>
    <row r="18374" spans="7:9" ht="15.6" x14ac:dyDescent="0.3">
      <c r="G18374" s="1183"/>
      <c r="H18374" s="1184"/>
      <c r="I18374" s="1184"/>
    </row>
    <row r="18375" spans="7:9" ht="15.6" x14ac:dyDescent="0.3">
      <c r="G18375" s="1183"/>
      <c r="H18375" s="1184"/>
      <c r="I18375" s="1184"/>
    </row>
    <row r="18376" spans="7:9" ht="15.6" x14ac:dyDescent="0.3">
      <c r="G18376" s="1183"/>
      <c r="H18376" s="1184"/>
      <c r="I18376" s="1184"/>
    </row>
    <row r="18377" spans="7:9" ht="15.6" x14ac:dyDescent="0.3">
      <c r="G18377" s="1183"/>
      <c r="H18377" s="1184"/>
      <c r="I18377" s="1184"/>
    </row>
    <row r="18378" spans="7:9" ht="15.6" x14ac:dyDescent="0.3">
      <c r="G18378" s="1183"/>
      <c r="H18378" s="1184"/>
      <c r="I18378" s="1184"/>
    </row>
    <row r="18379" spans="7:9" ht="15.6" x14ac:dyDescent="0.3">
      <c r="G18379" s="1183"/>
      <c r="H18379" s="1184"/>
      <c r="I18379" s="1184"/>
    </row>
    <row r="18380" spans="7:9" ht="15.6" x14ac:dyDescent="0.3">
      <c r="G18380" s="1183"/>
      <c r="H18380" s="1184"/>
      <c r="I18380" s="1184"/>
    </row>
    <row r="18381" spans="7:9" ht="15.6" x14ac:dyDescent="0.3">
      <c r="G18381" s="1183"/>
      <c r="H18381" s="1184"/>
      <c r="I18381" s="1184"/>
    </row>
    <row r="18382" spans="7:9" ht="15.6" x14ac:dyDescent="0.3">
      <c r="G18382" s="1183"/>
      <c r="H18382" s="1184"/>
      <c r="I18382" s="1184"/>
    </row>
    <row r="18383" spans="7:9" ht="15.6" x14ac:dyDescent="0.3">
      <c r="G18383" s="1183"/>
      <c r="H18383" s="1184"/>
      <c r="I18383" s="1184"/>
    </row>
    <row r="18384" spans="7:9" ht="15.6" x14ac:dyDescent="0.3">
      <c r="G18384" s="1183"/>
      <c r="H18384" s="1184"/>
      <c r="I18384" s="1184"/>
    </row>
    <row r="18385" spans="7:9" ht="15.6" x14ac:dyDescent="0.3">
      <c r="G18385" s="1183"/>
      <c r="H18385" s="1184"/>
      <c r="I18385" s="1184"/>
    </row>
    <row r="18386" spans="7:9" ht="15.6" x14ac:dyDescent="0.3">
      <c r="G18386" s="1183"/>
      <c r="H18386" s="1184"/>
      <c r="I18386" s="1184"/>
    </row>
    <row r="18387" spans="7:9" ht="15.6" x14ac:dyDescent="0.3">
      <c r="G18387" s="1183"/>
      <c r="H18387" s="1184"/>
      <c r="I18387" s="1184"/>
    </row>
    <row r="18388" spans="7:9" ht="15.6" x14ac:dyDescent="0.3">
      <c r="G18388" s="1183"/>
      <c r="H18388" s="1184"/>
      <c r="I18388" s="1184"/>
    </row>
    <row r="18389" spans="7:9" ht="15.6" x14ac:dyDescent="0.3">
      <c r="G18389" s="1183"/>
      <c r="H18389" s="1184"/>
      <c r="I18389" s="1184"/>
    </row>
    <row r="18390" spans="7:9" ht="15.6" x14ac:dyDescent="0.3">
      <c r="G18390" s="1183"/>
      <c r="H18390" s="1184"/>
      <c r="I18390" s="1184"/>
    </row>
    <row r="18391" spans="7:9" ht="15.6" x14ac:dyDescent="0.3">
      <c r="G18391" s="1183"/>
      <c r="H18391" s="1184"/>
      <c r="I18391" s="1184"/>
    </row>
    <row r="18392" spans="7:9" ht="15.6" x14ac:dyDescent="0.3">
      <c r="G18392" s="1183"/>
      <c r="H18392" s="1184"/>
      <c r="I18392" s="1184"/>
    </row>
    <row r="18393" spans="7:9" ht="15.6" x14ac:dyDescent="0.3">
      <c r="G18393" s="1183"/>
      <c r="H18393" s="1184"/>
      <c r="I18393" s="1184"/>
    </row>
    <row r="18394" spans="7:9" ht="15.6" x14ac:dyDescent="0.3">
      <c r="G18394" s="1183"/>
      <c r="H18394" s="1184"/>
      <c r="I18394" s="1184"/>
    </row>
    <row r="18395" spans="7:9" ht="15.6" x14ac:dyDescent="0.3">
      <c r="G18395" s="1183"/>
      <c r="H18395" s="1184"/>
      <c r="I18395" s="1184"/>
    </row>
    <row r="18396" spans="7:9" ht="15.6" x14ac:dyDescent="0.3">
      <c r="G18396" s="1183"/>
      <c r="H18396" s="1184"/>
      <c r="I18396" s="1184"/>
    </row>
    <row r="18397" spans="7:9" ht="15.6" x14ac:dyDescent="0.3">
      <c r="G18397" s="1183"/>
      <c r="H18397" s="1184"/>
      <c r="I18397" s="1184"/>
    </row>
    <row r="18398" spans="7:9" ht="15.6" x14ac:dyDescent="0.3">
      <c r="G18398" s="1183"/>
      <c r="H18398" s="1184"/>
      <c r="I18398" s="1184"/>
    </row>
    <row r="18399" spans="7:9" ht="15.6" x14ac:dyDescent="0.3">
      <c r="G18399" s="1183"/>
      <c r="H18399" s="1184"/>
      <c r="I18399" s="1184"/>
    </row>
    <row r="18400" spans="7:9" ht="15.6" x14ac:dyDescent="0.3">
      <c r="G18400" s="1183"/>
      <c r="H18400" s="1184"/>
      <c r="I18400" s="1184"/>
    </row>
    <row r="18401" spans="7:9" ht="15.6" x14ac:dyDescent="0.3">
      <c r="G18401" s="1183"/>
      <c r="H18401" s="1184"/>
      <c r="I18401" s="1184"/>
    </row>
    <row r="18402" spans="7:9" ht="15.6" x14ac:dyDescent="0.3">
      <c r="G18402" s="1183"/>
      <c r="H18402" s="1184"/>
      <c r="I18402" s="1184"/>
    </row>
    <row r="18403" spans="7:9" ht="15.6" x14ac:dyDescent="0.3">
      <c r="G18403" s="1183"/>
      <c r="H18403" s="1184"/>
      <c r="I18403" s="1184"/>
    </row>
    <row r="18404" spans="7:9" ht="15.6" x14ac:dyDescent="0.3">
      <c r="G18404" s="1183"/>
      <c r="H18404" s="1184"/>
      <c r="I18404" s="1184"/>
    </row>
    <row r="18405" spans="7:9" ht="15.6" x14ac:dyDescent="0.3">
      <c r="G18405" s="1183"/>
      <c r="H18405" s="1184"/>
      <c r="I18405" s="1184"/>
    </row>
    <row r="18406" spans="7:9" ht="15.6" x14ac:dyDescent="0.3">
      <c r="G18406" s="1183"/>
      <c r="H18406" s="1184"/>
      <c r="I18406" s="1184"/>
    </row>
    <row r="18407" spans="7:9" ht="15.6" x14ac:dyDescent="0.3">
      <c r="G18407" s="1183"/>
      <c r="H18407" s="1184"/>
      <c r="I18407" s="1184"/>
    </row>
    <row r="18408" spans="7:9" ht="15.6" x14ac:dyDescent="0.3">
      <c r="G18408" s="1183"/>
      <c r="H18408" s="1184"/>
      <c r="I18408" s="1184"/>
    </row>
    <row r="18409" spans="7:9" ht="15.6" x14ac:dyDescent="0.3">
      <c r="G18409" s="1183"/>
      <c r="H18409" s="1184"/>
      <c r="I18409" s="1184"/>
    </row>
    <row r="18410" spans="7:9" ht="15.6" x14ac:dyDescent="0.3">
      <c r="G18410" s="1183"/>
      <c r="H18410" s="1184"/>
      <c r="I18410" s="1184"/>
    </row>
    <row r="18411" spans="7:9" ht="15.6" x14ac:dyDescent="0.3">
      <c r="G18411" s="1183"/>
      <c r="H18411" s="1184"/>
      <c r="I18411" s="1184"/>
    </row>
    <row r="18412" spans="7:9" ht="15.6" x14ac:dyDescent="0.3">
      <c r="G18412" s="1183"/>
      <c r="H18412" s="1184"/>
      <c r="I18412" s="1184"/>
    </row>
    <row r="18413" spans="7:9" ht="15.6" x14ac:dyDescent="0.3">
      <c r="G18413" s="1183"/>
      <c r="H18413" s="1184"/>
      <c r="I18413" s="1184"/>
    </row>
    <row r="18414" spans="7:9" ht="15.6" x14ac:dyDescent="0.3">
      <c r="G18414" s="1183"/>
      <c r="H18414" s="1184"/>
      <c r="I18414" s="1184"/>
    </row>
    <row r="18415" spans="7:9" ht="15.6" x14ac:dyDescent="0.3">
      <c r="G18415" s="1183"/>
      <c r="H18415" s="1184"/>
      <c r="I18415" s="1184"/>
    </row>
    <row r="18416" spans="7:9" ht="15.6" x14ac:dyDescent="0.3">
      <c r="G18416" s="1183"/>
      <c r="H18416" s="1184"/>
      <c r="I18416" s="1184"/>
    </row>
    <row r="18417" spans="7:9" ht="15.6" x14ac:dyDescent="0.3">
      <c r="G18417" s="1183"/>
      <c r="H18417" s="1184"/>
      <c r="I18417" s="1184"/>
    </row>
    <row r="18418" spans="7:9" ht="15.6" x14ac:dyDescent="0.3">
      <c r="G18418" s="1183"/>
      <c r="H18418" s="1184"/>
      <c r="I18418" s="1184"/>
    </row>
  </sheetData>
  <sheetProtection algorithmName="SHA-512" hashValue="SrP3KGpKxvFxqhXsBCFHRG83HAiXicUPH0/oEGulMFvmgydvDTN9X4VuTewPH3N9yqd3tRrgrzclPux+W2faHw==" saltValue="iyrHnJT01Hr6zFpTUpGCoA==" spinCount="100000" sheet="1" objects="1" scenarios="1"/>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98"/>
  <sheetViews>
    <sheetView workbookViewId="0">
      <selection activeCell="A2" sqref="A2"/>
    </sheetView>
  </sheetViews>
  <sheetFormatPr defaultRowHeight="15" x14ac:dyDescent="0.25"/>
  <cols>
    <col min="1" max="1" width="18.453125" customWidth="1"/>
    <col min="2" max="2" width="57.54296875" customWidth="1"/>
    <col min="3" max="3" width="10.54296875" customWidth="1"/>
  </cols>
  <sheetData>
    <row r="1" spans="1:4" ht="15.6" x14ac:dyDescent="0.3">
      <c r="A1" s="71" t="s">
        <v>681</v>
      </c>
    </row>
    <row r="2" spans="1:4" ht="15.6" x14ac:dyDescent="0.3">
      <c r="A2" s="71"/>
    </row>
    <row r="3" spans="1:4" ht="15.6" x14ac:dyDescent="0.3">
      <c r="A3" s="71" t="s">
        <v>1864</v>
      </c>
    </row>
    <row r="4" spans="1:4" x14ac:dyDescent="0.25">
      <c r="A4" s="39" t="s">
        <v>700</v>
      </c>
      <c r="B4" s="39" t="s">
        <v>1856</v>
      </c>
      <c r="C4" s="935">
        <v>46168</v>
      </c>
      <c r="D4" s="39" t="s">
        <v>1101</v>
      </c>
    </row>
    <row r="5" spans="1:4" x14ac:dyDescent="0.25">
      <c r="A5" s="39" t="s">
        <v>1857</v>
      </c>
      <c r="B5" s="39" t="s">
        <v>1858</v>
      </c>
      <c r="C5" s="935">
        <v>46168</v>
      </c>
      <c r="D5" s="39" t="s">
        <v>1101</v>
      </c>
    </row>
    <row r="6" spans="1:4" x14ac:dyDescent="0.25">
      <c r="A6" s="39" t="s">
        <v>1859</v>
      </c>
      <c r="B6" s="39" t="s">
        <v>1860</v>
      </c>
      <c r="C6" s="935">
        <v>46168</v>
      </c>
      <c r="D6" s="39" t="s">
        <v>1101</v>
      </c>
    </row>
    <row r="7" spans="1:4" x14ac:dyDescent="0.25">
      <c r="A7" s="39" t="s">
        <v>1861</v>
      </c>
      <c r="B7" s="39" t="s">
        <v>1862</v>
      </c>
      <c r="C7" s="935">
        <v>46168</v>
      </c>
      <c r="D7" s="39" t="s">
        <v>1101</v>
      </c>
    </row>
    <row r="8" spans="1:4" x14ac:dyDescent="0.25">
      <c r="A8" s="39" t="s">
        <v>728</v>
      </c>
      <c r="B8" s="39" t="s">
        <v>1863</v>
      </c>
      <c r="C8" s="935">
        <v>46168</v>
      </c>
      <c r="D8" s="39" t="s">
        <v>1101</v>
      </c>
    </row>
    <row r="9" spans="1:4" ht="15.6" x14ac:dyDescent="0.3">
      <c r="A9" s="71"/>
    </row>
    <row r="10" spans="1:4" ht="15.6" x14ac:dyDescent="0.3">
      <c r="A10" s="71" t="s">
        <v>1100</v>
      </c>
    </row>
    <row r="11" spans="1:4" x14ac:dyDescent="0.25">
      <c r="A11" s="39" t="s">
        <v>1102</v>
      </c>
      <c r="B11" s="39" t="s">
        <v>1103</v>
      </c>
      <c r="C11" s="935">
        <v>45805</v>
      </c>
      <c r="D11" s="39" t="s">
        <v>1101</v>
      </c>
    </row>
    <row r="12" spans="1:4" x14ac:dyDescent="0.25">
      <c r="A12" s="39" t="s">
        <v>700</v>
      </c>
      <c r="B12" s="39" t="s">
        <v>1104</v>
      </c>
      <c r="C12" s="935">
        <v>45805</v>
      </c>
      <c r="D12" s="39" t="s">
        <v>1101</v>
      </c>
    </row>
    <row r="13" spans="1:4" x14ac:dyDescent="0.25">
      <c r="A13" s="39" t="s">
        <v>1107</v>
      </c>
      <c r="B13" s="39" t="s">
        <v>1108</v>
      </c>
      <c r="C13" s="935">
        <v>45805</v>
      </c>
      <c r="D13" s="39" t="s">
        <v>1101</v>
      </c>
    </row>
    <row r="14" spans="1:4" x14ac:dyDescent="0.25">
      <c r="A14" s="39" t="s">
        <v>1105</v>
      </c>
      <c r="B14" s="39" t="s">
        <v>1106</v>
      </c>
      <c r="C14" s="935">
        <v>45805</v>
      </c>
      <c r="D14" s="39" t="s">
        <v>1101</v>
      </c>
    </row>
    <row r="15" spans="1:4" x14ac:dyDescent="0.25">
      <c r="A15" s="39" t="s">
        <v>1109</v>
      </c>
      <c r="B15" s="39" t="s">
        <v>1110</v>
      </c>
      <c r="C15" s="935">
        <v>45805</v>
      </c>
      <c r="D15" s="39" t="s">
        <v>1101</v>
      </c>
    </row>
    <row r="16" spans="1:4" x14ac:dyDescent="0.25">
      <c r="A16" s="39"/>
    </row>
    <row r="17" spans="1:2" ht="15.6" x14ac:dyDescent="0.3">
      <c r="A17" s="71" t="s">
        <v>825</v>
      </c>
    </row>
    <row r="18" spans="1:2" x14ac:dyDescent="0.25">
      <c r="A18" s="39" t="s">
        <v>694</v>
      </c>
      <c r="B18" t="s">
        <v>828</v>
      </c>
    </row>
    <row r="19" spans="1:2" x14ac:dyDescent="0.25">
      <c r="A19" s="39" t="s">
        <v>769</v>
      </c>
      <c r="B19" s="39" t="s">
        <v>829</v>
      </c>
    </row>
    <row r="20" spans="1:2" ht="15.6" x14ac:dyDescent="0.3">
      <c r="A20" s="71"/>
    </row>
    <row r="21" spans="1:2" ht="15.6" x14ac:dyDescent="0.3">
      <c r="A21" s="71" t="s">
        <v>825</v>
      </c>
    </row>
    <row r="22" spans="1:2" x14ac:dyDescent="0.25">
      <c r="A22" s="39" t="s">
        <v>769</v>
      </c>
      <c r="B22" s="39" t="s">
        <v>826</v>
      </c>
    </row>
    <row r="23" spans="1:2" ht="15.6" x14ac:dyDescent="0.3">
      <c r="A23" s="71" t="s">
        <v>788</v>
      </c>
      <c r="B23" s="39" t="s">
        <v>770</v>
      </c>
    </row>
    <row r="24" spans="1:2" ht="15.6" x14ac:dyDescent="0.3">
      <c r="A24" s="71"/>
      <c r="B24" s="39"/>
    </row>
    <row r="25" spans="1:2" ht="15.6" x14ac:dyDescent="0.3">
      <c r="A25" s="71" t="s">
        <v>818</v>
      </c>
    </row>
    <row r="26" spans="1:2" x14ac:dyDescent="0.25">
      <c r="A26" s="39" t="s">
        <v>819</v>
      </c>
      <c r="B26" s="39" t="s">
        <v>820</v>
      </c>
    </row>
    <row r="27" spans="1:2" x14ac:dyDescent="0.25">
      <c r="A27" s="39" t="s">
        <v>821</v>
      </c>
      <c r="B27" s="39" t="s">
        <v>822</v>
      </c>
    </row>
    <row r="28" spans="1:2" ht="30" x14ac:dyDescent="0.25">
      <c r="A28" s="39" t="s">
        <v>728</v>
      </c>
      <c r="B28" s="881" t="s">
        <v>823</v>
      </c>
    </row>
    <row r="29" spans="1:2" ht="15.6" x14ac:dyDescent="0.3">
      <c r="A29" s="71"/>
    </row>
    <row r="30" spans="1:2" ht="15.6" x14ac:dyDescent="0.3">
      <c r="A30" s="71" t="s">
        <v>805</v>
      </c>
    </row>
    <row r="31" spans="1:2" x14ac:dyDescent="0.25">
      <c r="A31" s="39" t="s">
        <v>769</v>
      </c>
      <c r="B31" s="39" t="s">
        <v>808</v>
      </c>
    </row>
    <row r="32" spans="1:2" ht="15.6" x14ac:dyDescent="0.3">
      <c r="A32" s="71" t="s">
        <v>788</v>
      </c>
      <c r="B32" s="39" t="s">
        <v>770</v>
      </c>
    </row>
    <row r="33" spans="1:2" ht="30" x14ac:dyDescent="0.25">
      <c r="A33" s="39" t="s">
        <v>806</v>
      </c>
      <c r="B33" s="881" t="s">
        <v>810</v>
      </c>
    </row>
    <row r="34" spans="1:2" x14ac:dyDescent="0.25">
      <c r="A34" s="39" t="s">
        <v>809</v>
      </c>
      <c r="B34" s="39" t="s">
        <v>807</v>
      </c>
    </row>
    <row r="35" spans="1:2" x14ac:dyDescent="0.25">
      <c r="A35" s="39" t="s">
        <v>811</v>
      </c>
      <c r="B35" s="39" t="s">
        <v>812</v>
      </c>
    </row>
    <row r="36" spans="1:2" ht="15.6" x14ac:dyDescent="0.3">
      <c r="A36" s="71"/>
    </row>
    <row r="37" spans="1:2" ht="15.6" x14ac:dyDescent="0.3">
      <c r="A37" s="71" t="s">
        <v>786</v>
      </c>
    </row>
    <row r="38" spans="1:2" x14ac:dyDescent="0.25">
      <c r="A38" s="39" t="s">
        <v>769</v>
      </c>
      <c r="B38" s="39" t="s">
        <v>787</v>
      </c>
    </row>
    <row r="39" spans="1:2" ht="15.6" x14ac:dyDescent="0.3">
      <c r="A39" s="71" t="s">
        <v>788</v>
      </c>
      <c r="B39" s="39" t="s">
        <v>770</v>
      </c>
    </row>
    <row r="40" spans="1:2" x14ac:dyDescent="0.25">
      <c r="A40" s="39" t="s">
        <v>789</v>
      </c>
      <c r="B40" s="39" t="s">
        <v>790</v>
      </c>
    </row>
    <row r="41" spans="1:2" x14ac:dyDescent="0.25">
      <c r="A41" s="39" t="s">
        <v>731</v>
      </c>
      <c r="B41" s="39" t="s">
        <v>801</v>
      </c>
    </row>
    <row r="42" spans="1:2" x14ac:dyDescent="0.25">
      <c r="A42" s="39"/>
      <c r="B42" s="39"/>
    </row>
    <row r="43" spans="1:2" ht="15.6" x14ac:dyDescent="0.3">
      <c r="A43" s="71"/>
    </row>
    <row r="44" spans="1:2" ht="15.6" x14ac:dyDescent="0.3">
      <c r="A44" s="71" t="s">
        <v>765</v>
      </c>
    </row>
    <row r="45" spans="1:2" x14ac:dyDescent="0.25">
      <c r="A45" s="39" t="s">
        <v>700</v>
      </c>
      <c r="B45" s="39" t="s">
        <v>767</v>
      </c>
    </row>
    <row r="46" spans="1:2" x14ac:dyDescent="0.25">
      <c r="A46" s="39"/>
      <c r="B46" s="39" t="s">
        <v>774</v>
      </c>
    </row>
    <row r="47" spans="1:2" x14ac:dyDescent="0.25">
      <c r="A47" s="39" t="s">
        <v>730</v>
      </c>
      <c r="B47" s="39" t="s">
        <v>766</v>
      </c>
    </row>
    <row r="48" spans="1:2" x14ac:dyDescent="0.25">
      <c r="A48" s="39" t="s">
        <v>769</v>
      </c>
      <c r="B48" s="39" t="s">
        <v>771</v>
      </c>
    </row>
    <row r="49" spans="1:2" ht="15" customHeight="1" x14ac:dyDescent="0.3">
      <c r="A49" s="71" t="s">
        <v>772</v>
      </c>
      <c r="B49" s="39" t="s">
        <v>770</v>
      </c>
    </row>
    <row r="50" spans="1:2" ht="15" customHeight="1" x14ac:dyDescent="0.25">
      <c r="A50" s="39" t="s">
        <v>731</v>
      </c>
      <c r="B50" s="39" t="s">
        <v>773</v>
      </c>
    </row>
    <row r="51" spans="1:2" ht="15.6" x14ac:dyDescent="0.3">
      <c r="A51" s="71"/>
    </row>
    <row r="52" spans="1:2" ht="15.6" x14ac:dyDescent="0.3">
      <c r="A52" s="71"/>
    </row>
    <row r="53" spans="1:2" ht="15.6" x14ac:dyDescent="0.3">
      <c r="A53" s="71"/>
    </row>
    <row r="54" spans="1:2" ht="15.6" x14ac:dyDescent="0.3">
      <c r="A54" s="71" t="s">
        <v>758</v>
      </c>
    </row>
    <row r="55" spans="1:2" x14ac:dyDescent="0.25">
      <c r="A55" s="39" t="s">
        <v>699</v>
      </c>
      <c r="B55" s="39" t="s">
        <v>759</v>
      </c>
    </row>
    <row r="56" spans="1:2" ht="15.6" x14ac:dyDescent="0.3">
      <c r="A56" s="71"/>
      <c r="B56" s="39" t="s">
        <v>761</v>
      </c>
    </row>
    <row r="57" spans="1:2" ht="15.6" x14ac:dyDescent="0.3">
      <c r="A57" s="71"/>
      <c r="B57" s="39" t="s">
        <v>760</v>
      </c>
    </row>
    <row r="58" spans="1:2" ht="15.6" x14ac:dyDescent="0.3">
      <c r="A58" s="71"/>
    </row>
    <row r="59" spans="1:2" ht="15.6" x14ac:dyDescent="0.3">
      <c r="A59" s="71" t="s">
        <v>753</v>
      </c>
    </row>
    <row r="60" spans="1:2" x14ac:dyDescent="0.25">
      <c r="A60" s="39" t="s">
        <v>728</v>
      </c>
      <c r="B60" s="39" t="s">
        <v>729</v>
      </c>
    </row>
    <row r="61" spans="1:2" x14ac:dyDescent="0.25">
      <c r="A61" s="39" t="s">
        <v>730</v>
      </c>
      <c r="B61" s="39" t="s">
        <v>752</v>
      </c>
    </row>
    <row r="62" spans="1:2" x14ac:dyDescent="0.25">
      <c r="A62" s="39" t="s">
        <v>734</v>
      </c>
      <c r="B62" s="39" t="s">
        <v>735</v>
      </c>
    </row>
    <row r="63" spans="1:2" x14ac:dyDescent="0.25">
      <c r="A63" s="39" t="s">
        <v>699</v>
      </c>
      <c r="B63" s="39" t="s">
        <v>733</v>
      </c>
    </row>
    <row r="64" spans="1:2" x14ac:dyDescent="0.25">
      <c r="A64" s="39" t="s">
        <v>731</v>
      </c>
      <c r="B64" s="39" t="s">
        <v>732</v>
      </c>
    </row>
    <row r="65" spans="1:2" x14ac:dyDescent="0.25">
      <c r="A65" s="39" t="s">
        <v>736</v>
      </c>
      <c r="B65" s="39" t="s">
        <v>737</v>
      </c>
    </row>
    <row r="66" spans="1:2" x14ac:dyDescent="0.25">
      <c r="A66" s="39"/>
      <c r="B66" s="39" t="s">
        <v>738</v>
      </c>
    </row>
    <row r="67" spans="1:2" x14ac:dyDescent="0.25">
      <c r="A67" s="39" t="s">
        <v>739</v>
      </c>
      <c r="B67" s="39" t="s">
        <v>740</v>
      </c>
    </row>
    <row r="68" spans="1:2" x14ac:dyDescent="0.25">
      <c r="A68" s="39" t="s">
        <v>741</v>
      </c>
      <c r="B68" s="39" t="s">
        <v>740</v>
      </c>
    </row>
    <row r="69" spans="1:2" x14ac:dyDescent="0.25">
      <c r="A69" s="39" t="s">
        <v>751</v>
      </c>
      <c r="B69" s="39" t="s">
        <v>750</v>
      </c>
    </row>
    <row r="71" spans="1:2" ht="15.6" x14ac:dyDescent="0.3">
      <c r="A71" s="71" t="s">
        <v>695</v>
      </c>
    </row>
    <row r="72" spans="1:2" x14ac:dyDescent="0.25">
      <c r="A72" t="s">
        <v>682</v>
      </c>
      <c r="B72" t="s">
        <v>683</v>
      </c>
    </row>
    <row r="73" spans="1:2" x14ac:dyDescent="0.25">
      <c r="B73" t="s">
        <v>684</v>
      </c>
    </row>
    <row r="74" spans="1:2" x14ac:dyDescent="0.25">
      <c r="B74" t="s">
        <v>685</v>
      </c>
    </row>
    <row r="75" spans="1:2" x14ac:dyDescent="0.25">
      <c r="B75" t="s">
        <v>686</v>
      </c>
    </row>
    <row r="76" spans="1:2" x14ac:dyDescent="0.25">
      <c r="B76" t="s">
        <v>687</v>
      </c>
    </row>
    <row r="78" spans="1:2" x14ac:dyDescent="0.25">
      <c r="A78" t="s">
        <v>688</v>
      </c>
      <c r="B78" t="s">
        <v>689</v>
      </c>
    </row>
    <row r="79" spans="1:2" x14ac:dyDescent="0.25">
      <c r="B79" t="s">
        <v>690</v>
      </c>
    </row>
    <row r="80" spans="1:2" x14ac:dyDescent="0.25">
      <c r="B80" t="s">
        <v>691</v>
      </c>
    </row>
    <row r="83" spans="1:2" x14ac:dyDescent="0.25">
      <c r="A83" t="s">
        <v>692</v>
      </c>
      <c r="B83" t="s">
        <v>693</v>
      </c>
    </row>
    <row r="85" spans="1:2" x14ac:dyDescent="0.25">
      <c r="A85" s="39" t="s">
        <v>694</v>
      </c>
      <c r="B85" s="39" t="s">
        <v>696</v>
      </c>
    </row>
    <row r="86" spans="1:2" x14ac:dyDescent="0.25">
      <c r="B86" s="39" t="s">
        <v>697</v>
      </c>
    </row>
    <row r="88" spans="1:2" ht="15.6" x14ac:dyDescent="0.3">
      <c r="A88" s="71" t="s">
        <v>698</v>
      </c>
    </row>
    <row r="89" spans="1:2" x14ac:dyDescent="0.25">
      <c r="A89" s="39" t="s">
        <v>699</v>
      </c>
      <c r="B89" s="39" t="s">
        <v>702</v>
      </c>
    </row>
    <row r="90" spans="1:2" x14ac:dyDescent="0.25">
      <c r="A90" s="39" t="s">
        <v>700</v>
      </c>
      <c r="B90" s="39" t="s">
        <v>701</v>
      </c>
    </row>
    <row r="93" spans="1:2" ht="15.6" x14ac:dyDescent="0.3">
      <c r="A93" s="71" t="s">
        <v>703</v>
      </c>
    </row>
    <row r="94" spans="1:2" x14ac:dyDescent="0.25">
      <c r="A94" s="39" t="s">
        <v>700</v>
      </c>
      <c r="B94" s="39" t="s">
        <v>711</v>
      </c>
    </row>
    <row r="95" spans="1:2" x14ac:dyDescent="0.25">
      <c r="B95" s="39" t="s">
        <v>704</v>
      </c>
    </row>
    <row r="96" spans="1:2" x14ac:dyDescent="0.25">
      <c r="A96" s="39" t="s">
        <v>710</v>
      </c>
      <c r="B96" s="39" t="s">
        <v>705</v>
      </c>
    </row>
    <row r="97" spans="1:2" x14ac:dyDescent="0.25">
      <c r="A97" s="39" t="s">
        <v>708</v>
      </c>
      <c r="B97" s="39" t="s">
        <v>709</v>
      </c>
    </row>
    <row r="98" spans="1:2" x14ac:dyDescent="0.25">
      <c r="A98" s="39" t="s">
        <v>706</v>
      </c>
      <c r="B98" s="39" t="s">
        <v>707</v>
      </c>
    </row>
  </sheetData>
  <sheetProtection algorithmName="SHA-512" hashValue="QGrcTZtkASUy7t3yDmQbves3ZrlkzLbxLmrQBZguhgINIReor5Xy8V3/fKbcdn9lq8PfWwujY4elVghmbrR99g==" saltValue="vWvw0b80FBP0ngco8nrB5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D59"/>
  <sheetViews>
    <sheetView showGridLines="0" workbookViewId="0">
      <selection activeCell="E16" sqref="E16"/>
    </sheetView>
  </sheetViews>
  <sheetFormatPr defaultRowHeight="15" x14ac:dyDescent="0.25"/>
  <cols>
    <col min="1" max="1" width="53.08984375" customWidth="1"/>
    <col min="4" max="4" width="12.81640625" customWidth="1"/>
  </cols>
  <sheetData>
    <row r="1" spans="1:4" x14ac:dyDescent="0.25">
      <c r="A1" s="1299"/>
      <c r="B1" s="1299"/>
      <c r="C1" s="1299"/>
      <c r="D1" s="1299"/>
    </row>
    <row r="2" spans="1:4" x14ac:dyDescent="0.25">
      <c r="A2" s="41"/>
    </row>
    <row r="3" spans="1:4" x14ac:dyDescent="0.25">
      <c r="A3" s="41"/>
    </row>
    <row r="4" spans="1:4" ht="11.4" customHeight="1" x14ac:dyDescent="0.25">
      <c r="A4" s="41"/>
    </row>
    <row r="5" spans="1:4" hidden="1" x14ac:dyDescent="0.25">
      <c r="A5" s="41"/>
    </row>
    <row r="6" spans="1:4" ht="30" customHeight="1" x14ac:dyDescent="0.45">
      <c r="A6" s="1300" t="s">
        <v>638</v>
      </c>
      <c r="B6" s="1300"/>
      <c r="C6" s="1300"/>
      <c r="D6" s="1300"/>
    </row>
    <row r="7" spans="1:4" ht="15.6" x14ac:dyDescent="0.3">
      <c r="A7" s="79"/>
      <c r="B7" s="79"/>
      <c r="C7" s="79"/>
      <c r="D7" s="79"/>
    </row>
    <row r="8" spans="1:4" ht="15.6" x14ac:dyDescent="0.3">
      <c r="A8" s="79"/>
      <c r="B8" s="79"/>
      <c r="C8" s="79"/>
      <c r="D8" s="79"/>
    </row>
    <row r="9" spans="1:4" ht="20.399999999999999" customHeight="1" x14ac:dyDescent="0.3">
      <c r="A9" s="1301" t="s">
        <v>1846</v>
      </c>
      <c r="B9" s="1301"/>
      <c r="C9" s="1301"/>
      <c r="D9" s="1301"/>
    </row>
    <row r="10" spans="1:4" ht="15.6" x14ac:dyDescent="0.3">
      <c r="A10" s="1302" t="str">
        <f>"law and adopted by the governing body of "&amp;Coverpage!A51&amp;" ,"</f>
        <v>law and adopted by the governing body of ENTITY NAME ,</v>
      </c>
      <c r="B10" s="1302"/>
      <c r="C10" s="1302"/>
      <c r="D10" s="1302"/>
    </row>
    <row r="11" spans="1:4" ht="15.6" x14ac:dyDescent="0.3">
      <c r="A11" s="1303" t="s">
        <v>796</v>
      </c>
      <c r="B11" s="1303"/>
      <c r="C11" s="1303"/>
      <c r="D11" s="1303"/>
    </row>
    <row r="12" spans="1:4" ht="15.6" x14ac:dyDescent="0.3">
      <c r="A12" s="1302" t="s">
        <v>639</v>
      </c>
      <c r="B12" s="1302"/>
      <c r="C12" s="1302"/>
      <c r="D12" s="1302"/>
    </row>
    <row r="13" spans="1:4" ht="15.6" x14ac:dyDescent="0.3">
      <c r="A13" s="83"/>
      <c r="B13" s="83"/>
      <c r="C13" s="83"/>
      <c r="D13" s="83"/>
    </row>
    <row r="14" spans="1:4" ht="15.6" x14ac:dyDescent="0.3">
      <c r="A14" s="83"/>
      <c r="B14" s="83"/>
      <c r="C14" s="83"/>
      <c r="D14" s="83"/>
    </row>
    <row r="15" spans="1:4" ht="15.6" x14ac:dyDescent="0.3">
      <c r="A15" s="1170" t="s">
        <v>1027</v>
      </c>
      <c r="B15" s="1304" t="s">
        <v>1028</v>
      </c>
      <c r="C15" s="1304"/>
      <c r="D15" s="1304"/>
    </row>
    <row r="16" spans="1:4" ht="15.6" x14ac:dyDescent="0.3">
      <c r="A16" s="84"/>
      <c r="B16" s="84"/>
      <c r="C16" s="84"/>
      <c r="D16" s="84"/>
    </row>
    <row r="17" spans="1:4" ht="15.6" x14ac:dyDescent="0.3">
      <c r="A17" s="1170" t="s">
        <v>1026</v>
      </c>
      <c r="B17" s="1304" t="s">
        <v>1029</v>
      </c>
      <c r="C17" s="1304"/>
      <c r="D17" s="1304"/>
    </row>
    <row r="18" spans="1:4" ht="15.6" x14ac:dyDescent="0.3">
      <c r="A18" s="84"/>
      <c r="B18" s="84"/>
      <c r="C18" s="84"/>
      <c r="D18" s="84"/>
    </row>
    <row r="19" spans="1:4" ht="15.6" x14ac:dyDescent="0.3">
      <c r="A19" s="1169"/>
      <c r="B19" s="79"/>
      <c r="C19" s="79"/>
      <c r="D19" s="79"/>
    </row>
    <row r="20" spans="1:4" ht="15.6" x14ac:dyDescent="0.3">
      <c r="A20" s="1302" t="s">
        <v>1030</v>
      </c>
      <c r="B20" s="1302"/>
      <c r="C20" s="1302"/>
      <c r="D20" s="1302"/>
    </row>
    <row r="21" spans="1:4" ht="15.6" x14ac:dyDescent="0.3">
      <c r="A21" s="1306"/>
      <c r="B21" s="1306"/>
      <c r="C21" s="1306"/>
      <c r="D21" s="1306"/>
    </row>
    <row r="22" spans="1:4" ht="15.6" x14ac:dyDescent="0.3">
      <c r="A22" s="1170" t="s">
        <v>1027</v>
      </c>
      <c r="B22" s="1304" t="s">
        <v>1028</v>
      </c>
      <c r="C22" s="1304"/>
      <c r="D22" s="1304"/>
    </row>
    <row r="23" spans="1:4" ht="15.6" x14ac:dyDescent="0.3">
      <c r="A23" s="84"/>
      <c r="B23" s="84"/>
      <c r="C23" s="84"/>
      <c r="D23" s="84"/>
    </row>
    <row r="24" spans="1:4" ht="15.6" x14ac:dyDescent="0.3">
      <c r="A24" s="1170" t="s">
        <v>1026</v>
      </c>
      <c r="B24" s="1304" t="s">
        <v>1029</v>
      </c>
      <c r="C24" s="1304"/>
      <c r="D24" s="1304"/>
    </row>
    <row r="25" spans="1:4" ht="18" x14ac:dyDescent="0.35">
      <c r="A25" s="847"/>
      <c r="B25" s="847"/>
      <c r="C25" s="847"/>
      <c r="D25" s="847"/>
    </row>
    <row r="26" spans="1:4" ht="18" x14ac:dyDescent="0.35">
      <c r="A26" s="847"/>
      <c r="B26" s="847"/>
      <c r="C26" s="847"/>
      <c r="D26" s="847"/>
    </row>
    <row r="27" spans="1:4" ht="18" x14ac:dyDescent="0.35">
      <c r="A27" s="847"/>
      <c r="B27" s="847"/>
      <c r="C27" s="847"/>
      <c r="D27" s="847"/>
    </row>
    <row r="28" spans="1:4" ht="15.6" x14ac:dyDescent="0.3">
      <c r="A28" s="1169"/>
      <c r="B28" s="79"/>
      <c r="C28" s="79"/>
      <c r="D28" s="79"/>
    </row>
    <row r="29" spans="1:4" ht="15.6" x14ac:dyDescent="0.3">
      <c r="A29" s="83"/>
      <c r="B29" s="83"/>
      <c r="C29" s="83"/>
      <c r="D29" s="83"/>
    </row>
    <row r="30" spans="1:4" ht="15.6" x14ac:dyDescent="0.3">
      <c r="A30" s="83"/>
      <c r="B30" s="83"/>
      <c r="C30" s="83"/>
      <c r="D30" s="83"/>
    </row>
    <row r="31" spans="1:4" ht="15.6" x14ac:dyDescent="0.3">
      <c r="A31" s="1169"/>
      <c r="B31" s="79"/>
      <c r="C31" s="79"/>
      <c r="D31" s="79"/>
    </row>
    <row r="32" spans="1:4" ht="15.6" x14ac:dyDescent="0.3">
      <c r="A32" s="1169"/>
      <c r="B32" s="79"/>
      <c r="C32" s="79"/>
      <c r="D32" s="79"/>
    </row>
    <row r="33" spans="1:4" ht="15.6" x14ac:dyDescent="0.3">
      <c r="A33" s="1302"/>
      <c r="B33" s="1302"/>
      <c r="C33" s="1302"/>
      <c r="D33" s="1302"/>
    </row>
    <row r="34" spans="1:4" ht="15.6" x14ac:dyDescent="0.3">
      <c r="A34" s="1169"/>
      <c r="B34" s="79"/>
      <c r="C34" s="79"/>
      <c r="D34" s="79"/>
    </row>
    <row r="35" spans="1:4" ht="15.6" x14ac:dyDescent="0.3">
      <c r="A35" s="1169"/>
      <c r="B35" s="79"/>
      <c r="C35" s="79"/>
      <c r="D35" s="79"/>
    </row>
    <row r="36" spans="1:4" ht="21" x14ac:dyDescent="0.4">
      <c r="A36" s="1307"/>
      <c r="B36" s="1307"/>
      <c r="C36" s="1307"/>
      <c r="D36" s="1307"/>
    </row>
    <row r="37" spans="1:4" ht="15.6" x14ac:dyDescent="0.3">
      <c r="A37" s="1169"/>
      <c r="B37" s="79"/>
      <c r="C37" s="79"/>
      <c r="D37" s="79"/>
    </row>
    <row r="38" spans="1:4" ht="15.6" x14ac:dyDescent="0.3">
      <c r="A38" s="1169"/>
      <c r="B38" s="79"/>
      <c r="C38" s="79"/>
      <c r="D38" s="79"/>
    </row>
    <row r="39" spans="1:4" ht="15.6" x14ac:dyDescent="0.3">
      <c r="A39" s="1169"/>
      <c r="B39" s="79"/>
      <c r="C39" s="79"/>
      <c r="D39" s="79"/>
    </row>
    <row r="40" spans="1:4" ht="15.6" x14ac:dyDescent="0.3">
      <c r="A40" s="1169"/>
      <c r="B40" s="79"/>
      <c r="C40" s="79"/>
      <c r="D40" s="79"/>
    </row>
    <row r="41" spans="1:4" ht="15.6" x14ac:dyDescent="0.3">
      <c r="A41" s="1169"/>
      <c r="B41" s="79"/>
      <c r="C41" s="79"/>
      <c r="D41" s="79"/>
    </row>
    <row r="42" spans="1:4" ht="15.6" x14ac:dyDescent="0.3">
      <c r="A42" s="1169"/>
      <c r="B42" s="79"/>
      <c r="C42" s="79"/>
      <c r="D42" s="79"/>
    </row>
    <row r="43" spans="1:4" ht="15.6" x14ac:dyDescent="0.3">
      <c r="A43" s="1169"/>
      <c r="B43" s="79"/>
      <c r="C43" s="79"/>
      <c r="D43" s="79"/>
    </row>
    <row r="44" spans="1:4" ht="15.6" x14ac:dyDescent="0.3">
      <c r="A44" s="1169"/>
      <c r="B44" s="79"/>
      <c r="C44" s="79"/>
      <c r="D44" s="79"/>
    </row>
    <row r="45" spans="1:4" ht="15.6" x14ac:dyDescent="0.3">
      <c r="A45" s="1305"/>
      <c r="B45" s="1302"/>
      <c r="C45" s="1302"/>
      <c r="D45" s="1302"/>
    </row>
    <row r="46" spans="1:4" ht="15.6" x14ac:dyDescent="0.3">
      <c r="A46" s="1169"/>
      <c r="B46" s="79"/>
      <c r="C46" s="79"/>
      <c r="D46" s="79"/>
    </row>
    <row r="47" spans="1:4" ht="15.6" x14ac:dyDescent="0.3">
      <c r="A47" s="1169"/>
      <c r="B47" s="79"/>
      <c r="C47" s="79"/>
      <c r="D47" s="79"/>
    </row>
    <row r="48" spans="1:4" ht="15.6" x14ac:dyDescent="0.3">
      <c r="A48" s="1169"/>
      <c r="B48" s="79"/>
      <c r="C48" s="79"/>
      <c r="D48" s="79"/>
    </row>
    <row r="49" spans="1:4" ht="15.6" x14ac:dyDescent="0.3">
      <c r="A49" s="1169"/>
      <c r="B49" s="79"/>
      <c r="C49" s="79"/>
      <c r="D49" s="79"/>
    </row>
    <row r="50" spans="1:4" ht="15.6" x14ac:dyDescent="0.3">
      <c r="A50" s="1169"/>
      <c r="B50" s="79"/>
      <c r="C50" s="79"/>
      <c r="D50" s="79"/>
    </row>
    <row r="51" spans="1:4" ht="15.6" x14ac:dyDescent="0.3">
      <c r="A51" s="1169"/>
      <c r="B51" s="79"/>
      <c r="C51" s="79"/>
      <c r="D51" s="79"/>
    </row>
    <row r="52" spans="1:4" ht="15.6" x14ac:dyDescent="0.3">
      <c r="A52" s="1169"/>
      <c r="B52" s="79"/>
      <c r="C52" s="79"/>
      <c r="D52" s="79"/>
    </row>
    <row r="53" spans="1:4" ht="15.6" x14ac:dyDescent="0.3">
      <c r="A53" s="1169"/>
      <c r="B53" s="79"/>
      <c r="C53" s="79"/>
      <c r="D53" s="79"/>
    </row>
    <row r="54" spans="1:4" ht="15.6" x14ac:dyDescent="0.3">
      <c r="A54" s="1169"/>
      <c r="B54" s="79"/>
      <c r="C54" s="79"/>
      <c r="D54" s="79"/>
    </row>
    <row r="55" spans="1:4" ht="15.6" x14ac:dyDescent="0.3">
      <c r="A55" s="1169"/>
      <c r="B55" s="79"/>
      <c r="C55" s="79"/>
      <c r="D55" s="79"/>
    </row>
    <row r="56" spans="1:4" ht="15.6" x14ac:dyDescent="0.3">
      <c r="A56" s="1169"/>
      <c r="B56" s="79"/>
      <c r="C56" s="79"/>
      <c r="D56" s="79"/>
    </row>
    <row r="57" spans="1:4" ht="15.6" x14ac:dyDescent="0.3">
      <c r="A57" s="1169"/>
      <c r="B57" s="79"/>
      <c r="C57" s="79"/>
      <c r="D57" s="79"/>
    </row>
    <row r="58" spans="1:4" ht="15.6" x14ac:dyDescent="0.3">
      <c r="A58" s="83"/>
      <c r="B58" s="79"/>
      <c r="C58" s="79"/>
      <c r="D58" s="79"/>
    </row>
    <row r="59" spans="1:4" ht="15.6" x14ac:dyDescent="0.3">
      <c r="A59" s="1305" t="s">
        <v>724</v>
      </c>
      <c r="B59" s="1302"/>
      <c r="C59" s="1302"/>
      <c r="D59" s="1302"/>
    </row>
  </sheetData>
  <mergeCells count="16">
    <mergeCell ref="A45:D45"/>
    <mergeCell ref="A59:D59"/>
    <mergeCell ref="A20:D20"/>
    <mergeCell ref="A21:D21"/>
    <mergeCell ref="A36:D36"/>
    <mergeCell ref="A33:D33"/>
    <mergeCell ref="B15:D15"/>
    <mergeCell ref="B17:D17"/>
    <mergeCell ref="B22:D22"/>
    <mergeCell ref="B24:D24"/>
    <mergeCell ref="A12:D12"/>
    <mergeCell ref="A1:D1"/>
    <mergeCell ref="A6:D6"/>
    <mergeCell ref="A9:D9"/>
    <mergeCell ref="A10:D10"/>
    <mergeCell ref="A11:D11"/>
  </mergeCells>
  <pageMargins left="0.7" right="0.7" top="0.75" bottom="0.75" header="0.3" footer="0.3"/>
  <pageSetup paperSize="5"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034E-1457-4C67-8258-9F417CE2F39A}">
  <sheetPr>
    <tabColor rgb="FFFFC000"/>
  </sheetPr>
  <dimension ref="A1:H56"/>
  <sheetViews>
    <sheetView showGridLines="0" workbookViewId="0">
      <selection sqref="A1:H1"/>
    </sheetView>
  </sheetViews>
  <sheetFormatPr defaultColWidth="8.90625" defaultRowHeight="15" x14ac:dyDescent="0.25"/>
  <cols>
    <col min="1" max="16384" width="8.90625" style="74"/>
  </cols>
  <sheetData>
    <row r="1" spans="1:8" ht="25.8" x14ac:dyDescent="0.5">
      <c r="A1" s="1297" t="s">
        <v>1060</v>
      </c>
      <c r="B1" s="1297"/>
      <c r="C1" s="1297"/>
      <c r="D1" s="1297"/>
      <c r="E1" s="1297"/>
      <c r="F1" s="1297"/>
      <c r="G1" s="1297"/>
      <c r="H1" s="1297"/>
    </row>
    <row r="2" spans="1:8" ht="23.4" x14ac:dyDescent="0.45">
      <c r="A2" s="848"/>
      <c r="B2" s="848"/>
      <c r="C2" s="848"/>
      <c r="D2" s="848"/>
      <c r="E2" s="848"/>
      <c r="F2" s="848"/>
      <c r="G2" s="848"/>
      <c r="H2" s="848"/>
    </row>
    <row r="3" spans="1:8" ht="22.95" customHeight="1" x14ac:dyDescent="0.35">
      <c r="A3" s="1298" t="s">
        <v>722</v>
      </c>
      <c r="B3" s="1298"/>
      <c r="C3" s="1298"/>
      <c r="D3" s="1298"/>
      <c r="E3" s="1298"/>
      <c r="F3" s="1298"/>
      <c r="G3" s="1298"/>
      <c r="H3" s="1298"/>
    </row>
    <row r="4" spans="1:8" ht="22.95" customHeight="1" x14ac:dyDescent="0.35">
      <c r="A4" s="1298" t="s">
        <v>723</v>
      </c>
      <c r="B4" s="1298"/>
      <c r="C4" s="1298"/>
      <c r="D4" s="1298"/>
      <c r="E4" s="1298"/>
      <c r="F4" s="1298"/>
      <c r="G4" s="1298"/>
      <c r="H4" s="1298"/>
    </row>
    <row r="5" spans="1:8" ht="15.6" x14ac:dyDescent="0.3">
      <c r="A5" s="89"/>
      <c r="B5" s="89"/>
      <c r="C5" s="89"/>
      <c r="D5" s="89"/>
      <c r="E5" s="89"/>
      <c r="F5" s="89"/>
      <c r="G5" s="89"/>
      <c r="H5" s="89"/>
    </row>
    <row r="56" spans="1:8" ht="15.6" x14ac:dyDescent="0.3">
      <c r="A56" s="1308" t="s">
        <v>725</v>
      </c>
      <c r="B56" s="1309"/>
      <c r="C56" s="1309"/>
      <c r="D56" s="1309"/>
      <c r="E56" s="1309"/>
      <c r="F56" s="1309"/>
      <c r="G56" s="1309"/>
      <c r="H56" s="1309"/>
    </row>
  </sheetData>
  <mergeCells count="4">
    <mergeCell ref="A1:H1"/>
    <mergeCell ref="A3:H3"/>
    <mergeCell ref="A4:H4"/>
    <mergeCell ref="A56:H56"/>
  </mergeCells>
  <pageMargins left="0.7" right="0.7" top="0.75" bottom="0.75" header="0.3" footer="0.3"/>
  <pageSetup paperSize="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H56"/>
  <sheetViews>
    <sheetView showGridLines="0" workbookViewId="0">
      <selection sqref="A1:H1"/>
    </sheetView>
  </sheetViews>
  <sheetFormatPr defaultRowHeight="15" x14ac:dyDescent="0.25"/>
  <sheetData>
    <row r="1" spans="1:8" ht="25.8" x14ac:dyDescent="0.5">
      <c r="A1" s="1310" t="s">
        <v>640</v>
      </c>
      <c r="B1" s="1310"/>
      <c r="C1" s="1310"/>
      <c r="D1" s="1310"/>
      <c r="E1" s="1310"/>
      <c r="F1" s="1310"/>
      <c r="G1" s="1310"/>
      <c r="H1" s="1310"/>
    </row>
    <row r="2" spans="1:8" ht="23.4" x14ac:dyDescent="0.45">
      <c r="A2" s="849"/>
      <c r="B2" s="849"/>
      <c r="C2" s="849"/>
      <c r="D2" s="849"/>
      <c r="E2" s="849"/>
      <c r="F2" s="849"/>
      <c r="G2" s="849"/>
      <c r="H2" s="849"/>
    </row>
    <row r="3" spans="1:8" ht="22.95" customHeight="1" x14ac:dyDescent="0.35">
      <c r="A3" s="1311" t="s">
        <v>642</v>
      </c>
      <c r="B3" s="1311"/>
      <c r="C3" s="1311"/>
      <c r="D3" s="1311"/>
      <c r="E3" s="1311"/>
      <c r="F3" s="1311"/>
      <c r="G3" s="1311"/>
      <c r="H3" s="1311"/>
    </row>
    <row r="4" spans="1:8" ht="22.95" customHeight="1" x14ac:dyDescent="0.35">
      <c r="A4" s="1311" t="s">
        <v>643</v>
      </c>
      <c r="B4" s="1311"/>
      <c r="C4" s="1311"/>
      <c r="D4" s="1311"/>
      <c r="E4" s="1311"/>
      <c r="F4" s="1311"/>
      <c r="G4" s="1311"/>
      <c r="H4" s="1311"/>
    </row>
    <row r="5" spans="1:8" ht="15.6" x14ac:dyDescent="0.3">
      <c r="A5" s="79"/>
      <c r="B5" s="79"/>
      <c r="C5" s="79"/>
      <c r="D5" s="79"/>
      <c r="E5" s="79"/>
      <c r="F5" s="79"/>
      <c r="G5" s="79"/>
      <c r="H5" s="79"/>
    </row>
    <row r="6" spans="1:8" ht="15.6" x14ac:dyDescent="0.3">
      <c r="A6" s="79"/>
      <c r="B6" s="79"/>
      <c r="C6" s="79"/>
      <c r="D6" s="79"/>
      <c r="E6" s="79"/>
      <c r="F6" s="79"/>
      <c r="G6" s="79"/>
      <c r="H6" s="79"/>
    </row>
    <row r="7" spans="1:8" ht="15.6" x14ac:dyDescent="0.3">
      <c r="A7" s="79"/>
      <c r="B7" s="79"/>
      <c r="C7" s="79"/>
      <c r="D7" s="79"/>
      <c r="E7" s="79"/>
      <c r="F7" s="79"/>
      <c r="G7" s="79"/>
      <c r="H7" s="79"/>
    </row>
    <row r="8" spans="1:8" ht="15.6" x14ac:dyDescent="0.3">
      <c r="A8" s="79"/>
      <c r="B8" s="79"/>
      <c r="C8" s="79"/>
      <c r="D8" s="79"/>
      <c r="E8" s="79"/>
      <c r="F8" s="79"/>
      <c r="G8" s="79"/>
      <c r="H8" s="79"/>
    </row>
    <row r="9" spans="1:8" ht="15.6" x14ac:dyDescent="0.3">
      <c r="A9" s="79"/>
      <c r="B9" s="79"/>
      <c r="C9" s="79"/>
      <c r="D9" s="79"/>
      <c r="E9" s="79"/>
      <c r="F9" s="79"/>
      <c r="G9" s="79"/>
      <c r="H9" s="79"/>
    </row>
    <row r="10" spans="1:8" ht="15.6" x14ac:dyDescent="0.3">
      <c r="A10" s="79"/>
      <c r="B10" s="79"/>
      <c r="C10" s="79"/>
      <c r="D10" s="79"/>
      <c r="E10" s="79"/>
      <c r="F10" s="79"/>
      <c r="G10" s="79"/>
      <c r="H10" s="79"/>
    </row>
    <row r="11" spans="1:8" ht="15.6" x14ac:dyDescent="0.3">
      <c r="A11" s="79"/>
      <c r="B11" s="79"/>
      <c r="C11" s="79"/>
      <c r="D11" s="79"/>
      <c r="E11" s="79"/>
      <c r="F11" s="79"/>
      <c r="G11" s="79"/>
      <c r="H11" s="79"/>
    </row>
    <row r="12" spans="1:8" ht="15.6" x14ac:dyDescent="0.3">
      <c r="A12" s="79"/>
      <c r="B12" s="79"/>
      <c r="C12" s="79"/>
      <c r="D12" s="79"/>
      <c r="E12" s="79"/>
      <c r="F12" s="79"/>
      <c r="G12" s="79"/>
      <c r="H12" s="79"/>
    </row>
    <row r="13" spans="1:8" ht="15.6" x14ac:dyDescent="0.3">
      <c r="A13" s="79"/>
      <c r="B13" s="79"/>
      <c r="C13" s="79"/>
      <c r="D13" s="79"/>
      <c r="E13" s="79"/>
      <c r="F13" s="79"/>
      <c r="G13" s="79"/>
      <c r="H13" s="79"/>
    </row>
    <row r="14" spans="1:8" ht="15.6" x14ac:dyDescent="0.3">
      <c r="A14" s="79"/>
      <c r="B14" s="79"/>
      <c r="C14" s="79"/>
      <c r="D14" s="79"/>
      <c r="E14" s="79"/>
      <c r="F14" s="79"/>
      <c r="G14" s="79"/>
      <c r="H14" s="79"/>
    </row>
    <row r="15" spans="1:8" ht="15.6" x14ac:dyDescent="0.3">
      <c r="A15" s="79"/>
      <c r="B15" s="79"/>
      <c r="C15" s="79"/>
      <c r="D15" s="79"/>
      <c r="E15" s="79"/>
      <c r="F15" s="79"/>
      <c r="G15" s="79"/>
      <c r="H15" s="79"/>
    </row>
    <row r="16" spans="1:8" ht="15.6" x14ac:dyDescent="0.3">
      <c r="A16" s="79"/>
      <c r="B16" s="79"/>
      <c r="C16" s="79"/>
      <c r="D16" s="79"/>
      <c r="E16" s="79"/>
      <c r="F16" s="79"/>
      <c r="G16" s="79"/>
      <c r="H16" s="79"/>
    </row>
    <row r="17" spans="1:8" ht="15.6" x14ac:dyDescent="0.3">
      <c r="A17" s="79"/>
      <c r="B17" s="79"/>
      <c r="C17" s="79"/>
      <c r="D17" s="79"/>
      <c r="E17" s="79"/>
      <c r="F17" s="79"/>
      <c r="G17" s="79"/>
      <c r="H17" s="79"/>
    </row>
    <row r="18" spans="1:8" ht="15.6" x14ac:dyDescent="0.3">
      <c r="A18" s="79"/>
      <c r="B18" s="79"/>
      <c r="C18" s="79"/>
      <c r="D18" s="79"/>
      <c r="E18" s="79"/>
      <c r="F18" s="79"/>
      <c r="G18" s="79"/>
      <c r="H18" s="79"/>
    </row>
    <row r="19" spans="1:8" ht="15.6" x14ac:dyDescent="0.3">
      <c r="A19" s="79"/>
      <c r="B19" s="79"/>
      <c r="C19" s="79"/>
      <c r="D19" s="79"/>
      <c r="E19" s="79"/>
      <c r="F19" s="79"/>
      <c r="G19" s="79"/>
      <c r="H19" s="79"/>
    </row>
    <row r="20" spans="1:8" ht="15.6" x14ac:dyDescent="0.3">
      <c r="A20" s="79"/>
      <c r="B20" s="79"/>
      <c r="C20" s="79"/>
      <c r="D20" s="79"/>
      <c r="E20" s="79"/>
      <c r="F20" s="79"/>
      <c r="G20" s="79"/>
      <c r="H20" s="79"/>
    </row>
    <row r="21" spans="1:8" ht="15.6" x14ac:dyDescent="0.3">
      <c r="A21" s="79"/>
      <c r="B21" s="79"/>
      <c r="C21" s="79"/>
      <c r="D21" s="79"/>
      <c r="E21" s="79"/>
      <c r="F21" s="79"/>
      <c r="G21" s="79"/>
      <c r="H21" s="79"/>
    </row>
    <row r="22" spans="1:8" ht="15.6" x14ac:dyDescent="0.3">
      <c r="A22" s="79"/>
      <c r="B22" s="79"/>
      <c r="C22" s="79"/>
      <c r="D22" s="79"/>
      <c r="E22" s="79"/>
      <c r="F22" s="79"/>
      <c r="G22" s="79"/>
      <c r="H22" s="79"/>
    </row>
    <row r="23" spans="1:8" ht="15.6" x14ac:dyDescent="0.3">
      <c r="A23" s="79"/>
      <c r="B23" s="79"/>
      <c r="C23" s="79"/>
      <c r="D23" s="79"/>
      <c r="E23" s="79"/>
      <c r="F23" s="79"/>
      <c r="G23" s="79"/>
      <c r="H23" s="79"/>
    </row>
    <row r="24" spans="1:8" ht="15.6" x14ac:dyDescent="0.3">
      <c r="A24" s="79"/>
      <c r="B24" s="79"/>
      <c r="C24" s="79"/>
      <c r="D24" s="79"/>
      <c r="E24" s="79"/>
      <c r="F24" s="79"/>
      <c r="G24" s="79"/>
      <c r="H24" s="79"/>
    </row>
    <row r="25" spans="1:8" ht="15.6" x14ac:dyDescent="0.3">
      <c r="A25" s="79"/>
      <c r="B25" s="79"/>
      <c r="C25" s="79"/>
      <c r="D25" s="79"/>
      <c r="E25" s="79"/>
      <c r="F25" s="79"/>
      <c r="G25" s="79"/>
      <c r="H25" s="79"/>
    </row>
    <row r="26" spans="1:8" ht="15.6" x14ac:dyDescent="0.3">
      <c r="A26" s="79"/>
      <c r="B26" s="79"/>
      <c r="C26" s="79"/>
      <c r="D26" s="79"/>
      <c r="E26" s="79"/>
      <c r="F26" s="79"/>
      <c r="G26" s="79"/>
      <c r="H26" s="79"/>
    </row>
    <row r="27" spans="1:8" ht="15.6" x14ac:dyDescent="0.3">
      <c r="A27" s="79"/>
      <c r="B27" s="79"/>
      <c r="C27" s="79"/>
      <c r="D27" s="79"/>
      <c r="E27" s="79"/>
      <c r="F27" s="79"/>
      <c r="G27" s="79"/>
      <c r="H27" s="79"/>
    </row>
    <row r="28" spans="1:8" ht="15.6" x14ac:dyDescent="0.3">
      <c r="A28" s="79"/>
      <c r="B28" s="79"/>
      <c r="C28" s="79"/>
      <c r="D28" s="79"/>
      <c r="E28" s="79"/>
      <c r="F28" s="79"/>
      <c r="G28" s="79"/>
      <c r="H28" s="79"/>
    </row>
    <row r="29" spans="1:8" ht="15.6" x14ac:dyDescent="0.3">
      <c r="A29" s="79"/>
      <c r="B29" s="79"/>
      <c r="C29" s="79"/>
      <c r="D29" s="79"/>
      <c r="E29" s="79"/>
      <c r="F29" s="79"/>
      <c r="G29" s="79"/>
      <c r="H29" s="79"/>
    </row>
    <row r="30" spans="1:8" ht="15.6" x14ac:dyDescent="0.3">
      <c r="A30" s="79"/>
      <c r="B30" s="79"/>
      <c r="C30" s="79"/>
      <c r="D30" s="79"/>
      <c r="E30" s="79"/>
      <c r="F30" s="79"/>
      <c r="G30" s="79"/>
      <c r="H30" s="79"/>
    </row>
    <row r="31" spans="1:8" ht="15.6" x14ac:dyDescent="0.3">
      <c r="A31" s="79"/>
      <c r="B31" s="79"/>
      <c r="C31" s="79"/>
      <c r="D31" s="79"/>
      <c r="E31" s="79"/>
      <c r="F31" s="79"/>
      <c r="G31" s="79"/>
      <c r="H31" s="79"/>
    </row>
    <row r="32" spans="1:8" ht="15.6" x14ac:dyDescent="0.3">
      <c r="A32" s="79"/>
      <c r="B32" s="79"/>
      <c r="C32" s="79"/>
      <c r="D32" s="79"/>
      <c r="E32" s="79"/>
      <c r="F32" s="79"/>
      <c r="G32" s="79"/>
      <c r="H32" s="79"/>
    </row>
    <row r="33" spans="1:8" ht="15.6" x14ac:dyDescent="0.3">
      <c r="A33" s="79"/>
      <c r="B33" s="79"/>
      <c r="C33" s="79"/>
      <c r="D33" s="79"/>
      <c r="E33" s="79"/>
      <c r="F33" s="79"/>
      <c r="G33" s="79"/>
      <c r="H33" s="79"/>
    </row>
    <row r="34" spans="1:8" ht="15.6" x14ac:dyDescent="0.3">
      <c r="A34" s="79"/>
      <c r="B34" s="79"/>
      <c r="C34" s="79"/>
      <c r="D34" s="79"/>
      <c r="E34" s="79"/>
      <c r="F34" s="79"/>
      <c r="G34" s="79"/>
      <c r="H34" s="79"/>
    </row>
    <row r="35" spans="1:8" ht="15.6" x14ac:dyDescent="0.3">
      <c r="A35" s="79"/>
      <c r="B35" s="79"/>
      <c r="C35" s="79"/>
      <c r="D35" s="79"/>
      <c r="E35" s="79"/>
      <c r="F35" s="79"/>
      <c r="G35" s="79"/>
      <c r="H35" s="79"/>
    </row>
    <row r="36" spans="1:8" ht="15.6" x14ac:dyDescent="0.3">
      <c r="A36" s="79"/>
      <c r="B36" s="79"/>
      <c r="C36" s="79"/>
      <c r="D36" s="79"/>
      <c r="E36" s="79"/>
      <c r="F36" s="79"/>
      <c r="G36" s="79"/>
      <c r="H36" s="79"/>
    </row>
    <row r="37" spans="1:8" ht="15.6" x14ac:dyDescent="0.3">
      <c r="A37" s="79"/>
      <c r="B37" s="79"/>
      <c r="C37" s="79"/>
      <c r="D37" s="79"/>
      <c r="E37" s="79"/>
      <c r="F37" s="79"/>
      <c r="G37" s="79"/>
      <c r="H37" s="79"/>
    </row>
    <row r="38" spans="1:8" ht="15.6" x14ac:dyDescent="0.3">
      <c r="A38" s="79"/>
      <c r="B38" s="79"/>
      <c r="C38" s="79"/>
      <c r="D38" s="79"/>
      <c r="E38" s="79"/>
      <c r="F38" s="79"/>
      <c r="G38" s="79"/>
      <c r="H38" s="79"/>
    </row>
    <row r="39" spans="1:8" ht="15.6" x14ac:dyDescent="0.3">
      <c r="A39" s="79"/>
      <c r="B39" s="79"/>
      <c r="C39" s="79"/>
      <c r="D39" s="79"/>
      <c r="E39" s="79"/>
      <c r="F39" s="79"/>
      <c r="G39" s="79"/>
      <c r="H39" s="79"/>
    </row>
    <row r="40" spans="1:8" ht="15.6" x14ac:dyDescent="0.3">
      <c r="A40" s="79"/>
      <c r="B40" s="79"/>
      <c r="C40" s="79"/>
      <c r="D40" s="79"/>
      <c r="E40" s="79"/>
      <c r="F40" s="79"/>
      <c r="G40" s="79"/>
      <c r="H40" s="79"/>
    </row>
    <row r="41" spans="1:8" ht="15.6" x14ac:dyDescent="0.3">
      <c r="A41" s="79"/>
      <c r="B41" s="79"/>
      <c r="C41" s="79"/>
      <c r="D41" s="79"/>
      <c r="E41" s="79"/>
      <c r="F41" s="79"/>
      <c r="G41" s="79"/>
      <c r="H41" s="79"/>
    </row>
    <row r="42" spans="1:8" ht="15.6" x14ac:dyDescent="0.3">
      <c r="A42" s="79"/>
      <c r="B42" s="79"/>
      <c r="C42" s="79"/>
      <c r="D42" s="79"/>
      <c r="E42" s="79"/>
      <c r="F42" s="79"/>
      <c r="G42" s="79"/>
      <c r="H42" s="79"/>
    </row>
    <row r="43" spans="1:8" ht="15.6" x14ac:dyDescent="0.3">
      <c r="A43" s="79"/>
      <c r="B43" s="79"/>
      <c r="C43" s="79"/>
      <c r="D43" s="79"/>
      <c r="E43" s="79"/>
      <c r="F43" s="79"/>
      <c r="G43" s="79"/>
      <c r="H43" s="79"/>
    </row>
    <row r="44" spans="1:8" ht="15.6" x14ac:dyDescent="0.3">
      <c r="A44" s="79"/>
      <c r="B44" s="79"/>
      <c r="C44" s="79"/>
      <c r="D44" s="79"/>
      <c r="E44" s="79"/>
      <c r="F44" s="79"/>
      <c r="G44" s="79"/>
      <c r="H44" s="79"/>
    </row>
    <row r="45" spans="1:8" ht="15.6" x14ac:dyDescent="0.3">
      <c r="A45" s="79"/>
      <c r="B45" s="79"/>
      <c r="C45" s="79"/>
      <c r="D45" s="79"/>
      <c r="E45" s="79"/>
      <c r="F45" s="79"/>
      <c r="G45" s="79"/>
      <c r="H45" s="79"/>
    </row>
    <row r="46" spans="1:8" ht="15.6" x14ac:dyDescent="0.3">
      <c r="A46" s="79"/>
      <c r="B46" s="79"/>
      <c r="C46" s="79"/>
      <c r="D46" s="79"/>
      <c r="E46" s="79"/>
      <c r="F46" s="79"/>
      <c r="G46" s="79"/>
      <c r="H46" s="79"/>
    </row>
    <row r="47" spans="1:8" ht="15.6" x14ac:dyDescent="0.3">
      <c r="A47" s="79"/>
      <c r="B47" s="79"/>
      <c r="C47" s="79"/>
      <c r="D47" s="79"/>
      <c r="E47" s="79"/>
      <c r="F47" s="79"/>
      <c r="G47" s="79"/>
      <c r="H47" s="79"/>
    </row>
    <row r="48" spans="1:8" ht="15.6" x14ac:dyDescent="0.3">
      <c r="A48" s="79"/>
      <c r="B48" s="79"/>
      <c r="C48" s="79"/>
      <c r="D48" s="79"/>
      <c r="E48" s="79"/>
      <c r="F48" s="79"/>
      <c r="G48" s="79"/>
      <c r="H48" s="79"/>
    </row>
    <row r="49" spans="1:8" ht="15.6" x14ac:dyDescent="0.3">
      <c r="A49" s="79"/>
      <c r="B49" s="79"/>
      <c r="C49" s="79"/>
      <c r="D49" s="79"/>
      <c r="E49" s="79"/>
      <c r="F49" s="79"/>
      <c r="G49" s="79"/>
      <c r="H49" s="79"/>
    </row>
    <row r="50" spans="1:8" ht="15.6" x14ac:dyDescent="0.3">
      <c r="A50" s="79"/>
      <c r="B50" s="79"/>
      <c r="C50" s="79"/>
      <c r="D50" s="79"/>
      <c r="E50" s="79"/>
      <c r="F50" s="79"/>
      <c r="G50" s="79"/>
      <c r="H50" s="79"/>
    </row>
    <row r="51" spans="1:8" ht="15.6" x14ac:dyDescent="0.3">
      <c r="A51" s="79"/>
      <c r="B51" s="79"/>
      <c r="C51" s="79"/>
      <c r="D51" s="79"/>
      <c r="E51" s="79"/>
      <c r="F51" s="79"/>
      <c r="G51" s="79"/>
      <c r="H51" s="79"/>
    </row>
    <row r="52" spans="1:8" ht="15.6" x14ac:dyDescent="0.3">
      <c r="A52" s="79"/>
      <c r="B52" s="79"/>
      <c r="C52" s="79"/>
      <c r="D52" s="79"/>
      <c r="E52" s="79"/>
      <c r="F52" s="79"/>
      <c r="G52" s="79"/>
      <c r="H52" s="79"/>
    </row>
    <row r="53" spans="1:8" ht="15.6" x14ac:dyDescent="0.3">
      <c r="A53" s="79"/>
      <c r="B53" s="79"/>
      <c r="C53" s="79"/>
      <c r="D53" s="79"/>
      <c r="E53" s="79"/>
      <c r="F53" s="79"/>
      <c r="G53" s="79"/>
      <c r="H53" s="79"/>
    </row>
    <row r="54" spans="1:8" ht="15.6" x14ac:dyDescent="0.3">
      <c r="A54" s="79"/>
      <c r="B54" s="79"/>
      <c r="C54" s="79"/>
      <c r="D54" s="79"/>
      <c r="E54" s="79"/>
      <c r="F54" s="79"/>
      <c r="G54" s="79"/>
      <c r="H54" s="79"/>
    </row>
    <row r="55" spans="1:8" ht="15.6" x14ac:dyDescent="0.3">
      <c r="A55" s="79"/>
      <c r="B55" s="79"/>
      <c r="C55" s="79"/>
      <c r="D55" s="79"/>
      <c r="E55" s="79"/>
      <c r="F55" s="79"/>
      <c r="G55" s="79"/>
      <c r="H55" s="79"/>
    </row>
    <row r="56" spans="1:8" ht="15.6" x14ac:dyDescent="0.3">
      <c r="A56" s="1305" t="s">
        <v>1773</v>
      </c>
      <c r="B56" s="1302"/>
      <c r="C56" s="1302"/>
      <c r="D56" s="1302"/>
      <c r="E56" s="1302"/>
      <c r="F56" s="1302"/>
      <c r="G56" s="1302"/>
      <c r="H56" s="1302"/>
    </row>
  </sheetData>
  <mergeCells count="4">
    <mergeCell ref="A56:H56"/>
    <mergeCell ref="A1:H1"/>
    <mergeCell ref="A3:H3"/>
    <mergeCell ref="A4:H4"/>
  </mergeCells>
  <pageMargins left="0.7" right="0.7" top="0.75" bottom="0.75" header="0.3" footer="0.3"/>
  <pageSetup paperSize="5"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DJ54"/>
  <sheetViews>
    <sheetView zoomScaleNormal="100" workbookViewId="0">
      <selection sqref="A1:K1"/>
    </sheetView>
  </sheetViews>
  <sheetFormatPr defaultColWidth="9.36328125" defaultRowHeight="15.6" zeroHeight="1" x14ac:dyDescent="0.3"/>
  <cols>
    <col min="1" max="1" width="12.90625" style="89" customWidth="1"/>
    <col min="2" max="2" width="1.36328125" style="89" customWidth="1"/>
    <col min="3" max="3" width="19.1796875" style="89" customWidth="1"/>
    <col min="4" max="4" width="1.36328125" style="89" customWidth="1"/>
    <col min="5" max="5" width="11.90625" style="89" customWidth="1"/>
    <col min="6" max="6" width="1.36328125" style="89" customWidth="1"/>
    <col min="7" max="7" width="23.08984375" style="89" customWidth="1"/>
    <col min="8" max="8" width="1.54296875" style="89" customWidth="1"/>
    <col min="9" max="9" width="19.08984375" style="89" customWidth="1"/>
    <col min="10" max="10" width="1.453125" style="89" customWidth="1"/>
    <col min="11" max="11" width="18.1796875" style="89" customWidth="1"/>
    <col min="12" max="12" width="9.36328125" style="74" customWidth="1"/>
    <col min="13" max="109" width="0" style="74" hidden="1" customWidth="1"/>
    <col min="110" max="16384" width="9.36328125" style="74"/>
  </cols>
  <sheetData>
    <row r="1" spans="1:114" ht="22.95" customHeight="1" x14ac:dyDescent="0.3">
      <c r="A1" s="1312"/>
      <c r="B1" s="1312"/>
      <c r="C1" s="1312"/>
      <c r="D1" s="1312"/>
      <c r="E1" s="1312"/>
      <c r="F1" s="1312"/>
      <c r="G1" s="1312"/>
      <c r="H1" s="1312"/>
      <c r="I1" s="1312"/>
      <c r="J1" s="1312"/>
      <c r="K1" s="1312"/>
    </row>
    <row r="2" spans="1:114" s="75" customFormat="1" ht="25.95" customHeight="1" x14ac:dyDescent="0.45">
      <c r="A2" s="1316" t="str">
        <f>Coverpage!A51</f>
        <v>ENTITY NAME</v>
      </c>
      <c r="B2" s="1316"/>
      <c r="C2" s="1316"/>
      <c r="D2" s="1316"/>
      <c r="E2" s="1316"/>
      <c r="F2" s="1316"/>
      <c r="G2" s="1316"/>
      <c r="H2" s="1316"/>
      <c r="I2" s="1316"/>
      <c r="J2" s="1316"/>
      <c r="K2" s="1316"/>
    </row>
    <row r="3" spans="1:114" s="75" customFormat="1" ht="25.95" customHeight="1" x14ac:dyDescent="0.45">
      <c r="A3" s="1316" t="s">
        <v>719</v>
      </c>
      <c r="B3" s="1316"/>
      <c r="C3" s="1316"/>
      <c r="D3" s="1316"/>
      <c r="E3" s="1316"/>
      <c r="F3" s="1316"/>
      <c r="G3" s="1316"/>
      <c r="H3" s="1316"/>
      <c r="I3" s="1316"/>
      <c r="J3" s="1316"/>
      <c r="K3" s="1316"/>
      <c r="L3" s="77"/>
    </row>
    <row r="4" spans="1:114" s="75" customFormat="1" ht="25.95" customHeight="1" x14ac:dyDescent="0.45">
      <c r="A4" s="1316" t="s">
        <v>720</v>
      </c>
      <c r="B4" s="1316"/>
      <c r="C4" s="1316"/>
      <c r="D4" s="1316"/>
      <c r="E4" s="1316"/>
      <c r="F4" s="1316"/>
      <c r="G4" s="1316"/>
      <c r="H4" s="1316"/>
      <c r="I4" s="1316"/>
      <c r="J4" s="1316"/>
      <c r="K4" s="1316"/>
    </row>
    <row r="5" spans="1:114" s="75" customFormat="1" ht="99" customHeight="1" x14ac:dyDescent="0.3">
      <c r="A5" s="1319" t="s">
        <v>744</v>
      </c>
      <c r="B5" s="1319"/>
      <c r="C5" s="1319"/>
      <c r="D5" s="1319"/>
      <c r="E5" s="1319"/>
      <c r="F5" s="1319"/>
      <c r="G5" s="1319"/>
      <c r="H5" s="1319"/>
      <c r="I5" s="1319"/>
      <c r="J5" s="1319"/>
      <c r="K5" s="1319"/>
    </row>
    <row r="6" spans="1:114" s="75" customFormat="1" ht="85.5" customHeight="1" thickBot="1" x14ac:dyDescent="0.35">
      <c r="A6" s="85" t="s">
        <v>14</v>
      </c>
      <c r="B6" s="86"/>
      <c r="C6" s="87" t="s">
        <v>797</v>
      </c>
      <c r="D6" s="86"/>
      <c r="E6" s="87" t="s">
        <v>717</v>
      </c>
      <c r="F6" s="86"/>
      <c r="G6" s="88" t="s">
        <v>727</v>
      </c>
      <c r="H6" s="89"/>
      <c r="I6" s="87" t="s">
        <v>716</v>
      </c>
      <c r="J6" s="89"/>
      <c r="K6" s="87" t="s">
        <v>715</v>
      </c>
      <c r="DG6" s="867"/>
    </row>
    <row r="7" spans="1:114" s="75" customFormat="1" ht="111.75" customHeight="1" thickBot="1" x14ac:dyDescent="0.35">
      <c r="A7" s="76"/>
      <c r="B7" s="76"/>
      <c r="C7" s="78"/>
      <c r="D7" s="76"/>
      <c r="E7" s="76"/>
      <c r="F7" s="76"/>
      <c r="G7" s="78" t="s">
        <v>799</v>
      </c>
      <c r="I7" s="78" t="s">
        <v>800</v>
      </c>
      <c r="K7" s="78" t="s">
        <v>757</v>
      </c>
      <c r="L7" s="851"/>
      <c r="M7" s="852"/>
      <c r="N7" s="852"/>
      <c r="O7" s="852"/>
      <c r="P7" s="852"/>
      <c r="Q7" s="852"/>
      <c r="R7" s="852"/>
      <c r="S7" s="852"/>
      <c r="T7" s="852"/>
      <c r="U7" s="852"/>
      <c r="V7" s="852"/>
      <c r="W7" s="852"/>
      <c r="X7" s="852"/>
      <c r="Y7" s="852"/>
      <c r="Z7" s="852"/>
      <c r="AA7" s="852"/>
      <c r="AB7" s="852"/>
      <c r="AC7" s="852"/>
      <c r="AD7" s="852"/>
      <c r="AE7" s="852"/>
      <c r="AF7" s="852"/>
      <c r="AG7" s="852"/>
      <c r="AH7" s="852"/>
      <c r="AI7" s="852"/>
      <c r="AJ7" s="852"/>
      <c r="AK7" s="852"/>
      <c r="AL7" s="852"/>
      <c r="AM7" s="852"/>
      <c r="AN7" s="852"/>
      <c r="AO7" s="852"/>
      <c r="AP7" s="852"/>
      <c r="AQ7" s="852"/>
      <c r="AR7" s="852"/>
      <c r="AS7" s="852"/>
      <c r="AT7" s="852"/>
      <c r="AU7" s="852"/>
      <c r="AV7" s="852"/>
      <c r="AW7" s="852"/>
      <c r="AX7" s="852"/>
      <c r="AY7" s="852"/>
      <c r="AZ7" s="852"/>
      <c r="BA7" s="852"/>
      <c r="BB7" s="852"/>
      <c r="BC7" s="852"/>
      <c r="BD7" s="852"/>
      <c r="BE7" s="852"/>
      <c r="BF7" s="852"/>
      <c r="BG7" s="852"/>
      <c r="BH7" s="852"/>
      <c r="BI7" s="852"/>
      <c r="BJ7" s="852"/>
      <c r="BK7" s="852"/>
      <c r="BL7" s="852"/>
      <c r="BM7" s="852"/>
      <c r="BN7" s="852"/>
      <c r="BO7" s="852"/>
      <c r="BP7" s="852"/>
      <c r="BQ7" s="852"/>
      <c r="BR7" s="852"/>
      <c r="BS7" s="852"/>
      <c r="BT7" s="852"/>
      <c r="BU7" s="852"/>
      <c r="BV7" s="852"/>
      <c r="BW7" s="852"/>
      <c r="BX7" s="852"/>
      <c r="BY7" s="852"/>
      <c r="BZ7" s="852"/>
      <c r="CA7" s="852"/>
      <c r="CB7" s="852"/>
      <c r="CC7" s="852"/>
      <c r="CD7" s="852"/>
      <c r="CE7" s="852"/>
      <c r="CF7" s="852"/>
      <c r="CG7" s="852"/>
      <c r="CH7" s="852"/>
      <c r="CI7" s="852"/>
      <c r="CJ7" s="852"/>
      <c r="CK7" s="852"/>
      <c r="CL7" s="852"/>
      <c r="CM7" s="852"/>
      <c r="CN7" s="852"/>
      <c r="CO7" s="852"/>
      <c r="CP7" s="852"/>
      <c r="CQ7" s="852"/>
      <c r="CR7" s="852"/>
      <c r="CS7" s="852"/>
      <c r="CT7" s="852"/>
      <c r="CU7" s="852"/>
      <c r="CV7" s="852"/>
      <c r="CW7" s="852"/>
      <c r="CX7" s="852"/>
      <c r="CY7" s="852"/>
      <c r="CZ7" s="852"/>
      <c r="DA7" s="852"/>
      <c r="DB7" s="852"/>
      <c r="DC7" s="852"/>
      <c r="DD7" s="852"/>
      <c r="DE7" s="852"/>
      <c r="DF7" s="852"/>
      <c r="DG7" s="868"/>
      <c r="DH7" s="852"/>
      <c r="DI7" s="852"/>
      <c r="DJ7" s="852"/>
    </row>
    <row r="8" spans="1:114" s="75" customFormat="1" ht="34.950000000000003" customHeight="1" thickBot="1" x14ac:dyDescent="0.35">
      <c r="A8" s="90" t="s">
        <v>714</v>
      </c>
      <c r="B8" s="89"/>
      <c r="C8" s="91"/>
      <c r="D8" s="89"/>
      <c r="E8" s="92"/>
      <c r="F8" s="89"/>
      <c r="G8" s="93"/>
      <c r="H8" s="94"/>
      <c r="I8" s="93"/>
      <c r="J8" s="89"/>
      <c r="K8" s="95"/>
      <c r="L8" s="852"/>
      <c r="M8" s="852"/>
      <c r="N8" s="852"/>
      <c r="O8" s="852"/>
      <c r="P8" s="852"/>
      <c r="Q8" s="852"/>
      <c r="R8" s="852"/>
      <c r="S8" s="852"/>
      <c r="T8" s="852"/>
      <c r="U8" s="852"/>
      <c r="V8" s="852"/>
      <c r="W8" s="852"/>
      <c r="X8" s="852"/>
      <c r="Y8" s="852"/>
      <c r="Z8" s="852"/>
      <c r="AA8" s="852"/>
      <c r="AB8" s="852"/>
      <c r="AC8" s="852"/>
      <c r="AD8" s="852"/>
      <c r="AE8" s="852"/>
      <c r="AF8" s="852"/>
      <c r="AG8" s="852"/>
      <c r="AH8" s="852"/>
      <c r="AI8" s="852"/>
      <c r="AJ8" s="852"/>
      <c r="AK8" s="852"/>
      <c r="AL8" s="852"/>
      <c r="AM8" s="852"/>
      <c r="AN8" s="852"/>
      <c r="AO8" s="852"/>
      <c r="AP8" s="852"/>
      <c r="AQ8" s="852"/>
      <c r="AR8" s="852"/>
      <c r="AS8" s="852"/>
      <c r="AT8" s="852"/>
      <c r="AU8" s="852"/>
      <c r="AV8" s="852"/>
      <c r="AW8" s="852"/>
      <c r="AX8" s="852"/>
      <c r="AY8" s="852"/>
      <c r="AZ8" s="852"/>
      <c r="BA8" s="852"/>
      <c r="BB8" s="852"/>
      <c r="BC8" s="852"/>
      <c r="BD8" s="852"/>
      <c r="BE8" s="852"/>
      <c r="BF8" s="852"/>
      <c r="BG8" s="852"/>
      <c r="BH8" s="852"/>
      <c r="BI8" s="852"/>
      <c r="BJ8" s="852"/>
      <c r="BK8" s="852"/>
      <c r="BL8" s="852"/>
      <c r="BM8" s="852"/>
      <c r="BN8" s="852"/>
      <c r="BO8" s="852"/>
      <c r="BP8" s="852"/>
      <c r="BQ8" s="852"/>
      <c r="BR8" s="852"/>
      <c r="BS8" s="852"/>
      <c r="BT8" s="852"/>
      <c r="BU8" s="852"/>
      <c r="BV8" s="852"/>
      <c r="BW8" s="852"/>
      <c r="BX8" s="852"/>
      <c r="BY8" s="852"/>
      <c r="BZ8" s="852"/>
      <c r="CA8" s="852"/>
      <c r="CB8" s="852"/>
      <c r="CC8" s="852"/>
      <c r="CD8" s="852"/>
      <c r="CE8" s="852"/>
      <c r="CF8" s="852"/>
      <c r="CG8" s="852"/>
      <c r="CH8" s="852"/>
      <c r="CI8" s="852"/>
      <c r="CJ8" s="852"/>
      <c r="CK8" s="852"/>
      <c r="CL8" s="852"/>
      <c r="CM8" s="852"/>
      <c r="CN8" s="852"/>
      <c r="CO8" s="852"/>
      <c r="CP8" s="852"/>
      <c r="CQ8" s="852"/>
      <c r="CR8" s="852"/>
      <c r="CS8" s="852"/>
      <c r="CT8" s="852"/>
      <c r="CU8" s="852"/>
      <c r="CV8" s="852"/>
      <c r="CW8" s="852"/>
      <c r="CX8" s="852"/>
      <c r="CY8" s="852"/>
      <c r="CZ8" s="852"/>
      <c r="DA8" s="852"/>
      <c r="DB8" s="852"/>
      <c r="DC8" s="852"/>
      <c r="DD8" s="852"/>
      <c r="DE8" s="852"/>
      <c r="DF8" s="852"/>
      <c r="DG8" s="868"/>
      <c r="DH8" s="852"/>
      <c r="DI8" s="852"/>
      <c r="DJ8" s="852"/>
    </row>
    <row r="9" spans="1:114" s="75" customFormat="1" ht="34.950000000000003" customHeight="1" thickBot="1" x14ac:dyDescent="0.35">
      <c r="A9" s="90" t="s">
        <v>721</v>
      </c>
      <c r="B9" s="89"/>
      <c r="C9" s="96"/>
      <c r="D9" s="89"/>
      <c r="E9" s="97" t="e">
        <f t="shared" ref="E9:E17" si="0">(-C8+C9)/C8</f>
        <v>#DIV/0!</v>
      </c>
      <c r="F9" s="89"/>
      <c r="G9" s="93"/>
      <c r="H9" s="94"/>
      <c r="I9" s="93"/>
      <c r="J9" s="89"/>
      <c r="K9" s="95"/>
      <c r="L9" s="852"/>
      <c r="M9" s="852"/>
      <c r="N9" s="852"/>
      <c r="O9" s="852"/>
      <c r="P9" s="852"/>
      <c r="Q9" s="852"/>
      <c r="R9" s="852"/>
      <c r="S9" s="852"/>
      <c r="T9" s="852"/>
      <c r="U9" s="852"/>
      <c r="V9" s="852"/>
      <c r="W9" s="852"/>
      <c r="X9" s="852"/>
      <c r="Y9" s="852"/>
      <c r="Z9" s="852"/>
      <c r="AA9" s="852"/>
      <c r="AB9" s="852"/>
      <c r="AC9" s="852"/>
      <c r="AD9" s="852"/>
      <c r="AE9" s="852"/>
      <c r="AF9" s="852"/>
      <c r="AG9" s="852"/>
      <c r="AH9" s="852"/>
      <c r="AI9" s="852"/>
      <c r="AJ9" s="852"/>
      <c r="AK9" s="852"/>
      <c r="AL9" s="852"/>
      <c r="AM9" s="852"/>
      <c r="AN9" s="852"/>
      <c r="AO9" s="852"/>
      <c r="AP9" s="852"/>
      <c r="AQ9" s="852"/>
      <c r="AR9" s="852"/>
      <c r="AS9" s="852"/>
      <c r="AT9" s="852"/>
      <c r="AU9" s="852"/>
      <c r="AV9" s="852"/>
      <c r="AW9" s="852"/>
      <c r="AX9" s="852"/>
      <c r="AY9" s="852"/>
      <c r="AZ9" s="852"/>
      <c r="BA9" s="852"/>
      <c r="BB9" s="852"/>
      <c r="BC9" s="852"/>
      <c r="BD9" s="852"/>
      <c r="BE9" s="852"/>
      <c r="BF9" s="852"/>
      <c r="BG9" s="852"/>
      <c r="BH9" s="852"/>
      <c r="BI9" s="852"/>
      <c r="BJ9" s="852"/>
      <c r="BK9" s="852"/>
      <c r="BL9" s="852"/>
      <c r="BM9" s="852"/>
      <c r="BN9" s="852"/>
      <c r="BO9" s="852"/>
      <c r="BP9" s="852"/>
      <c r="BQ9" s="852"/>
      <c r="BR9" s="852"/>
      <c r="BS9" s="852"/>
      <c r="BT9" s="852"/>
      <c r="BU9" s="852"/>
      <c r="BV9" s="852"/>
      <c r="BW9" s="852"/>
      <c r="BX9" s="852"/>
      <c r="BY9" s="852"/>
      <c r="BZ9" s="852"/>
      <c r="CA9" s="852"/>
      <c r="CB9" s="852"/>
      <c r="CC9" s="852"/>
      <c r="CD9" s="852"/>
      <c r="CE9" s="852"/>
      <c r="CF9" s="852"/>
      <c r="CG9" s="852"/>
      <c r="CH9" s="852"/>
      <c r="CI9" s="852"/>
      <c r="CJ9" s="852"/>
      <c r="CK9" s="852"/>
      <c r="CL9" s="852"/>
      <c r="CM9" s="852"/>
      <c r="CN9" s="852"/>
      <c r="CO9" s="852"/>
      <c r="CP9" s="852"/>
      <c r="CQ9" s="852"/>
      <c r="CR9" s="852"/>
      <c r="CS9" s="852"/>
      <c r="CT9" s="852"/>
      <c r="CU9" s="852"/>
      <c r="CV9" s="852"/>
      <c r="CW9" s="852"/>
      <c r="CX9" s="852"/>
      <c r="CY9" s="852"/>
      <c r="CZ9" s="852"/>
      <c r="DA9" s="852"/>
      <c r="DB9" s="852"/>
      <c r="DC9" s="852"/>
      <c r="DD9" s="852"/>
      <c r="DE9" s="852"/>
      <c r="DF9" s="852"/>
      <c r="DG9" s="852"/>
      <c r="DH9" s="852"/>
      <c r="DI9" s="852"/>
      <c r="DJ9" s="852"/>
    </row>
    <row r="10" spans="1:114" s="75" customFormat="1" ht="32.4" customHeight="1" thickBot="1" x14ac:dyDescent="0.35">
      <c r="A10" s="90" t="s">
        <v>756</v>
      </c>
      <c r="B10" s="89"/>
      <c r="C10" s="96"/>
      <c r="D10" s="89"/>
      <c r="E10" s="97" t="e">
        <f t="shared" si="0"/>
        <v>#DIV/0!</v>
      </c>
      <c r="F10" s="89"/>
      <c r="G10" s="93"/>
      <c r="H10" s="94"/>
      <c r="I10" s="93"/>
      <c r="J10" s="89"/>
      <c r="K10" s="99">
        <f t="shared" ref="K10:K17" si="1">G10-I10</f>
        <v>0</v>
      </c>
      <c r="L10" s="852"/>
      <c r="M10" s="852"/>
      <c r="N10" s="852"/>
      <c r="O10" s="852"/>
      <c r="P10" s="852"/>
      <c r="Q10" s="852"/>
      <c r="R10" s="852"/>
      <c r="S10" s="852"/>
      <c r="T10" s="852"/>
      <c r="U10" s="852"/>
      <c r="V10" s="852"/>
      <c r="W10" s="852"/>
      <c r="X10" s="852"/>
      <c r="Y10" s="852"/>
      <c r="Z10" s="852"/>
      <c r="AA10" s="852"/>
      <c r="AB10" s="852"/>
      <c r="AC10" s="852"/>
      <c r="AD10" s="852"/>
      <c r="AE10" s="852"/>
      <c r="AF10" s="852"/>
      <c r="AG10" s="852"/>
      <c r="AH10" s="852"/>
      <c r="AI10" s="852"/>
      <c r="AJ10" s="852"/>
      <c r="AK10" s="852"/>
      <c r="AL10" s="852"/>
      <c r="AM10" s="852"/>
      <c r="AN10" s="852"/>
      <c r="AO10" s="852"/>
      <c r="AP10" s="852"/>
      <c r="AQ10" s="852"/>
      <c r="AR10" s="852"/>
      <c r="AS10" s="852"/>
      <c r="AT10" s="852"/>
      <c r="AU10" s="852"/>
      <c r="AV10" s="852"/>
      <c r="AW10" s="852"/>
      <c r="AX10" s="852"/>
      <c r="AY10" s="852"/>
      <c r="AZ10" s="852"/>
      <c r="BA10" s="852"/>
      <c r="BB10" s="852"/>
      <c r="BC10" s="852"/>
      <c r="BD10" s="852"/>
      <c r="BE10" s="852"/>
      <c r="BF10" s="852"/>
      <c r="BG10" s="852"/>
      <c r="BH10" s="852"/>
      <c r="BI10" s="852"/>
      <c r="BJ10" s="852"/>
      <c r="BK10" s="852"/>
      <c r="BL10" s="852"/>
      <c r="BM10" s="852"/>
      <c r="BN10" s="852"/>
      <c r="BO10" s="852"/>
      <c r="BP10" s="852"/>
      <c r="BQ10" s="852"/>
      <c r="BR10" s="852"/>
      <c r="BS10" s="852"/>
      <c r="BT10" s="852"/>
      <c r="BU10" s="852"/>
      <c r="BV10" s="852"/>
      <c r="BW10" s="852"/>
      <c r="BX10" s="852"/>
      <c r="BY10" s="852"/>
      <c r="BZ10" s="852"/>
      <c r="CA10" s="852"/>
      <c r="CB10" s="852"/>
      <c r="CC10" s="852"/>
      <c r="CD10" s="852"/>
      <c r="CE10" s="852"/>
      <c r="CF10" s="852"/>
      <c r="CG10" s="852"/>
      <c r="CH10" s="852"/>
      <c r="CI10" s="852"/>
      <c r="CJ10" s="852"/>
      <c r="CK10" s="852"/>
      <c r="CL10" s="852"/>
      <c r="CM10" s="852"/>
      <c r="CN10" s="852"/>
      <c r="CO10" s="852"/>
      <c r="CP10" s="852"/>
      <c r="CQ10" s="852"/>
      <c r="CR10" s="852"/>
      <c r="CS10" s="852"/>
      <c r="CT10" s="852"/>
      <c r="CU10" s="852"/>
      <c r="CV10" s="852"/>
      <c r="CW10" s="852"/>
      <c r="CX10" s="852"/>
      <c r="CY10" s="852"/>
      <c r="CZ10" s="852"/>
      <c r="DA10" s="852"/>
      <c r="DB10" s="852"/>
      <c r="DC10" s="852"/>
      <c r="DD10" s="852"/>
      <c r="DE10" s="852"/>
      <c r="DF10" s="852"/>
      <c r="DG10" s="852"/>
      <c r="DH10" s="852"/>
      <c r="DI10" s="852"/>
      <c r="DJ10" s="852"/>
    </row>
    <row r="11" spans="1:114" s="75" customFormat="1" ht="32.4" customHeight="1" thickBot="1" x14ac:dyDescent="0.35">
      <c r="A11" s="90" t="s">
        <v>764</v>
      </c>
      <c r="B11" s="89"/>
      <c r="C11" s="96"/>
      <c r="D11" s="89"/>
      <c r="E11" s="97" t="e">
        <f t="shared" si="0"/>
        <v>#DIV/0!</v>
      </c>
      <c r="F11" s="89"/>
      <c r="G11" s="93"/>
      <c r="H11" s="94"/>
      <c r="I11" s="93"/>
      <c r="J11" s="89"/>
      <c r="K11" s="99">
        <f t="shared" si="1"/>
        <v>0</v>
      </c>
      <c r="L11" s="852"/>
      <c r="M11" s="852"/>
      <c r="N11" s="852"/>
      <c r="O11" s="852"/>
      <c r="P11" s="852"/>
      <c r="Q11" s="852"/>
      <c r="R11" s="852"/>
      <c r="S11" s="852"/>
      <c r="T11" s="852"/>
      <c r="U11" s="852"/>
      <c r="V11" s="852"/>
      <c r="W11" s="852"/>
      <c r="X11" s="852"/>
      <c r="Y11" s="852"/>
      <c r="Z11" s="852"/>
      <c r="AA11" s="852"/>
      <c r="AB11" s="852"/>
      <c r="AC11" s="852"/>
      <c r="AD11" s="852"/>
      <c r="AE11" s="852"/>
      <c r="AF11" s="852"/>
      <c r="AG11" s="852"/>
      <c r="AH11" s="852"/>
      <c r="AI11" s="852"/>
      <c r="AJ11" s="852"/>
      <c r="AK11" s="852"/>
      <c r="AL11" s="852"/>
      <c r="AM11" s="852"/>
      <c r="AN11" s="852"/>
      <c r="AO11" s="852"/>
      <c r="AP11" s="852"/>
      <c r="AQ11" s="852"/>
      <c r="AR11" s="852"/>
      <c r="AS11" s="852"/>
      <c r="AT11" s="852"/>
      <c r="AU11" s="852"/>
      <c r="AV11" s="852"/>
      <c r="AW11" s="852"/>
      <c r="AX11" s="852"/>
      <c r="AY11" s="852"/>
      <c r="AZ11" s="852"/>
      <c r="BA11" s="852"/>
      <c r="BB11" s="852"/>
      <c r="BC11" s="852"/>
      <c r="BD11" s="852"/>
      <c r="BE11" s="852"/>
      <c r="BF11" s="852"/>
      <c r="BG11" s="852"/>
      <c r="BH11" s="852"/>
      <c r="BI11" s="852"/>
      <c r="BJ11" s="852"/>
      <c r="BK11" s="852"/>
      <c r="BL11" s="852"/>
      <c r="BM11" s="852"/>
      <c r="BN11" s="852"/>
      <c r="BO11" s="852"/>
      <c r="BP11" s="852"/>
      <c r="BQ11" s="852"/>
      <c r="BR11" s="852"/>
      <c r="BS11" s="852"/>
      <c r="BT11" s="852"/>
      <c r="BU11" s="852"/>
      <c r="BV11" s="852"/>
      <c r="BW11" s="852"/>
      <c r="BX11" s="852"/>
      <c r="BY11" s="852"/>
      <c r="BZ11" s="852"/>
      <c r="CA11" s="852"/>
      <c r="CB11" s="852"/>
      <c r="CC11" s="852"/>
      <c r="CD11" s="852"/>
      <c r="CE11" s="852"/>
      <c r="CF11" s="852"/>
      <c r="CG11" s="852"/>
      <c r="CH11" s="852"/>
      <c r="CI11" s="852"/>
      <c r="CJ11" s="852"/>
      <c r="CK11" s="852"/>
      <c r="CL11" s="852"/>
      <c r="CM11" s="852"/>
      <c r="CN11" s="852"/>
      <c r="CO11" s="852"/>
      <c r="CP11" s="852"/>
      <c r="CQ11" s="852"/>
      <c r="CR11" s="852"/>
      <c r="CS11" s="852"/>
      <c r="CT11" s="852"/>
      <c r="CU11" s="852"/>
      <c r="CV11" s="852"/>
      <c r="CW11" s="852"/>
      <c r="CX11" s="852"/>
      <c r="CY11" s="852"/>
      <c r="CZ11" s="852"/>
      <c r="DA11" s="852"/>
      <c r="DB11" s="852"/>
      <c r="DC11" s="852"/>
      <c r="DD11" s="852"/>
      <c r="DE11" s="852"/>
      <c r="DF11" s="852"/>
      <c r="DG11" s="852"/>
      <c r="DH11" s="852"/>
      <c r="DI11" s="852"/>
      <c r="DJ11" s="852"/>
    </row>
    <row r="12" spans="1:114" s="75" customFormat="1" ht="32.4" customHeight="1" thickBot="1" x14ac:dyDescent="0.35">
      <c r="A12" s="90" t="s">
        <v>791</v>
      </c>
      <c r="B12" s="89"/>
      <c r="C12" s="96"/>
      <c r="D12" s="89"/>
      <c r="E12" s="97" t="e">
        <f t="shared" si="0"/>
        <v>#DIV/0!</v>
      </c>
      <c r="F12" s="89"/>
      <c r="G12" s="93"/>
      <c r="H12" s="94"/>
      <c r="I12" s="93"/>
      <c r="J12" s="89"/>
      <c r="K12" s="99">
        <f t="shared" si="1"/>
        <v>0</v>
      </c>
      <c r="L12" s="852"/>
      <c r="M12" s="852"/>
      <c r="N12" s="852"/>
      <c r="O12" s="852"/>
      <c r="P12" s="852"/>
      <c r="Q12" s="852"/>
      <c r="R12" s="852"/>
      <c r="S12" s="852"/>
      <c r="T12" s="852"/>
      <c r="U12" s="852"/>
      <c r="V12" s="852"/>
      <c r="W12" s="852"/>
      <c r="X12" s="852"/>
      <c r="Y12" s="852"/>
      <c r="Z12" s="852"/>
      <c r="AA12" s="852"/>
      <c r="AB12" s="852"/>
      <c r="AC12" s="852"/>
      <c r="AD12" s="852"/>
      <c r="AE12" s="852"/>
      <c r="AF12" s="852"/>
      <c r="AG12" s="852"/>
      <c r="AH12" s="852"/>
      <c r="AI12" s="852"/>
      <c r="AJ12" s="852"/>
      <c r="AK12" s="852"/>
      <c r="AL12" s="852"/>
      <c r="AM12" s="852"/>
      <c r="AN12" s="852"/>
      <c r="AO12" s="852"/>
      <c r="AP12" s="852"/>
      <c r="AQ12" s="852"/>
      <c r="AR12" s="852"/>
      <c r="AS12" s="852"/>
      <c r="AT12" s="852"/>
      <c r="AU12" s="852"/>
      <c r="AV12" s="852"/>
      <c r="AW12" s="852"/>
      <c r="AX12" s="852"/>
      <c r="AY12" s="852"/>
      <c r="AZ12" s="852"/>
      <c r="BA12" s="852"/>
      <c r="BB12" s="852"/>
      <c r="BC12" s="852"/>
      <c r="BD12" s="852"/>
      <c r="BE12" s="852"/>
      <c r="BF12" s="852"/>
      <c r="BG12" s="852"/>
      <c r="BH12" s="852"/>
      <c r="BI12" s="852"/>
      <c r="BJ12" s="852"/>
      <c r="BK12" s="852"/>
      <c r="BL12" s="852"/>
      <c r="BM12" s="852"/>
      <c r="BN12" s="852"/>
      <c r="BO12" s="852"/>
      <c r="BP12" s="852"/>
      <c r="BQ12" s="852"/>
      <c r="BR12" s="852"/>
      <c r="BS12" s="852"/>
      <c r="BT12" s="852"/>
      <c r="BU12" s="852"/>
      <c r="BV12" s="852"/>
      <c r="BW12" s="852"/>
      <c r="BX12" s="852"/>
      <c r="BY12" s="852"/>
      <c r="BZ12" s="852"/>
      <c r="CA12" s="852"/>
      <c r="CB12" s="852"/>
      <c r="CC12" s="852"/>
      <c r="CD12" s="852"/>
      <c r="CE12" s="852"/>
      <c r="CF12" s="852"/>
      <c r="CG12" s="852"/>
      <c r="CH12" s="852"/>
      <c r="CI12" s="852"/>
      <c r="CJ12" s="852"/>
      <c r="CK12" s="852"/>
      <c r="CL12" s="852"/>
      <c r="CM12" s="852"/>
      <c r="CN12" s="852"/>
      <c r="CO12" s="852"/>
      <c r="CP12" s="852"/>
      <c r="CQ12" s="852"/>
      <c r="CR12" s="852"/>
      <c r="CS12" s="852"/>
      <c r="CT12" s="852"/>
      <c r="CU12" s="852"/>
      <c r="CV12" s="852"/>
      <c r="CW12" s="852"/>
      <c r="CX12" s="852"/>
      <c r="CY12" s="852"/>
      <c r="CZ12" s="852"/>
      <c r="DA12" s="852"/>
      <c r="DB12" s="852"/>
      <c r="DC12" s="852"/>
      <c r="DD12" s="852"/>
      <c r="DE12" s="852"/>
      <c r="DF12" s="852"/>
      <c r="DG12" s="852"/>
      <c r="DH12" s="852"/>
      <c r="DI12" s="852"/>
      <c r="DJ12" s="852"/>
    </row>
    <row r="13" spans="1:114" s="75" customFormat="1" ht="32.4" customHeight="1" thickBot="1" x14ac:dyDescent="0.35">
      <c r="A13" s="90" t="s">
        <v>802</v>
      </c>
      <c r="B13" s="89"/>
      <c r="C13" s="96"/>
      <c r="D13" s="89"/>
      <c r="E13" s="97" t="e">
        <f t="shared" si="0"/>
        <v>#DIV/0!</v>
      </c>
      <c r="F13" s="89"/>
      <c r="G13" s="93"/>
      <c r="H13" s="94"/>
      <c r="I13" s="93"/>
      <c r="J13" s="89"/>
      <c r="K13" s="99">
        <f t="shared" si="1"/>
        <v>0</v>
      </c>
      <c r="L13" s="852"/>
      <c r="M13" s="852"/>
      <c r="N13" s="852"/>
      <c r="O13" s="852"/>
      <c r="P13" s="852"/>
      <c r="Q13" s="852"/>
      <c r="R13" s="852"/>
      <c r="S13" s="852"/>
      <c r="T13" s="852"/>
      <c r="U13" s="852"/>
      <c r="V13" s="852"/>
      <c r="W13" s="852"/>
      <c r="X13" s="852"/>
      <c r="Y13" s="852"/>
      <c r="Z13" s="852"/>
      <c r="AA13" s="852"/>
      <c r="AB13" s="852"/>
      <c r="AC13" s="852"/>
      <c r="AD13" s="852"/>
      <c r="AE13" s="852"/>
      <c r="AF13" s="852"/>
      <c r="AG13" s="852"/>
      <c r="AH13" s="852"/>
      <c r="AI13" s="852"/>
      <c r="AJ13" s="852"/>
      <c r="AK13" s="852"/>
      <c r="AL13" s="852"/>
      <c r="AM13" s="852"/>
      <c r="AN13" s="852"/>
      <c r="AO13" s="852"/>
      <c r="AP13" s="852"/>
      <c r="AQ13" s="852"/>
      <c r="AR13" s="852"/>
      <c r="AS13" s="852"/>
      <c r="AT13" s="852"/>
      <c r="AU13" s="852"/>
      <c r="AV13" s="852"/>
      <c r="AW13" s="852"/>
      <c r="AX13" s="852"/>
      <c r="AY13" s="852"/>
      <c r="AZ13" s="852"/>
      <c r="BA13" s="852"/>
      <c r="BB13" s="852"/>
      <c r="BC13" s="852"/>
      <c r="BD13" s="852"/>
      <c r="BE13" s="852"/>
      <c r="BF13" s="852"/>
      <c r="BG13" s="852"/>
      <c r="BH13" s="852"/>
      <c r="BI13" s="852"/>
      <c r="BJ13" s="852"/>
      <c r="BK13" s="852"/>
      <c r="BL13" s="852"/>
      <c r="BM13" s="852"/>
      <c r="BN13" s="852"/>
      <c r="BO13" s="852"/>
      <c r="BP13" s="852"/>
      <c r="BQ13" s="852"/>
      <c r="BR13" s="852"/>
      <c r="BS13" s="852"/>
      <c r="BT13" s="852"/>
      <c r="BU13" s="852"/>
      <c r="BV13" s="852"/>
      <c r="BW13" s="852"/>
      <c r="BX13" s="852"/>
      <c r="BY13" s="852"/>
      <c r="BZ13" s="852"/>
      <c r="CA13" s="852"/>
      <c r="CB13" s="852"/>
      <c r="CC13" s="852"/>
      <c r="CD13" s="852"/>
      <c r="CE13" s="852"/>
      <c r="CF13" s="852"/>
      <c r="CG13" s="852"/>
      <c r="CH13" s="852"/>
      <c r="CI13" s="852"/>
      <c r="CJ13" s="852"/>
      <c r="CK13" s="852"/>
      <c r="CL13" s="852"/>
      <c r="CM13" s="852"/>
      <c r="CN13" s="852"/>
      <c r="CO13" s="852"/>
      <c r="CP13" s="852"/>
      <c r="CQ13" s="852"/>
      <c r="CR13" s="852"/>
      <c r="CS13" s="852"/>
      <c r="CT13" s="852"/>
      <c r="CU13" s="852"/>
      <c r="CV13" s="852"/>
      <c r="CW13" s="852"/>
      <c r="CX13" s="852"/>
      <c r="CY13" s="852"/>
      <c r="CZ13" s="852"/>
      <c r="DA13" s="852"/>
      <c r="DB13" s="852"/>
      <c r="DC13" s="852"/>
      <c r="DD13" s="852"/>
      <c r="DE13" s="852"/>
      <c r="DF13" s="852"/>
      <c r="DG13" s="852"/>
      <c r="DH13" s="852"/>
      <c r="DI13" s="852"/>
      <c r="DJ13" s="852"/>
    </row>
    <row r="14" spans="1:114" s="75" customFormat="1" ht="32.4" customHeight="1" thickBot="1" x14ac:dyDescent="0.35">
      <c r="A14" s="90" t="s">
        <v>824</v>
      </c>
      <c r="B14" s="89"/>
      <c r="C14" s="96"/>
      <c r="D14" s="89"/>
      <c r="E14" s="97" t="e">
        <f t="shared" si="0"/>
        <v>#DIV/0!</v>
      </c>
      <c r="F14" s="89"/>
      <c r="G14" s="93"/>
      <c r="H14" s="94"/>
      <c r="I14" s="93"/>
      <c r="J14" s="89"/>
      <c r="K14" s="99">
        <f t="shared" si="1"/>
        <v>0</v>
      </c>
      <c r="L14" s="852"/>
      <c r="M14" s="852"/>
      <c r="N14" s="852"/>
      <c r="O14" s="852"/>
      <c r="P14" s="852"/>
      <c r="Q14" s="852"/>
      <c r="R14" s="852"/>
      <c r="S14" s="852"/>
      <c r="T14" s="852"/>
      <c r="U14" s="852"/>
      <c r="V14" s="852"/>
      <c r="W14" s="852"/>
      <c r="X14" s="852"/>
      <c r="Y14" s="852"/>
      <c r="Z14" s="852"/>
      <c r="AA14" s="852"/>
      <c r="AB14" s="852"/>
      <c r="AC14" s="852"/>
      <c r="AD14" s="852"/>
      <c r="AE14" s="852"/>
      <c r="AF14" s="852"/>
      <c r="AG14" s="852"/>
      <c r="AH14" s="852"/>
      <c r="AI14" s="852"/>
      <c r="AJ14" s="852"/>
      <c r="AK14" s="852"/>
      <c r="AL14" s="852"/>
      <c r="AM14" s="852"/>
      <c r="AN14" s="852"/>
      <c r="AO14" s="852"/>
      <c r="AP14" s="852"/>
      <c r="AQ14" s="852"/>
      <c r="AR14" s="852"/>
      <c r="AS14" s="852"/>
      <c r="AT14" s="852"/>
      <c r="AU14" s="852"/>
      <c r="AV14" s="852"/>
      <c r="AW14" s="852"/>
      <c r="AX14" s="852"/>
      <c r="AY14" s="852"/>
      <c r="AZ14" s="852"/>
      <c r="BA14" s="852"/>
      <c r="BB14" s="852"/>
      <c r="BC14" s="852"/>
      <c r="BD14" s="852"/>
      <c r="BE14" s="852"/>
      <c r="BF14" s="852"/>
      <c r="BG14" s="852"/>
      <c r="BH14" s="852"/>
      <c r="BI14" s="852"/>
      <c r="BJ14" s="852"/>
      <c r="BK14" s="852"/>
      <c r="BL14" s="852"/>
      <c r="BM14" s="852"/>
      <c r="BN14" s="852"/>
      <c r="BO14" s="852"/>
      <c r="BP14" s="852"/>
      <c r="BQ14" s="852"/>
      <c r="BR14" s="852"/>
      <c r="BS14" s="852"/>
      <c r="BT14" s="852"/>
      <c r="BU14" s="852"/>
      <c r="BV14" s="852"/>
      <c r="BW14" s="852"/>
      <c r="BX14" s="852"/>
      <c r="BY14" s="852"/>
      <c r="BZ14" s="852"/>
      <c r="CA14" s="852"/>
      <c r="CB14" s="852"/>
      <c r="CC14" s="852"/>
      <c r="CD14" s="852"/>
      <c r="CE14" s="852"/>
      <c r="CF14" s="852"/>
      <c r="CG14" s="852"/>
      <c r="CH14" s="852"/>
      <c r="CI14" s="852"/>
      <c r="CJ14" s="852"/>
      <c r="CK14" s="852"/>
      <c r="CL14" s="852"/>
      <c r="CM14" s="852"/>
      <c r="CN14" s="852"/>
      <c r="CO14" s="852"/>
      <c r="CP14" s="852"/>
      <c r="CQ14" s="852"/>
      <c r="CR14" s="852"/>
      <c r="CS14" s="852"/>
      <c r="CT14" s="852"/>
      <c r="CU14" s="852"/>
      <c r="CV14" s="852"/>
      <c r="CW14" s="852"/>
      <c r="CX14" s="852"/>
      <c r="CY14" s="852"/>
      <c r="CZ14" s="852"/>
      <c r="DA14" s="852"/>
      <c r="DB14" s="852"/>
      <c r="DC14" s="852"/>
      <c r="DD14" s="852"/>
      <c r="DE14" s="852"/>
      <c r="DF14" s="852"/>
      <c r="DG14" s="852"/>
      <c r="DH14" s="852"/>
      <c r="DI14" s="852"/>
      <c r="DJ14" s="852"/>
    </row>
    <row r="15" spans="1:114" s="75" customFormat="1" ht="33.75" customHeight="1" thickBot="1" x14ac:dyDescent="0.35">
      <c r="A15" s="90" t="s">
        <v>827</v>
      </c>
      <c r="B15" s="89"/>
      <c r="C15" s="96"/>
      <c r="D15" s="89"/>
      <c r="E15" s="97" t="e">
        <f t="shared" si="0"/>
        <v>#DIV/0!</v>
      </c>
      <c r="F15" s="89"/>
      <c r="G15" s="98"/>
      <c r="H15" s="94"/>
      <c r="I15" s="93"/>
      <c r="J15" s="89"/>
      <c r="K15" s="99">
        <f t="shared" si="1"/>
        <v>0</v>
      </c>
      <c r="L15" s="852"/>
      <c r="M15" s="852"/>
      <c r="N15" s="852"/>
      <c r="O15" s="852"/>
      <c r="P15" s="852"/>
      <c r="Q15" s="852"/>
      <c r="R15" s="852"/>
      <c r="S15" s="852"/>
      <c r="T15" s="852"/>
      <c r="U15" s="852"/>
      <c r="V15" s="852"/>
      <c r="W15" s="852"/>
      <c r="X15" s="852"/>
      <c r="Y15" s="852"/>
      <c r="Z15" s="852"/>
      <c r="AA15" s="852"/>
      <c r="AB15" s="852"/>
      <c r="AC15" s="852"/>
      <c r="AD15" s="852"/>
      <c r="AE15" s="852"/>
      <c r="AF15" s="852"/>
      <c r="AG15" s="852"/>
      <c r="AH15" s="852"/>
      <c r="AI15" s="852"/>
      <c r="AJ15" s="852"/>
      <c r="AK15" s="852"/>
      <c r="AL15" s="852"/>
      <c r="AM15" s="852"/>
      <c r="AN15" s="852"/>
      <c r="AO15" s="852"/>
      <c r="AP15" s="852"/>
      <c r="AQ15" s="852"/>
      <c r="AR15" s="852"/>
      <c r="AS15" s="852"/>
      <c r="AT15" s="852"/>
      <c r="AU15" s="852"/>
      <c r="AV15" s="852"/>
      <c r="AW15" s="852"/>
      <c r="AX15" s="852"/>
      <c r="AY15" s="852"/>
      <c r="AZ15" s="852"/>
      <c r="BA15" s="852"/>
      <c r="BB15" s="852"/>
      <c r="BC15" s="852"/>
      <c r="BD15" s="852"/>
      <c r="BE15" s="852"/>
      <c r="BF15" s="852"/>
      <c r="BG15" s="852"/>
      <c r="BH15" s="852"/>
      <c r="BI15" s="852"/>
      <c r="BJ15" s="852"/>
      <c r="BK15" s="852"/>
      <c r="BL15" s="852"/>
      <c r="BM15" s="852"/>
      <c r="BN15" s="852"/>
      <c r="BO15" s="852"/>
      <c r="BP15" s="852"/>
      <c r="BQ15" s="852"/>
      <c r="BR15" s="852"/>
      <c r="BS15" s="852"/>
      <c r="BT15" s="852"/>
      <c r="BU15" s="852"/>
      <c r="BV15" s="852"/>
      <c r="BW15" s="852"/>
      <c r="BX15" s="852"/>
      <c r="BY15" s="852"/>
      <c r="BZ15" s="852"/>
      <c r="CA15" s="852"/>
      <c r="CB15" s="852"/>
      <c r="CC15" s="852"/>
      <c r="CD15" s="852"/>
      <c r="CE15" s="852"/>
      <c r="CF15" s="852"/>
      <c r="CG15" s="852"/>
      <c r="CH15" s="852"/>
      <c r="CI15" s="852"/>
      <c r="CJ15" s="852"/>
      <c r="CK15" s="852"/>
      <c r="CL15" s="852"/>
      <c r="CM15" s="852"/>
      <c r="CN15" s="852"/>
      <c r="CO15" s="852"/>
      <c r="CP15" s="852"/>
      <c r="CQ15" s="852"/>
      <c r="CR15" s="852"/>
      <c r="CS15" s="852"/>
      <c r="CT15" s="852"/>
      <c r="CU15" s="852"/>
      <c r="CV15" s="852"/>
      <c r="CW15" s="852"/>
      <c r="CX15" s="852"/>
      <c r="CY15" s="852"/>
      <c r="CZ15" s="852"/>
      <c r="DA15" s="852"/>
      <c r="DB15" s="852"/>
      <c r="DC15" s="852"/>
      <c r="DD15" s="852"/>
      <c r="DE15" s="852"/>
      <c r="DF15" s="852"/>
      <c r="DG15" s="852"/>
      <c r="DH15" s="852"/>
      <c r="DI15" s="852"/>
      <c r="DJ15" s="852"/>
    </row>
    <row r="16" spans="1:114" s="75" customFormat="1" ht="33.75" customHeight="1" thickBot="1" x14ac:dyDescent="0.35">
      <c r="A16" s="90" t="s">
        <v>1031</v>
      </c>
      <c r="B16" s="89"/>
      <c r="C16" s="96"/>
      <c r="D16" s="89"/>
      <c r="E16" s="97" t="e">
        <f t="shared" si="0"/>
        <v>#DIV/0!</v>
      </c>
      <c r="F16" s="89"/>
      <c r="G16" s="93"/>
      <c r="H16" s="94"/>
      <c r="I16" s="93"/>
      <c r="J16" s="89"/>
      <c r="K16" s="99">
        <f t="shared" si="1"/>
        <v>0</v>
      </c>
      <c r="L16" s="852"/>
      <c r="M16" s="852"/>
      <c r="N16" s="852"/>
      <c r="O16" s="852"/>
      <c r="P16" s="852"/>
      <c r="Q16" s="852"/>
      <c r="R16" s="852"/>
      <c r="S16" s="852"/>
      <c r="T16" s="852"/>
      <c r="U16" s="852"/>
      <c r="V16" s="852"/>
      <c r="W16" s="852"/>
      <c r="X16" s="852"/>
      <c r="Y16" s="852"/>
      <c r="Z16" s="852"/>
      <c r="AA16" s="852"/>
      <c r="AB16" s="852"/>
      <c r="AC16" s="852"/>
      <c r="AD16" s="852"/>
      <c r="AE16" s="852"/>
      <c r="AF16" s="852"/>
      <c r="AG16" s="852"/>
      <c r="AH16" s="852"/>
      <c r="AI16" s="852"/>
      <c r="AJ16" s="852"/>
      <c r="AK16" s="852"/>
      <c r="AL16" s="852"/>
      <c r="AM16" s="852"/>
      <c r="AN16" s="852"/>
      <c r="AO16" s="852"/>
      <c r="AP16" s="852"/>
      <c r="AQ16" s="852"/>
      <c r="AR16" s="852"/>
      <c r="AS16" s="852"/>
      <c r="AT16" s="852"/>
      <c r="AU16" s="852"/>
      <c r="AV16" s="852"/>
      <c r="AW16" s="852"/>
      <c r="AX16" s="852"/>
      <c r="AY16" s="852"/>
      <c r="AZ16" s="852"/>
      <c r="BA16" s="852"/>
      <c r="BB16" s="852"/>
      <c r="BC16" s="852"/>
      <c r="BD16" s="852"/>
      <c r="BE16" s="852"/>
      <c r="BF16" s="852"/>
      <c r="BG16" s="852"/>
      <c r="BH16" s="852"/>
      <c r="BI16" s="852"/>
      <c r="BJ16" s="852"/>
      <c r="BK16" s="852"/>
      <c r="BL16" s="852"/>
      <c r="BM16" s="852"/>
      <c r="BN16" s="852"/>
      <c r="BO16" s="852"/>
      <c r="BP16" s="852"/>
      <c r="BQ16" s="852"/>
      <c r="BR16" s="852"/>
      <c r="BS16" s="852"/>
      <c r="BT16" s="852"/>
      <c r="BU16" s="852"/>
      <c r="BV16" s="852"/>
      <c r="BW16" s="852"/>
      <c r="BX16" s="852"/>
      <c r="BY16" s="852"/>
      <c r="BZ16" s="852"/>
      <c r="CA16" s="852"/>
      <c r="CB16" s="852"/>
      <c r="CC16" s="852"/>
      <c r="CD16" s="852"/>
      <c r="CE16" s="852"/>
      <c r="CF16" s="852"/>
      <c r="CG16" s="852"/>
      <c r="CH16" s="852"/>
      <c r="CI16" s="852"/>
      <c r="CJ16" s="852"/>
      <c r="CK16" s="852"/>
      <c r="CL16" s="852"/>
      <c r="CM16" s="852"/>
      <c r="CN16" s="852"/>
      <c r="CO16" s="852"/>
      <c r="CP16" s="852"/>
      <c r="CQ16" s="852"/>
      <c r="CR16" s="852"/>
      <c r="CS16" s="852"/>
      <c r="CT16" s="852"/>
      <c r="CU16" s="852"/>
      <c r="CV16" s="852"/>
      <c r="CW16" s="852"/>
      <c r="CX16" s="852"/>
      <c r="CY16" s="852"/>
      <c r="CZ16" s="852"/>
      <c r="DA16" s="852"/>
      <c r="DB16" s="852"/>
      <c r="DC16" s="852"/>
      <c r="DD16" s="852"/>
      <c r="DE16" s="852"/>
      <c r="DF16" s="852"/>
      <c r="DG16" s="852"/>
      <c r="DH16" s="852"/>
      <c r="DI16" s="852"/>
      <c r="DJ16" s="852"/>
    </row>
    <row r="17" spans="1:114" s="75" customFormat="1" ht="33.75" customHeight="1" thickBot="1" x14ac:dyDescent="0.35">
      <c r="A17" s="90" t="s">
        <v>1847</v>
      </c>
      <c r="B17" s="89"/>
      <c r="C17" s="96"/>
      <c r="D17" s="89"/>
      <c r="E17" s="97" t="e">
        <f t="shared" si="0"/>
        <v>#DIV/0!</v>
      </c>
      <c r="F17" s="89"/>
      <c r="G17" s="93"/>
      <c r="H17" s="94"/>
      <c r="I17" s="93"/>
      <c r="J17" s="89"/>
      <c r="K17" s="100">
        <f t="shared" si="1"/>
        <v>0</v>
      </c>
      <c r="L17" s="852"/>
      <c r="M17" s="852"/>
      <c r="N17" s="852"/>
      <c r="O17" s="852"/>
      <c r="P17" s="852"/>
      <c r="Q17" s="852"/>
      <c r="R17" s="852"/>
      <c r="S17" s="852"/>
      <c r="T17" s="852"/>
      <c r="U17" s="852"/>
      <c r="V17" s="852"/>
      <c r="W17" s="852"/>
      <c r="X17" s="852"/>
      <c r="Y17" s="852"/>
      <c r="Z17" s="852"/>
      <c r="AA17" s="852"/>
      <c r="AB17" s="852"/>
      <c r="AC17" s="852"/>
      <c r="AD17" s="852"/>
      <c r="AE17" s="852"/>
      <c r="AF17" s="852"/>
      <c r="AG17" s="852"/>
      <c r="AH17" s="852"/>
      <c r="AI17" s="852"/>
      <c r="AJ17" s="852"/>
      <c r="AK17" s="852"/>
      <c r="AL17" s="852"/>
      <c r="AM17" s="852"/>
      <c r="AN17" s="852"/>
      <c r="AO17" s="852"/>
      <c r="AP17" s="852"/>
      <c r="AQ17" s="852"/>
      <c r="AR17" s="852"/>
      <c r="AS17" s="852"/>
      <c r="AT17" s="852"/>
      <c r="AU17" s="852"/>
      <c r="AV17" s="852"/>
      <c r="AW17" s="852"/>
      <c r="AX17" s="852"/>
      <c r="AY17" s="852"/>
      <c r="AZ17" s="852"/>
      <c r="BA17" s="852"/>
      <c r="BB17" s="852"/>
      <c r="BC17" s="852"/>
      <c r="BD17" s="852"/>
      <c r="BE17" s="852"/>
      <c r="BF17" s="852"/>
      <c r="BG17" s="852"/>
      <c r="BH17" s="852"/>
      <c r="BI17" s="852"/>
      <c r="BJ17" s="852"/>
      <c r="BK17" s="852"/>
      <c r="BL17" s="852"/>
      <c r="BM17" s="852"/>
      <c r="BN17" s="852"/>
      <c r="BO17" s="852"/>
      <c r="BP17" s="852"/>
      <c r="BQ17" s="852"/>
      <c r="BR17" s="852"/>
      <c r="BS17" s="852"/>
      <c r="BT17" s="852"/>
      <c r="BU17" s="852"/>
      <c r="BV17" s="852"/>
      <c r="BW17" s="852"/>
      <c r="BX17" s="852"/>
      <c r="BY17" s="852"/>
      <c r="BZ17" s="852"/>
      <c r="CA17" s="852"/>
      <c r="CB17" s="852"/>
      <c r="CC17" s="852"/>
      <c r="CD17" s="852"/>
      <c r="CE17" s="852"/>
      <c r="CF17" s="852"/>
      <c r="CG17" s="852"/>
      <c r="CH17" s="852"/>
      <c r="CI17" s="852"/>
      <c r="CJ17" s="852"/>
      <c r="CK17" s="852"/>
      <c r="CL17" s="852"/>
      <c r="CM17" s="852"/>
      <c r="CN17" s="852"/>
      <c r="CO17" s="852"/>
      <c r="CP17" s="852"/>
      <c r="CQ17" s="852"/>
      <c r="CR17" s="852"/>
      <c r="CS17" s="852"/>
      <c r="CT17" s="852"/>
      <c r="CU17" s="852"/>
      <c r="CV17" s="852"/>
      <c r="CW17" s="852"/>
      <c r="CX17" s="852"/>
      <c r="CY17" s="852"/>
      <c r="CZ17" s="852"/>
      <c r="DA17" s="852"/>
      <c r="DB17" s="852"/>
      <c r="DC17" s="852"/>
      <c r="DD17" s="852"/>
      <c r="DE17" s="852"/>
      <c r="DF17" s="852"/>
      <c r="DG17" s="852"/>
      <c r="DH17" s="852"/>
      <c r="DI17" s="852"/>
      <c r="DJ17" s="852"/>
    </row>
    <row r="18" spans="1:114" s="75" customFormat="1" ht="33.75" customHeight="1" x14ac:dyDescent="0.3">
      <c r="A18" s="1313"/>
      <c r="B18" s="1313"/>
      <c r="C18" s="1313"/>
      <c r="D18" s="1313"/>
      <c r="E18" s="1313"/>
      <c r="F18" s="1313"/>
      <c r="G18" s="1313"/>
      <c r="H18" s="1313"/>
      <c r="I18" s="1313"/>
      <c r="J18" s="1313"/>
      <c r="K18" s="1313"/>
      <c r="L18" s="852"/>
      <c r="M18" s="852"/>
      <c r="N18" s="852"/>
      <c r="O18" s="852"/>
      <c r="P18" s="852"/>
      <c r="Q18" s="852"/>
      <c r="R18" s="852"/>
      <c r="S18" s="852"/>
      <c r="T18" s="852"/>
      <c r="U18" s="852"/>
      <c r="V18" s="852"/>
      <c r="W18" s="852"/>
      <c r="X18" s="852"/>
      <c r="Y18" s="852"/>
      <c r="Z18" s="852"/>
      <c r="AA18" s="852"/>
      <c r="AB18" s="852"/>
      <c r="AC18" s="852"/>
      <c r="AD18" s="852"/>
      <c r="AE18" s="852"/>
      <c r="AF18" s="852"/>
      <c r="AG18" s="852"/>
      <c r="AH18" s="852"/>
      <c r="AI18" s="852"/>
      <c r="AJ18" s="852"/>
      <c r="AK18" s="852"/>
      <c r="AL18" s="852"/>
      <c r="AM18" s="852"/>
      <c r="AN18" s="852"/>
      <c r="AO18" s="852"/>
      <c r="AP18" s="852"/>
      <c r="AQ18" s="852"/>
      <c r="AR18" s="852"/>
      <c r="AS18" s="852"/>
      <c r="AT18" s="852"/>
      <c r="AU18" s="852"/>
      <c r="AV18" s="852"/>
      <c r="AW18" s="852"/>
      <c r="AX18" s="852"/>
      <c r="AY18" s="852"/>
      <c r="AZ18" s="852"/>
      <c r="BA18" s="852"/>
      <c r="BB18" s="852"/>
      <c r="BC18" s="852"/>
      <c r="BD18" s="852"/>
      <c r="BE18" s="852"/>
      <c r="BF18" s="852"/>
      <c r="BG18" s="852"/>
      <c r="BH18" s="852"/>
      <c r="BI18" s="852"/>
      <c r="BJ18" s="852"/>
      <c r="BK18" s="852"/>
      <c r="BL18" s="852"/>
      <c r="BM18" s="852"/>
      <c r="BN18" s="852"/>
      <c r="BO18" s="852"/>
      <c r="BP18" s="852"/>
      <c r="BQ18" s="852"/>
      <c r="BR18" s="852"/>
      <c r="BS18" s="852"/>
      <c r="BT18" s="852"/>
      <c r="BU18" s="852"/>
      <c r="BV18" s="852"/>
      <c r="BW18" s="852"/>
      <c r="BX18" s="852"/>
      <c r="BY18" s="852"/>
      <c r="BZ18" s="852"/>
      <c r="CA18" s="852"/>
      <c r="CB18" s="852"/>
      <c r="CC18" s="852"/>
      <c r="CD18" s="852"/>
      <c r="CE18" s="852"/>
      <c r="CF18" s="852"/>
      <c r="CG18" s="852"/>
      <c r="CH18" s="852"/>
      <c r="CI18" s="852"/>
      <c r="CJ18" s="852"/>
      <c r="CK18" s="852"/>
      <c r="CL18" s="852"/>
      <c r="CM18" s="852"/>
      <c r="CN18" s="852"/>
      <c r="CO18" s="852"/>
      <c r="CP18" s="852"/>
      <c r="CQ18" s="852"/>
      <c r="CR18" s="852"/>
      <c r="CS18" s="852"/>
      <c r="CT18" s="852"/>
      <c r="CU18" s="852"/>
      <c r="CV18" s="852"/>
      <c r="CW18" s="852"/>
      <c r="CX18" s="852"/>
      <c r="CY18" s="852"/>
      <c r="CZ18" s="852"/>
      <c r="DA18" s="852"/>
      <c r="DB18" s="852"/>
      <c r="DC18" s="852"/>
      <c r="DD18" s="852"/>
      <c r="DE18" s="852"/>
      <c r="DF18" s="852"/>
      <c r="DG18" s="852"/>
      <c r="DH18" s="852"/>
      <c r="DI18" s="852"/>
      <c r="DJ18" s="852"/>
    </row>
    <row r="19" spans="1:114" s="75" customFormat="1" ht="33.75" customHeight="1" x14ac:dyDescent="0.4">
      <c r="A19" s="1317" t="s">
        <v>718</v>
      </c>
      <c r="B19" s="1317"/>
      <c r="C19" s="1317"/>
      <c r="D19" s="1317"/>
      <c r="E19" s="1317"/>
      <c r="F19" s="1317"/>
      <c r="G19" s="1317"/>
      <c r="H19" s="1317"/>
      <c r="I19" s="1317"/>
      <c r="J19" s="1317"/>
      <c r="K19" s="1317"/>
      <c r="L19" s="852"/>
      <c r="M19" s="852"/>
      <c r="N19" s="852"/>
      <c r="O19" s="852"/>
      <c r="P19" s="852"/>
      <c r="Q19" s="852"/>
      <c r="R19" s="852"/>
      <c r="S19" s="852"/>
      <c r="T19" s="852"/>
      <c r="U19" s="852"/>
      <c r="V19" s="852"/>
      <c r="W19" s="852"/>
      <c r="X19" s="852"/>
      <c r="Y19" s="852"/>
      <c r="Z19" s="852"/>
      <c r="AA19" s="852"/>
      <c r="AB19" s="852"/>
      <c r="AC19" s="852"/>
      <c r="AD19" s="852"/>
      <c r="AE19" s="852"/>
      <c r="AF19" s="852"/>
      <c r="AG19" s="852"/>
      <c r="AH19" s="852"/>
      <c r="AI19" s="852"/>
      <c r="AJ19" s="852"/>
      <c r="AK19" s="852"/>
      <c r="AL19" s="852"/>
      <c r="AM19" s="852"/>
      <c r="AN19" s="852"/>
      <c r="AO19" s="852"/>
      <c r="AP19" s="852"/>
      <c r="AQ19" s="852"/>
      <c r="AR19" s="852"/>
      <c r="AS19" s="852"/>
      <c r="AT19" s="852"/>
      <c r="AU19" s="852"/>
      <c r="AV19" s="852"/>
      <c r="AW19" s="852"/>
      <c r="AX19" s="852"/>
      <c r="AY19" s="852"/>
      <c r="AZ19" s="852"/>
      <c r="BA19" s="852"/>
      <c r="BB19" s="852"/>
      <c r="BC19" s="852"/>
      <c r="BD19" s="852"/>
      <c r="BE19" s="852"/>
      <c r="BF19" s="852"/>
      <c r="BG19" s="852"/>
      <c r="BH19" s="852"/>
      <c r="BI19" s="852"/>
      <c r="BJ19" s="852"/>
      <c r="BK19" s="852"/>
      <c r="BL19" s="852"/>
      <c r="BM19" s="852"/>
      <c r="BN19" s="852"/>
      <c r="BO19" s="852"/>
      <c r="BP19" s="852"/>
      <c r="BQ19" s="852"/>
      <c r="BR19" s="852"/>
      <c r="BS19" s="852"/>
      <c r="BT19" s="852"/>
      <c r="BU19" s="852"/>
      <c r="BV19" s="852"/>
      <c r="BW19" s="852"/>
      <c r="BX19" s="852"/>
      <c r="BY19" s="852"/>
      <c r="BZ19" s="852"/>
      <c r="CA19" s="852"/>
      <c r="CB19" s="852"/>
      <c r="CC19" s="852"/>
      <c r="CD19" s="852"/>
      <c r="CE19" s="852"/>
      <c r="CF19" s="852"/>
      <c r="CG19" s="852"/>
      <c r="CH19" s="852"/>
      <c r="CI19" s="852"/>
      <c r="CJ19" s="852"/>
      <c r="CK19" s="852"/>
      <c r="CL19" s="852"/>
      <c r="CM19" s="852"/>
      <c r="CN19" s="852"/>
      <c r="CO19" s="852"/>
      <c r="CP19" s="852"/>
      <c r="CQ19" s="852"/>
      <c r="CR19" s="852"/>
      <c r="CS19" s="852"/>
      <c r="CT19" s="852"/>
      <c r="CU19" s="852"/>
      <c r="CV19" s="852"/>
      <c r="CW19" s="852"/>
      <c r="CX19" s="852"/>
      <c r="CY19" s="852"/>
      <c r="CZ19" s="852"/>
      <c r="DA19" s="852"/>
      <c r="DB19" s="852"/>
      <c r="DC19" s="852"/>
      <c r="DD19" s="852"/>
      <c r="DE19" s="852"/>
      <c r="DF19" s="852"/>
      <c r="DG19" s="852"/>
      <c r="DH19" s="852"/>
      <c r="DI19" s="852"/>
      <c r="DJ19" s="852"/>
    </row>
    <row r="20" spans="1:114" s="75" customFormat="1" ht="86.25" customHeight="1" thickBot="1" x14ac:dyDescent="0.35">
      <c r="A20" s="85" t="s">
        <v>14</v>
      </c>
      <c r="B20" s="86"/>
      <c r="C20" s="87" t="s">
        <v>798</v>
      </c>
      <c r="D20" s="86"/>
      <c r="E20" s="87" t="s">
        <v>717</v>
      </c>
      <c r="F20" s="86"/>
      <c r="G20" s="88" t="s">
        <v>727</v>
      </c>
      <c r="H20" s="89"/>
      <c r="I20" s="87" t="s">
        <v>716</v>
      </c>
      <c r="J20" s="89"/>
      <c r="K20" s="87" t="s">
        <v>715</v>
      </c>
      <c r="L20" s="852"/>
      <c r="M20" s="852"/>
      <c r="N20" s="852"/>
      <c r="O20" s="852"/>
      <c r="P20" s="852"/>
      <c r="Q20" s="852"/>
      <c r="R20" s="852"/>
      <c r="S20" s="852"/>
      <c r="T20" s="852"/>
      <c r="U20" s="852"/>
      <c r="V20" s="852"/>
      <c r="W20" s="852"/>
      <c r="X20" s="852"/>
      <c r="Y20" s="852"/>
      <c r="Z20" s="852"/>
      <c r="AA20" s="852"/>
      <c r="AB20" s="852"/>
      <c r="AC20" s="852"/>
      <c r="AD20" s="852"/>
      <c r="AE20" s="852"/>
      <c r="AF20" s="852"/>
      <c r="AG20" s="852"/>
      <c r="AH20" s="852"/>
      <c r="AI20" s="852"/>
      <c r="AJ20" s="852"/>
      <c r="AK20" s="852"/>
      <c r="AL20" s="852"/>
      <c r="AM20" s="852"/>
      <c r="AN20" s="852"/>
      <c r="AO20" s="852"/>
      <c r="AP20" s="852"/>
      <c r="AQ20" s="852"/>
      <c r="AR20" s="852"/>
      <c r="AS20" s="852"/>
      <c r="AT20" s="852"/>
      <c r="AU20" s="852"/>
      <c r="AV20" s="852"/>
      <c r="AW20" s="852"/>
      <c r="AX20" s="852"/>
      <c r="AY20" s="852"/>
      <c r="AZ20" s="852"/>
      <c r="BA20" s="852"/>
      <c r="BB20" s="852"/>
      <c r="BC20" s="852"/>
      <c r="BD20" s="852"/>
      <c r="BE20" s="852"/>
      <c r="BF20" s="852"/>
      <c r="BG20" s="852"/>
      <c r="BH20" s="852"/>
      <c r="BI20" s="852"/>
      <c r="BJ20" s="852"/>
      <c r="BK20" s="852"/>
      <c r="BL20" s="852"/>
      <c r="BM20" s="852"/>
      <c r="BN20" s="852"/>
      <c r="BO20" s="852"/>
      <c r="BP20" s="852"/>
      <c r="BQ20" s="852"/>
      <c r="BR20" s="852"/>
      <c r="BS20" s="852"/>
      <c r="BT20" s="852"/>
      <c r="BU20" s="852"/>
      <c r="BV20" s="852"/>
      <c r="BW20" s="852"/>
      <c r="BX20" s="852"/>
      <c r="BY20" s="852"/>
      <c r="BZ20" s="852"/>
      <c r="CA20" s="852"/>
      <c r="CB20" s="852"/>
      <c r="CC20" s="852"/>
      <c r="CD20" s="852"/>
      <c r="CE20" s="852"/>
      <c r="CF20" s="852"/>
      <c r="CG20" s="852"/>
      <c r="CH20" s="852"/>
      <c r="CI20" s="852"/>
      <c r="CJ20" s="852"/>
      <c r="CK20" s="852"/>
      <c r="CL20" s="852"/>
      <c r="CM20" s="852"/>
      <c r="CN20" s="852"/>
      <c r="CO20" s="852"/>
      <c r="CP20" s="852"/>
      <c r="CQ20" s="852"/>
      <c r="CR20" s="852"/>
      <c r="CS20" s="852"/>
      <c r="CT20" s="852"/>
      <c r="CU20" s="852"/>
      <c r="CV20" s="852"/>
      <c r="CW20" s="852"/>
      <c r="CX20" s="852"/>
      <c r="CY20" s="852"/>
      <c r="CZ20" s="852"/>
      <c r="DA20" s="852"/>
      <c r="DB20" s="852"/>
      <c r="DC20" s="852"/>
      <c r="DD20" s="852"/>
      <c r="DE20" s="852"/>
      <c r="DF20" s="852"/>
      <c r="DG20" s="852"/>
      <c r="DH20" s="852"/>
      <c r="DI20" s="852"/>
      <c r="DJ20" s="852"/>
    </row>
    <row r="21" spans="1:114" s="75" customFormat="1" ht="34.950000000000003" customHeight="1" thickBot="1" x14ac:dyDescent="0.35">
      <c r="A21" s="90" t="s">
        <v>714</v>
      </c>
      <c r="B21" s="89"/>
      <c r="C21" s="91"/>
      <c r="D21" s="89"/>
      <c r="E21" s="92"/>
      <c r="F21" s="89"/>
      <c r="G21" s="93"/>
      <c r="H21" s="94"/>
      <c r="I21" s="93"/>
      <c r="J21" s="89"/>
      <c r="K21" s="95"/>
      <c r="L21" s="852"/>
      <c r="M21" s="852"/>
      <c r="N21" s="852"/>
      <c r="O21" s="852"/>
      <c r="P21" s="852"/>
      <c r="Q21" s="852"/>
      <c r="R21" s="852"/>
      <c r="S21" s="852"/>
      <c r="T21" s="852"/>
      <c r="U21" s="852"/>
      <c r="V21" s="852"/>
      <c r="W21" s="852"/>
      <c r="X21" s="852"/>
      <c r="Y21" s="852"/>
      <c r="Z21" s="852"/>
      <c r="AA21" s="852"/>
      <c r="AB21" s="852"/>
      <c r="AC21" s="852"/>
      <c r="AD21" s="852"/>
      <c r="AE21" s="852"/>
      <c r="AF21" s="852"/>
      <c r="AG21" s="852"/>
      <c r="AH21" s="852"/>
      <c r="AI21" s="852"/>
      <c r="AJ21" s="852"/>
      <c r="AK21" s="852"/>
      <c r="AL21" s="852"/>
      <c r="AM21" s="852"/>
      <c r="AN21" s="852"/>
      <c r="AO21" s="852"/>
      <c r="AP21" s="852"/>
      <c r="AQ21" s="852"/>
      <c r="AR21" s="852"/>
      <c r="AS21" s="852"/>
      <c r="AT21" s="852"/>
      <c r="AU21" s="852"/>
      <c r="AV21" s="852"/>
      <c r="AW21" s="852"/>
      <c r="AX21" s="852"/>
      <c r="AY21" s="852"/>
      <c r="AZ21" s="852"/>
      <c r="BA21" s="852"/>
      <c r="BB21" s="852"/>
      <c r="BC21" s="852"/>
      <c r="BD21" s="852"/>
      <c r="BE21" s="852"/>
      <c r="BF21" s="852"/>
      <c r="BG21" s="852"/>
      <c r="BH21" s="852"/>
      <c r="BI21" s="852"/>
      <c r="BJ21" s="852"/>
      <c r="BK21" s="852"/>
      <c r="BL21" s="852"/>
      <c r="BM21" s="852"/>
      <c r="BN21" s="852"/>
      <c r="BO21" s="852"/>
      <c r="BP21" s="852"/>
      <c r="BQ21" s="852"/>
      <c r="BR21" s="852"/>
      <c r="BS21" s="852"/>
      <c r="BT21" s="852"/>
      <c r="BU21" s="852"/>
      <c r="BV21" s="852"/>
      <c r="BW21" s="852"/>
      <c r="BX21" s="852"/>
      <c r="BY21" s="852"/>
      <c r="BZ21" s="852"/>
      <c r="CA21" s="852"/>
      <c r="CB21" s="852"/>
      <c r="CC21" s="852"/>
      <c r="CD21" s="852"/>
      <c r="CE21" s="852"/>
      <c r="CF21" s="852"/>
      <c r="CG21" s="852"/>
      <c r="CH21" s="852"/>
      <c r="CI21" s="852"/>
      <c r="CJ21" s="852"/>
      <c r="CK21" s="852"/>
      <c r="CL21" s="852"/>
      <c r="CM21" s="852"/>
      <c r="CN21" s="852"/>
      <c r="CO21" s="852"/>
      <c r="CP21" s="852"/>
      <c r="CQ21" s="852"/>
      <c r="CR21" s="852"/>
      <c r="CS21" s="852"/>
      <c r="CT21" s="852"/>
      <c r="CU21" s="852"/>
      <c r="CV21" s="852"/>
      <c r="CW21" s="852"/>
      <c r="CX21" s="852"/>
      <c r="CY21" s="852"/>
      <c r="CZ21" s="852"/>
      <c r="DA21" s="852"/>
      <c r="DB21" s="852"/>
      <c r="DC21" s="852"/>
      <c r="DD21" s="852"/>
      <c r="DE21" s="852"/>
      <c r="DF21" s="852"/>
      <c r="DG21" s="852"/>
      <c r="DH21" s="852"/>
      <c r="DI21" s="852"/>
      <c r="DJ21" s="852"/>
    </row>
    <row r="22" spans="1:114" s="75" customFormat="1" ht="34.950000000000003" customHeight="1" thickBot="1" x14ac:dyDescent="0.35">
      <c r="A22" s="90" t="s">
        <v>721</v>
      </c>
      <c r="B22" s="89"/>
      <c r="C22" s="96"/>
      <c r="D22" s="89"/>
      <c r="E22" s="97" t="e">
        <f t="shared" ref="E22:E30" si="2">(-C21+C22)/C21</f>
        <v>#DIV/0!</v>
      </c>
      <c r="F22" s="89"/>
      <c r="G22" s="93"/>
      <c r="H22" s="94"/>
      <c r="I22" s="93"/>
      <c r="J22" s="89"/>
      <c r="K22" s="95"/>
      <c r="L22" s="852"/>
      <c r="M22" s="852"/>
      <c r="N22" s="852"/>
      <c r="O22" s="852"/>
      <c r="P22" s="852"/>
      <c r="Q22" s="852"/>
      <c r="R22" s="852"/>
      <c r="S22" s="852"/>
      <c r="T22" s="852"/>
      <c r="U22" s="852"/>
      <c r="V22" s="852"/>
      <c r="W22" s="852"/>
      <c r="X22" s="852"/>
      <c r="Y22" s="852"/>
      <c r="Z22" s="852"/>
      <c r="AA22" s="852"/>
      <c r="AB22" s="852"/>
      <c r="AC22" s="852"/>
      <c r="AD22" s="852"/>
      <c r="AE22" s="852"/>
      <c r="AF22" s="852"/>
      <c r="AG22" s="852"/>
      <c r="AH22" s="852"/>
      <c r="AI22" s="852"/>
      <c r="AJ22" s="852"/>
      <c r="AK22" s="852"/>
      <c r="AL22" s="852"/>
      <c r="AM22" s="852"/>
      <c r="AN22" s="852"/>
      <c r="AO22" s="852"/>
      <c r="AP22" s="852"/>
      <c r="AQ22" s="852"/>
      <c r="AR22" s="852"/>
      <c r="AS22" s="852"/>
      <c r="AT22" s="852"/>
      <c r="AU22" s="852"/>
      <c r="AV22" s="852"/>
      <c r="AW22" s="852"/>
      <c r="AX22" s="852"/>
      <c r="AY22" s="852"/>
      <c r="AZ22" s="852"/>
      <c r="BA22" s="852"/>
      <c r="BB22" s="852"/>
      <c r="BC22" s="852"/>
      <c r="BD22" s="852"/>
      <c r="BE22" s="852"/>
      <c r="BF22" s="852"/>
      <c r="BG22" s="852"/>
      <c r="BH22" s="852"/>
      <c r="BI22" s="852"/>
      <c r="BJ22" s="852"/>
      <c r="BK22" s="852"/>
      <c r="BL22" s="852"/>
      <c r="BM22" s="852"/>
      <c r="BN22" s="852"/>
      <c r="BO22" s="852"/>
      <c r="BP22" s="852"/>
      <c r="BQ22" s="852"/>
      <c r="BR22" s="852"/>
      <c r="BS22" s="852"/>
      <c r="BT22" s="852"/>
      <c r="BU22" s="852"/>
      <c r="BV22" s="852"/>
      <c r="BW22" s="852"/>
      <c r="BX22" s="852"/>
      <c r="BY22" s="852"/>
      <c r="BZ22" s="852"/>
      <c r="CA22" s="852"/>
      <c r="CB22" s="852"/>
      <c r="CC22" s="852"/>
      <c r="CD22" s="852"/>
      <c r="CE22" s="852"/>
      <c r="CF22" s="852"/>
      <c r="CG22" s="852"/>
      <c r="CH22" s="852"/>
      <c r="CI22" s="852"/>
      <c r="CJ22" s="852"/>
      <c r="CK22" s="852"/>
      <c r="CL22" s="852"/>
      <c r="CM22" s="852"/>
      <c r="CN22" s="852"/>
      <c r="CO22" s="852"/>
      <c r="CP22" s="852"/>
      <c r="CQ22" s="852"/>
      <c r="CR22" s="852"/>
      <c r="CS22" s="852"/>
      <c r="CT22" s="852"/>
      <c r="CU22" s="852"/>
      <c r="CV22" s="852"/>
      <c r="CW22" s="852"/>
      <c r="CX22" s="852"/>
      <c r="CY22" s="852"/>
      <c r="CZ22" s="852"/>
      <c r="DA22" s="852"/>
      <c r="DB22" s="852"/>
      <c r="DC22" s="852"/>
      <c r="DD22" s="852"/>
      <c r="DE22" s="852"/>
      <c r="DF22" s="852"/>
      <c r="DG22" s="852"/>
      <c r="DH22" s="852"/>
      <c r="DI22" s="852"/>
      <c r="DJ22" s="852"/>
    </row>
    <row r="23" spans="1:114" s="75" customFormat="1" ht="32.4" customHeight="1" thickBot="1" x14ac:dyDescent="0.35">
      <c r="A23" s="90" t="s">
        <v>756</v>
      </c>
      <c r="B23" s="89"/>
      <c r="C23" s="96"/>
      <c r="D23" s="89"/>
      <c r="E23" s="97" t="e">
        <f t="shared" si="2"/>
        <v>#DIV/0!</v>
      </c>
      <c r="F23" s="89"/>
      <c r="G23" s="93"/>
      <c r="H23" s="94"/>
      <c r="I23" s="93"/>
      <c r="J23" s="89"/>
      <c r="K23" s="99">
        <f t="shared" ref="K23:K30" si="3">G23-I23</f>
        <v>0</v>
      </c>
      <c r="L23" s="852"/>
      <c r="M23" s="852"/>
      <c r="N23" s="852"/>
      <c r="O23" s="852"/>
      <c r="P23" s="852"/>
      <c r="Q23" s="852"/>
      <c r="R23" s="852"/>
      <c r="S23" s="852"/>
      <c r="T23" s="852"/>
      <c r="U23" s="852"/>
      <c r="V23" s="852"/>
      <c r="W23" s="852"/>
      <c r="X23" s="852"/>
      <c r="Y23" s="852"/>
      <c r="Z23" s="852"/>
      <c r="AA23" s="852"/>
      <c r="AB23" s="852"/>
      <c r="AC23" s="852"/>
      <c r="AD23" s="852"/>
      <c r="AE23" s="852"/>
      <c r="AF23" s="852"/>
      <c r="AG23" s="852"/>
      <c r="AH23" s="852"/>
      <c r="AI23" s="852"/>
      <c r="AJ23" s="852"/>
      <c r="AK23" s="852"/>
      <c r="AL23" s="852"/>
      <c r="AM23" s="852"/>
      <c r="AN23" s="852"/>
      <c r="AO23" s="852"/>
      <c r="AP23" s="852"/>
      <c r="AQ23" s="852"/>
      <c r="AR23" s="852"/>
      <c r="AS23" s="852"/>
      <c r="AT23" s="852"/>
      <c r="AU23" s="852"/>
      <c r="AV23" s="852"/>
      <c r="AW23" s="852"/>
      <c r="AX23" s="852"/>
      <c r="AY23" s="852"/>
      <c r="AZ23" s="852"/>
      <c r="BA23" s="852"/>
      <c r="BB23" s="852"/>
      <c r="BC23" s="852"/>
      <c r="BD23" s="852"/>
      <c r="BE23" s="852"/>
      <c r="BF23" s="852"/>
      <c r="BG23" s="852"/>
      <c r="BH23" s="852"/>
      <c r="BI23" s="852"/>
      <c r="BJ23" s="852"/>
      <c r="BK23" s="852"/>
      <c r="BL23" s="852"/>
      <c r="BM23" s="852"/>
      <c r="BN23" s="852"/>
      <c r="BO23" s="852"/>
      <c r="BP23" s="852"/>
      <c r="BQ23" s="852"/>
      <c r="BR23" s="852"/>
      <c r="BS23" s="852"/>
      <c r="BT23" s="852"/>
      <c r="BU23" s="852"/>
      <c r="BV23" s="852"/>
      <c r="BW23" s="852"/>
      <c r="BX23" s="852"/>
      <c r="BY23" s="852"/>
      <c r="BZ23" s="852"/>
      <c r="CA23" s="852"/>
      <c r="CB23" s="852"/>
      <c r="CC23" s="852"/>
      <c r="CD23" s="852"/>
      <c r="CE23" s="852"/>
      <c r="CF23" s="852"/>
      <c r="CG23" s="852"/>
      <c r="CH23" s="852"/>
      <c r="CI23" s="852"/>
      <c r="CJ23" s="852"/>
      <c r="CK23" s="852"/>
      <c r="CL23" s="852"/>
      <c r="CM23" s="852"/>
      <c r="CN23" s="852"/>
      <c r="CO23" s="852"/>
      <c r="CP23" s="852"/>
      <c r="CQ23" s="852"/>
      <c r="CR23" s="852"/>
      <c r="CS23" s="852"/>
      <c r="CT23" s="852"/>
      <c r="CU23" s="852"/>
      <c r="CV23" s="852"/>
      <c r="CW23" s="852"/>
      <c r="CX23" s="852"/>
      <c r="CY23" s="852"/>
      <c r="CZ23" s="852"/>
      <c r="DA23" s="852"/>
      <c r="DB23" s="852"/>
      <c r="DC23" s="852"/>
      <c r="DD23" s="852"/>
      <c r="DE23" s="852"/>
      <c r="DF23" s="852"/>
      <c r="DG23" s="852"/>
      <c r="DH23" s="852"/>
      <c r="DI23" s="852"/>
      <c r="DJ23" s="852"/>
    </row>
    <row r="24" spans="1:114" s="75" customFormat="1" ht="32.4" customHeight="1" thickBot="1" x14ac:dyDescent="0.35">
      <c r="A24" s="90" t="s">
        <v>764</v>
      </c>
      <c r="B24" s="89"/>
      <c r="C24" s="96"/>
      <c r="D24" s="89"/>
      <c r="E24" s="97" t="e">
        <f t="shared" si="2"/>
        <v>#DIV/0!</v>
      </c>
      <c r="F24" s="89"/>
      <c r="G24" s="93"/>
      <c r="H24" s="94"/>
      <c r="I24" s="93"/>
      <c r="J24" s="89"/>
      <c r="K24" s="99">
        <f t="shared" si="3"/>
        <v>0</v>
      </c>
      <c r="L24" s="852"/>
      <c r="M24" s="852"/>
      <c r="N24" s="852"/>
      <c r="O24" s="852"/>
      <c r="P24" s="852"/>
      <c r="Q24" s="852"/>
      <c r="R24" s="852"/>
      <c r="S24" s="852"/>
      <c r="T24" s="852"/>
      <c r="U24" s="852"/>
      <c r="V24" s="852"/>
      <c r="W24" s="852"/>
      <c r="X24" s="852"/>
      <c r="Y24" s="852"/>
      <c r="Z24" s="852"/>
      <c r="AA24" s="852"/>
      <c r="AB24" s="852"/>
      <c r="AC24" s="852"/>
      <c r="AD24" s="852"/>
      <c r="AE24" s="852"/>
      <c r="AF24" s="852"/>
      <c r="AG24" s="852"/>
      <c r="AH24" s="852"/>
      <c r="AI24" s="852"/>
      <c r="AJ24" s="852"/>
      <c r="AK24" s="852"/>
      <c r="AL24" s="852"/>
      <c r="AM24" s="852"/>
      <c r="AN24" s="852"/>
      <c r="AO24" s="852"/>
      <c r="AP24" s="852"/>
      <c r="AQ24" s="852"/>
      <c r="AR24" s="852"/>
      <c r="AS24" s="852"/>
      <c r="AT24" s="852"/>
      <c r="AU24" s="852"/>
      <c r="AV24" s="852"/>
      <c r="AW24" s="852"/>
      <c r="AX24" s="852"/>
      <c r="AY24" s="852"/>
      <c r="AZ24" s="852"/>
      <c r="BA24" s="852"/>
      <c r="BB24" s="852"/>
      <c r="BC24" s="852"/>
      <c r="BD24" s="852"/>
      <c r="BE24" s="852"/>
      <c r="BF24" s="852"/>
      <c r="BG24" s="852"/>
      <c r="BH24" s="852"/>
      <c r="BI24" s="852"/>
      <c r="BJ24" s="852"/>
      <c r="BK24" s="852"/>
      <c r="BL24" s="852"/>
      <c r="BM24" s="852"/>
      <c r="BN24" s="852"/>
      <c r="BO24" s="852"/>
      <c r="BP24" s="852"/>
      <c r="BQ24" s="852"/>
      <c r="BR24" s="852"/>
      <c r="BS24" s="852"/>
      <c r="BT24" s="852"/>
      <c r="BU24" s="852"/>
      <c r="BV24" s="852"/>
      <c r="BW24" s="852"/>
      <c r="BX24" s="852"/>
      <c r="BY24" s="852"/>
      <c r="BZ24" s="852"/>
      <c r="CA24" s="852"/>
      <c r="CB24" s="852"/>
      <c r="CC24" s="852"/>
      <c r="CD24" s="852"/>
      <c r="CE24" s="852"/>
      <c r="CF24" s="852"/>
      <c r="CG24" s="852"/>
      <c r="CH24" s="852"/>
      <c r="CI24" s="852"/>
      <c r="CJ24" s="852"/>
      <c r="CK24" s="852"/>
      <c r="CL24" s="852"/>
      <c r="CM24" s="852"/>
      <c r="CN24" s="852"/>
      <c r="CO24" s="852"/>
      <c r="CP24" s="852"/>
      <c r="CQ24" s="852"/>
      <c r="CR24" s="852"/>
      <c r="CS24" s="852"/>
      <c r="CT24" s="852"/>
      <c r="CU24" s="852"/>
      <c r="CV24" s="852"/>
      <c r="CW24" s="852"/>
      <c r="CX24" s="852"/>
      <c r="CY24" s="852"/>
      <c r="CZ24" s="852"/>
      <c r="DA24" s="852"/>
      <c r="DB24" s="852"/>
      <c r="DC24" s="852"/>
      <c r="DD24" s="852"/>
      <c r="DE24" s="852"/>
      <c r="DF24" s="852"/>
      <c r="DG24" s="852"/>
      <c r="DH24" s="852"/>
      <c r="DI24" s="852"/>
      <c r="DJ24" s="852"/>
    </row>
    <row r="25" spans="1:114" s="75" customFormat="1" ht="32.4" customHeight="1" thickBot="1" x14ac:dyDescent="0.35">
      <c r="A25" s="90" t="s">
        <v>791</v>
      </c>
      <c r="B25" s="89"/>
      <c r="C25" s="96"/>
      <c r="D25" s="89"/>
      <c r="E25" s="97" t="e">
        <f t="shared" si="2"/>
        <v>#DIV/0!</v>
      </c>
      <c r="F25" s="89"/>
      <c r="G25" s="93"/>
      <c r="H25" s="94"/>
      <c r="I25" s="93"/>
      <c r="J25" s="89"/>
      <c r="K25" s="99">
        <f t="shared" si="3"/>
        <v>0</v>
      </c>
      <c r="L25" s="852"/>
      <c r="M25" s="852"/>
      <c r="N25" s="852"/>
      <c r="O25" s="852"/>
      <c r="P25" s="852"/>
      <c r="Q25" s="852"/>
      <c r="R25" s="852"/>
      <c r="S25" s="852"/>
      <c r="T25" s="852"/>
      <c r="U25" s="852"/>
      <c r="V25" s="852"/>
      <c r="W25" s="852"/>
      <c r="X25" s="852"/>
      <c r="Y25" s="852"/>
      <c r="Z25" s="852"/>
      <c r="AA25" s="852"/>
      <c r="AB25" s="852"/>
      <c r="AC25" s="852"/>
      <c r="AD25" s="852"/>
      <c r="AE25" s="852"/>
      <c r="AF25" s="852"/>
      <c r="AG25" s="852"/>
      <c r="AH25" s="852"/>
      <c r="AI25" s="852"/>
      <c r="AJ25" s="852"/>
      <c r="AK25" s="852"/>
      <c r="AL25" s="852"/>
      <c r="AM25" s="852"/>
      <c r="AN25" s="852"/>
      <c r="AO25" s="852"/>
      <c r="AP25" s="852"/>
      <c r="AQ25" s="852"/>
      <c r="AR25" s="852"/>
      <c r="AS25" s="852"/>
      <c r="AT25" s="852"/>
      <c r="AU25" s="852"/>
      <c r="AV25" s="852"/>
      <c r="AW25" s="852"/>
      <c r="AX25" s="852"/>
      <c r="AY25" s="852"/>
      <c r="AZ25" s="852"/>
      <c r="BA25" s="852"/>
      <c r="BB25" s="852"/>
      <c r="BC25" s="852"/>
      <c r="BD25" s="852"/>
      <c r="BE25" s="852"/>
      <c r="BF25" s="852"/>
      <c r="BG25" s="852"/>
      <c r="BH25" s="852"/>
      <c r="BI25" s="852"/>
      <c r="BJ25" s="852"/>
      <c r="BK25" s="852"/>
      <c r="BL25" s="852"/>
      <c r="BM25" s="852"/>
      <c r="BN25" s="852"/>
      <c r="BO25" s="852"/>
      <c r="BP25" s="852"/>
      <c r="BQ25" s="852"/>
      <c r="BR25" s="852"/>
      <c r="BS25" s="852"/>
      <c r="BT25" s="852"/>
      <c r="BU25" s="852"/>
      <c r="BV25" s="852"/>
      <c r="BW25" s="852"/>
      <c r="BX25" s="852"/>
      <c r="BY25" s="852"/>
      <c r="BZ25" s="852"/>
      <c r="CA25" s="852"/>
      <c r="CB25" s="852"/>
      <c r="CC25" s="852"/>
      <c r="CD25" s="852"/>
      <c r="CE25" s="852"/>
      <c r="CF25" s="852"/>
      <c r="CG25" s="852"/>
      <c r="CH25" s="852"/>
      <c r="CI25" s="852"/>
      <c r="CJ25" s="852"/>
      <c r="CK25" s="852"/>
      <c r="CL25" s="852"/>
      <c r="CM25" s="852"/>
      <c r="CN25" s="852"/>
      <c r="CO25" s="852"/>
      <c r="CP25" s="852"/>
      <c r="CQ25" s="852"/>
      <c r="CR25" s="852"/>
      <c r="CS25" s="852"/>
      <c r="CT25" s="852"/>
      <c r="CU25" s="852"/>
      <c r="CV25" s="852"/>
      <c r="CW25" s="852"/>
      <c r="CX25" s="852"/>
      <c r="CY25" s="852"/>
      <c r="CZ25" s="852"/>
      <c r="DA25" s="852"/>
      <c r="DB25" s="852"/>
      <c r="DC25" s="852"/>
      <c r="DD25" s="852"/>
      <c r="DE25" s="852"/>
      <c r="DF25" s="852"/>
      <c r="DG25" s="852"/>
      <c r="DH25" s="852"/>
      <c r="DI25" s="852"/>
      <c r="DJ25" s="852"/>
    </row>
    <row r="26" spans="1:114" s="75" customFormat="1" ht="32.4" customHeight="1" thickBot="1" x14ac:dyDescent="0.35">
      <c r="A26" s="90" t="s">
        <v>802</v>
      </c>
      <c r="B26" s="89"/>
      <c r="C26" s="96"/>
      <c r="D26" s="89"/>
      <c r="E26" s="97" t="e">
        <f t="shared" si="2"/>
        <v>#DIV/0!</v>
      </c>
      <c r="F26" s="89"/>
      <c r="G26" s="93"/>
      <c r="H26" s="94"/>
      <c r="I26" s="93"/>
      <c r="J26" s="89"/>
      <c r="K26" s="99">
        <f t="shared" si="3"/>
        <v>0</v>
      </c>
      <c r="L26" s="852"/>
      <c r="M26" s="852"/>
      <c r="N26" s="852"/>
      <c r="O26" s="852"/>
      <c r="P26" s="852"/>
      <c r="Q26" s="852"/>
      <c r="R26" s="852"/>
      <c r="S26" s="852"/>
      <c r="T26" s="852"/>
      <c r="U26" s="852"/>
      <c r="V26" s="852"/>
      <c r="W26" s="852"/>
      <c r="X26" s="852"/>
      <c r="Y26" s="852"/>
      <c r="Z26" s="852"/>
      <c r="AA26" s="852"/>
      <c r="AB26" s="852"/>
      <c r="AC26" s="852"/>
      <c r="AD26" s="852"/>
      <c r="AE26" s="852"/>
      <c r="AF26" s="852"/>
      <c r="AG26" s="852"/>
      <c r="AH26" s="852"/>
      <c r="AI26" s="852"/>
      <c r="AJ26" s="852"/>
      <c r="AK26" s="852"/>
      <c r="AL26" s="852"/>
      <c r="AM26" s="852"/>
      <c r="AN26" s="852"/>
      <c r="AO26" s="852"/>
      <c r="AP26" s="852"/>
      <c r="AQ26" s="852"/>
      <c r="AR26" s="852"/>
      <c r="AS26" s="852"/>
      <c r="AT26" s="852"/>
      <c r="AU26" s="852"/>
      <c r="AV26" s="852"/>
      <c r="AW26" s="852"/>
      <c r="AX26" s="852"/>
      <c r="AY26" s="852"/>
      <c r="AZ26" s="852"/>
      <c r="BA26" s="852"/>
      <c r="BB26" s="852"/>
      <c r="BC26" s="852"/>
      <c r="BD26" s="852"/>
      <c r="BE26" s="852"/>
      <c r="BF26" s="852"/>
      <c r="BG26" s="852"/>
      <c r="BH26" s="852"/>
      <c r="BI26" s="852"/>
      <c r="BJ26" s="852"/>
      <c r="BK26" s="852"/>
      <c r="BL26" s="852"/>
      <c r="BM26" s="852"/>
      <c r="BN26" s="852"/>
      <c r="BO26" s="852"/>
      <c r="BP26" s="852"/>
      <c r="BQ26" s="852"/>
      <c r="BR26" s="852"/>
      <c r="BS26" s="852"/>
      <c r="BT26" s="852"/>
      <c r="BU26" s="852"/>
      <c r="BV26" s="852"/>
      <c r="BW26" s="852"/>
      <c r="BX26" s="852"/>
      <c r="BY26" s="852"/>
      <c r="BZ26" s="852"/>
      <c r="CA26" s="852"/>
      <c r="CB26" s="852"/>
      <c r="CC26" s="852"/>
      <c r="CD26" s="852"/>
      <c r="CE26" s="852"/>
      <c r="CF26" s="852"/>
      <c r="CG26" s="852"/>
      <c r="CH26" s="852"/>
      <c r="CI26" s="852"/>
      <c r="CJ26" s="852"/>
      <c r="CK26" s="852"/>
      <c r="CL26" s="852"/>
      <c r="CM26" s="852"/>
      <c r="CN26" s="852"/>
      <c r="CO26" s="852"/>
      <c r="CP26" s="852"/>
      <c r="CQ26" s="852"/>
      <c r="CR26" s="852"/>
      <c r="CS26" s="852"/>
      <c r="CT26" s="852"/>
      <c r="CU26" s="852"/>
      <c r="CV26" s="852"/>
      <c r="CW26" s="852"/>
      <c r="CX26" s="852"/>
      <c r="CY26" s="852"/>
      <c r="CZ26" s="852"/>
      <c r="DA26" s="852"/>
      <c r="DB26" s="852"/>
      <c r="DC26" s="852"/>
      <c r="DD26" s="852"/>
      <c r="DE26" s="852"/>
      <c r="DF26" s="852"/>
      <c r="DG26" s="852"/>
      <c r="DH26" s="852"/>
      <c r="DI26" s="852"/>
      <c r="DJ26" s="852"/>
    </row>
    <row r="27" spans="1:114" s="75" customFormat="1" ht="32.4" customHeight="1" thickBot="1" x14ac:dyDescent="0.35">
      <c r="A27" s="90" t="s">
        <v>824</v>
      </c>
      <c r="B27" s="89"/>
      <c r="C27" s="96"/>
      <c r="D27" s="89"/>
      <c r="E27" s="97" t="e">
        <f t="shared" si="2"/>
        <v>#DIV/0!</v>
      </c>
      <c r="F27" s="89"/>
      <c r="G27" s="93"/>
      <c r="H27" s="94"/>
      <c r="I27" s="93"/>
      <c r="J27" s="89"/>
      <c r="K27" s="99">
        <f t="shared" si="3"/>
        <v>0</v>
      </c>
      <c r="L27" s="852"/>
      <c r="M27" s="852"/>
      <c r="N27" s="852"/>
      <c r="O27" s="852"/>
      <c r="P27" s="852"/>
      <c r="Q27" s="852"/>
      <c r="R27" s="852"/>
      <c r="S27" s="852"/>
      <c r="T27" s="852"/>
      <c r="U27" s="852"/>
      <c r="V27" s="852"/>
      <c r="W27" s="852"/>
      <c r="X27" s="852"/>
      <c r="Y27" s="852"/>
      <c r="Z27" s="852"/>
      <c r="AA27" s="852"/>
      <c r="AB27" s="852"/>
      <c r="AC27" s="852"/>
      <c r="AD27" s="852"/>
      <c r="AE27" s="852"/>
      <c r="AF27" s="852"/>
      <c r="AG27" s="852"/>
      <c r="AH27" s="852"/>
      <c r="AI27" s="852"/>
      <c r="AJ27" s="852"/>
      <c r="AK27" s="852"/>
      <c r="AL27" s="852"/>
      <c r="AM27" s="852"/>
      <c r="AN27" s="852"/>
      <c r="AO27" s="852"/>
      <c r="AP27" s="852"/>
      <c r="AQ27" s="852"/>
      <c r="AR27" s="852"/>
      <c r="AS27" s="852"/>
      <c r="AT27" s="852"/>
      <c r="AU27" s="852"/>
      <c r="AV27" s="852"/>
      <c r="AW27" s="852"/>
      <c r="AX27" s="852"/>
      <c r="AY27" s="852"/>
      <c r="AZ27" s="852"/>
      <c r="BA27" s="852"/>
      <c r="BB27" s="852"/>
      <c r="BC27" s="852"/>
      <c r="BD27" s="852"/>
      <c r="BE27" s="852"/>
      <c r="BF27" s="852"/>
      <c r="BG27" s="852"/>
      <c r="BH27" s="852"/>
      <c r="BI27" s="852"/>
      <c r="BJ27" s="852"/>
      <c r="BK27" s="852"/>
      <c r="BL27" s="852"/>
      <c r="BM27" s="852"/>
      <c r="BN27" s="852"/>
      <c r="BO27" s="852"/>
      <c r="BP27" s="852"/>
      <c r="BQ27" s="852"/>
      <c r="BR27" s="852"/>
      <c r="BS27" s="852"/>
      <c r="BT27" s="852"/>
      <c r="BU27" s="852"/>
      <c r="BV27" s="852"/>
      <c r="BW27" s="852"/>
      <c r="BX27" s="852"/>
      <c r="BY27" s="852"/>
      <c r="BZ27" s="852"/>
      <c r="CA27" s="852"/>
      <c r="CB27" s="852"/>
      <c r="CC27" s="852"/>
      <c r="CD27" s="852"/>
      <c r="CE27" s="852"/>
      <c r="CF27" s="852"/>
      <c r="CG27" s="852"/>
      <c r="CH27" s="852"/>
      <c r="CI27" s="852"/>
      <c r="CJ27" s="852"/>
      <c r="CK27" s="852"/>
      <c r="CL27" s="852"/>
      <c r="CM27" s="852"/>
      <c r="CN27" s="852"/>
      <c r="CO27" s="852"/>
      <c r="CP27" s="852"/>
      <c r="CQ27" s="852"/>
      <c r="CR27" s="852"/>
      <c r="CS27" s="852"/>
      <c r="CT27" s="852"/>
      <c r="CU27" s="852"/>
      <c r="CV27" s="852"/>
      <c r="CW27" s="852"/>
      <c r="CX27" s="852"/>
      <c r="CY27" s="852"/>
      <c r="CZ27" s="852"/>
      <c r="DA27" s="852"/>
      <c r="DB27" s="852"/>
      <c r="DC27" s="852"/>
      <c r="DD27" s="852"/>
      <c r="DE27" s="852"/>
      <c r="DF27" s="852"/>
      <c r="DG27" s="852"/>
      <c r="DH27" s="852"/>
      <c r="DI27" s="852"/>
      <c r="DJ27" s="852"/>
    </row>
    <row r="28" spans="1:114" s="75" customFormat="1" ht="33.75" customHeight="1" thickBot="1" x14ac:dyDescent="0.35">
      <c r="A28" s="90" t="s">
        <v>827</v>
      </c>
      <c r="B28" s="89"/>
      <c r="C28" s="96"/>
      <c r="D28" s="89"/>
      <c r="E28" s="97" t="e">
        <f t="shared" si="2"/>
        <v>#DIV/0!</v>
      </c>
      <c r="F28" s="89"/>
      <c r="G28" s="98"/>
      <c r="H28" s="94"/>
      <c r="I28" s="93"/>
      <c r="J28" s="89"/>
      <c r="K28" s="99">
        <f t="shared" si="3"/>
        <v>0</v>
      </c>
      <c r="L28" s="852"/>
      <c r="M28" s="852"/>
      <c r="N28" s="852"/>
      <c r="O28" s="852"/>
      <c r="P28" s="852"/>
      <c r="Q28" s="852"/>
      <c r="R28" s="852"/>
      <c r="S28" s="852"/>
      <c r="T28" s="852"/>
      <c r="U28" s="852"/>
      <c r="V28" s="852"/>
      <c r="W28" s="852"/>
      <c r="X28" s="852"/>
      <c r="Y28" s="852"/>
      <c r="Z28" s="852"/>
      <c r="AA28" s="852"/>
      <c r="AB28" s="852"/>
      <c r="AC28" s="852"/>
      <c r="AD28" s="852"/>
      <c r="AE28" s="852"/>
      <c r="AF28" s="852"/>
      <c r="AG28" s="852"/>
      <c r="AH28" s="852"/>
      <c r="AI28" s="852"/>
      <c r="AJ28" s="852"/>
      <c r="AK28" s="852"/>
      <c r="AL28" s="852"/>
      <c r="AM28" s="852"/>
      <c r="AN28" s="852"/>
      <c r="AO28" s="852"/>
      <c r="AP28" s="852"/>
      <c r="AQ28" s="852"/>
      <c r="AR28" s="852"/>
      <c r="AS28" s="852"/>
      <c r="AT28" s="852"/>
      <c r="AU28" s="852"/>
      <c r="AV28" s="852"/>
      <c r="AW28" s="852"/>
      <c r="AX28" s="852"/>
      <c r="AY28" s="852"/>
      <c r="AZ28" s="852"/>
      <c r="BA28" s="852"/>
      <c r="BB28" s="852"/>
      <c r="BC28" s="852"/>
      <c r="BD28" s="852"/>
      <c r="BE28" s="852"/>
      <c r="BF28" s="852"/>
      <c r="BG28" s="852"/>
      <c r="BH28" s="852"/>
      <c r="BI28" s="852"/>
      <c r="BJ28" s="852"/>
      <c r="BK28" s="852"/>
      <c r="BL28" s="852"/>
      <c r="BM28" s="852"/>
      <c r="BN28" s="852"/>
      <c r="BO28" s="852"/>
      <c r="BP28" s="852"/>
      <c r="BQ28" s="852"/>
      <c r="BR28" s="852"/>
      <c r="BS28" s="852"/>
      <c r="BT28" s="852"/>
      <c r="BU28" s="852"/>
      <c r="BV28" s="852"/>
      <c r="BW28" s="852"/>
      <c r="BX28" s="852"/>
      <c r="BY28" s="852"/>
      <c r="BZ28" s="852"/>
      <c r="CA28" s="852"/>
      <c r="CB28" s="852"/>
      <c r="CC28" s="852"/>
      <c r="CD28" s="852"/>
      <c r="CE28" s="852"/>
      <c r="CF28" s="852"/>
      <c r="CG28" s="852"/>
      <c r="CH28" s="852"/>
      <c r="CI28" s="852"/>
      <c r="CJ28" s="852"/>
      <c r="CK28" s="852"/>
      <c r="CL28" s="852"/>
      <c r="CM28" s="852"/>
      <c r="CN28" s="852"/>
      <c r="CO28" s="852"/>
      <c r="CP28" s="852"/>
      <c r="CQ28" s="852"/>
      <c r="CR28" s="852"/>
      <c r="CS28" s="852"/>
      <c r="CT28" s="852"/>
      <c r="CU28" s="852"/>
      <c r="CV28" s="852"/>
      <c r="CW28" s="852"/>
      <c r="CX28" s="852"/>
      <c r="CY28" s="852"/>
      <c r="CZ28" s="852"/>
      <c r="DA28" s="852"/>
      <c r="DB28" s="852"/>
      <c r="DC28" s="852"/>
      <c r="DD28" s="852"/>
      <c r="DE28" s="852"/>
      <c r="DF28" s="852"/>
      <c r="DG28" s="852"/>
      <c r="DH28" s="852"/>
      <c r="DI28" s="852"/>
      <c r="DJ28" s="852"/>
    </row>
    <row r="29" spans="1:114" s="75" customFormat="1" ht="33.75" customHeight="1" thickBot="1" x14ac:dyDescent="0.35">
      <c r="A29" s="90" t="s">
        <v>1031</v>
      </c>
      <c r="B29" s="89"/>
      <c r="C29" s="96"/>
      <c r="D29" s="89"/>
      <c r="E29" s="97" t="e">
        <f t="shared" si="2"/>
        <v>#DIV/0!</v>
      </c>
      <c r="F29" s="89"/>
      <c r="G29" s="93"/>
      <c r="H29" s="94"/>
      <c r="I29" s="93"/>
      <c r="J29" s="89"/>
      <c r="K29" s="99">
        <f t="shared" si="3"/>
        <v>0</v>
      </c>
      <c r="L29" s="852"/>
      <c r="M29" s="852"/>
      <c r="N29" s="852"/>
      <c r="O29" s="852"/>
      <c r="P29" s="852"/>
      <c r="Q29" s="852"/>
      <c r="R29" s="852"/>
      <c r="S29" s="852"/>
      <c r="T29" s="852"/>
      <c r="U29" s="852"/>
      <c r="V29" s="852"/>
      <c r="W29" s="852"/>
      <c r="X29" s="852"/>
      <c r="Y29" s="852"/>
      <c r="Z29" s="852"/>
      <c r="AA29" s="852"/>
      <c r="AB29" s="852"/>
      <c r="AC29" s="852"/>
      <c r="AD29" s="852"/>
      <c r="AE29" s="852"/>
      <c r="AF29" s="852"/>
      <c r="AG29" s="852"/>
      <c r="AH29" s="852"/>
      <c r="AI29" s="852"/>
      <c r="AJ29" s="852"/>
      <c r="AK29" s="852"/>
      <c r="AL29" s="852"/>
      <c r="AM29" s="852"/>
      <c r="AN29" s="852"/>
      <c r="AO29" s="852"/>
      <c r="AP29" s="852"/>
      <c r="AQ29" s="852"/>
      <c r="AR29" s="852"/>
      <c r="AS29" s="852"/>
      <c r="AT29" s="852"/>
      <c r="AU29" s="852"/>
      <c r="AV29" s="852"/>
      <c r="AW29" s="852"/>
      <c r="AX29" s="852"/>
      <c r="AY29" s="852"/>
      <c r="AZ29" s="852"/>
      <c r="BA29" s="852"/>
      <c r="BB29" s="852"/>
      <c r="BC29" s="852"/>
      <c r="BD29" s="852"/>
      <c r="BE29" s="852"/>
      <c r="BF29" s="852"/>
      <c r="BG29" s="852"/>
      <c r="BH29" s="852"/>
      <c r="BI29" s="852"/>
      <c r="BJ29" s="852"/>
      <c r="BK29" s="852"/>
      <c r="BL29" s="852"/>
      <c r="BM29" s="852"/>
      <c r="BN29" s="852"/>
      <c r="BO29" s="852"/>
      <c r="BP29" s="852"/>
      <c r="BQ29" s="852"/>
      <c r="BR29" s="852"/>
      <c r="BS29" s="852"/>
      <c r="BT29" s="852"/>
      <c r="BU29" s="852"/>
      <c r="BV29" s="852"/>
      <c r="BW29" s="852"/>
      <c r="BX29" s="852"/>
      <c r="BY29" s="852"/>
      <c r="BZ29" s="852"/>
      <c r="CA29" s="852"/>
      <c r="CB29" s="852"/>
      <c r="CC29" s="852"/>
      <c r="CD29" s="852"/>
      <c r="CE29" s="852"/>
      <c r="CF29" s="852"/>
      <c r="CG29" s="852"/>
      <c r="CH29" s="852"/>
      <c r="CI29" s="852"/>
      <c r="CJ29" s="852"/>
      <c r="CK29" s="852"/>
      <c r="CL29" s="852"/>
      <c r="CM29" s="852"/>
      <c r="CN29" s="852"/>
      <c r="CO29" s="852"/>
      <c r="CP29" s="852"/>
      <c r="CQ29" s="852"/>
      <c r="CR29" s="852"/>
      <c r="CS29" s="852"/>
      <c r="CT29" s="852"/>
      <c r="CU29" s="852"/>
      <c r="CV29" s="852"/>
      <c r="CW29" s="852"/>
      <c r="CX29" s="852"/>
      <c r="CY29" s="852"/>
      <c r="CZ29" s="852"/>
      <c r="DA29" s="852"/>
      <c r="DB29" s="852"/>
      <c r="DC29" s="852"/>
      <c r="DD29" s="852"/>
      <c r="DE29" s="852"/>
      <c r="DF29" s="852"/>
      <c r="DG29" s="852"/>
      <c r="DH29" s="852"/>
      <c r="DI29" s="852"/>
      <c r="DJ29" s="852"/>
    </row>
    <row r="30" spans="1:114" s="75" customFormat="1" ht="33.75" customHeight="1" thickBot="1" x14ac:dyDescent="0.35">
      <c r="A30" s="90" t="s">
        <v>1847</v>
      </c>
      <c r="B30" s="89"/>
      <c r="C30" s="96"/>
      <c r="D30" s="89"/>
      <c r="E30" s="97" t="e">
        <f t="shared" si="2"/>
        <v>#DIV/0!</v>
      </c>
      <c r="F30" s="89"/>
      <c r="G30" s="93"/>
      <c r="H30" s="94"/>
      <c r="I30" s="93"/>
      <c r="J30" s="89"/>
      <c r="K30" s="99">
        <f t="shared" si="3"/>
        <v>0</v>
      </c>
      <c r="L30" s="852"/>
      <c r="M30" s="852"/>
      <c r="N30" s="852"/>
      <c r="O30" s="852"/>
      <c r="P30" s="852"/>
      <c r="Q30" s="852"/>
      <c r="R30" s="852"/>
      <c r="S30" s="852"/>
      <c r="T30" s="852"/>
      <c r="U30" s="852"/>
      <c r="V30" s="852"/>
      <c r="W30" s="852"/>
      <c r="X30" s="852"/>
      <c r="Y30" s="852"/>
      <c r="Z30" s="852"/>
      <c r="AA30" s="852"/>
      <c r="AB30" s="852"/>
      <c r="AC30" s="852"/>
      <c r="AD30" s="852"/>
      <c r="AE30" s="852"/>
      <c r="AF30" s="852"/>
      <c r="AG30" s="852"/>
      <c r="AH30" s="852"/>
      <c r="AI30" s="852"/>
      <c r="AJ30" s="852"/>
      <c r="AK30" s="852"/>
      <c r="AL30" s="852"/>
      <c r="AM30" s="852"/>
      <c r="AN30" s="852"/>
      <c r="AO30" s="852"/>
      <c r="AP30" s="852"/>
      <c r="AQ30" s="852"/>
      <c r="AR30" s="852"/>
      <c r="AS30" s="852"/>
      <c r="AT30" s="852"/>
      <c r="AU30" s="852"/>
      <c r="AV30" s="852"/>
      <c r="AW30" s="852"/>
      <c r="AX30" s="852"/>
      <c r="AY30" s="852"/>
      <c r="AZ30" s="852"/>
      <c r="BA30" s="852"/>
      <c r="BB30" s="852"/>
      <c r="BC30" s="852"/>
      <c r="BD30" s="852"/>
      <c r="BE30" s="852"/>
      <c r="BF30" s="852"/>
      <c r="BG30" s="852"/>
      <c r="BH30" s="852"/>
      <c r="BI30" s="852"/>
      <c r="BJ30" s="852"/>
      <c r="BK30" s="852"/>
      <c r="BL30" s="852"/>
      <c r="BM30" s="852"/>
      <c r="BN30" s="852"/>
      <c r="BO30" s="852"/>
      <c r="BP30" s="852"/>
      <c r="BQ30" s="852"/>
      <c r="BR30" s="852"/>
      <c r="BS30" s="852"/>
      <c r="BT30" s="852"/>
      <c r="BU30" s="852"/>
      <c r="BV30" s="852"/>
      <c r="BW30" s="852"/>
      <c r="BX30" s="852"/>
      <c r="BY30" s="852"/>
      <c r="BZ30" s="852"/>
      <c r="CA30" s="852"/>
      <c r="CB30" s="852"/>
      <c r="CC30" s="852"/>
      <c r="CD30" s="852"/>
      <c r="CE30" s="852"/>
      <c r="CF30" s="852"/>
      <c r="CG30" s="852"/>
      <c r="CH30" s="852"/>
      <c r="CI30" s="852"/>
      <c r="CJ30" s="852"/>
      <c r="CK30" s="852"/>
      <c r="CL30" s="852"/>
      <c r="CM30" s="852"/>
      <c r="CN30" s="852"/>
      <c r="CO30" s="852"/>
      <c r="CP30" s="852"/>
      <c r="CQ30" s="852"/>
      <c r="CR30" s="852"/>
      <c r="CS30" s="852"/>
      <c r="CT30" s="852"/>
      <c r="CU30" s="852"/>
      <c r="CV30" s="852"/>
      <c r="CW30" s="852"/>
      <c r="CX30" s="852"/>
      <c r="CY30" s="852"/>
      <c r="CZ30" s="852"/>
      <c r="DA30" s="852"/>
      <c r="DB30" s="852"/>
      <c r="DC30" s="852"/>
      <c r="DD30" s="852"/>
      <c r="DE30" s="852"/>
      <c r="DF30" s="852"/>
      <c r="DG30" s="852"/>
      <c r="DH30" s="852"/>
      <c r="DI30" s="852"/>
      <c r="DJ30" s="852"/>
    </row>
    <row r="31" spans="1:114" s="75" customFormat="1" ht="59.25" customHeight="1" x14ac:dyDescent="0.35">
      <c r="A31" s="1318" t="s">
        <v>742</v>
      </c>
      <c r="B31" s="1318"/>
      <c r="C31" s="1318"/>
      <c r="D31" s="1318"/>
      <c r="E31" s="1318"/>
      <c r="F31" s="1318"/>
      <c r="G31" s="1318"/>
      <c r="H31" s="101"/>
      <c r="I31" s="101"/>
      <c r="J31" s="101"/>
      <c r="K31" s="101"/>
      <c r="L31" s="852"/>
      <c r="M31" s="852"/>
      <c r="N31" s="852"/>
      <c r="O31" s="852"/>
      <c r="P31" s="852"/>
      <c r="Q31" s="852"/>
      <c r="R31" s="852"/>
      <c r="S31" s="852"/>
      <c r="T31" s="852"/>
      <c r="U31" s="852"/>
      <c r="V31" s="852"/>
      <c r="W31" s="852"/>
      <c r="X31" s="852"/>
      <c r="Y31" s="852"/>
      <c r="Z31" s="852"/>
      <c r="AA31" s="852"/>
      <c r="AB31" s="852"/>
      <c r="AC31" s="852"/>
      <c r="AD31" s="852"/>
      <c r="AE31" s="852"/>
      <c r="AF31" s="852"/>
      <c r="AG31" s="852"/>
      <c r="AH31" s="852"/>
      <c r="AI31" s="852"/>
      <c r="AJ31" s="852"/>
      <c r="AK31" s="852"/>
      <c r="AL31" s="852"/>
      <c r="AM31" s="852"/>
      <c r="AN31" s="852"/>
      <c r="AO31" s="852"/>
      <c r="AP31" s="852"/>
      <c r="AQ31" s="852"/>
      <c r="AR31" s="852"/>
      <c r="AS31" s="852"/>
      <c r="AT31" s="852"/>
      <c r="AU31" s="852"/>
      <c r="AV31" s="852"/>
      <c r="AW31" s="852"/>
      <c r="AX31" s="852"/>
      <c r="AY31" s="852"/>
      <c r="AZ31" s="852"/>
      <c r="BA31" s="852"/>
      <c r="BB31" s="852"/>
      <c r="BC31" s="852"/>
      <c r="BD31" s="852"/>
      <c r="BE31" s="852"/>
      <c r="BF31" s="852"/>
      <c r="BG31" s="852"/>
      <c r="BH31" s="852"/>
      <c r="BI31" s="852"/>
      <c r="BJ31" s="852"/>
      <c r="BK31" s="852"/>
      <c r="BL31" s="852"/>
      <c r="BM31" s="852"/>
      <c r="BN31" s="852"/>
      <c r="BO31" s="852"/>
      <c r="BP31" s="852"/>
      <c r="BQ31" s="852"/>
      <c r="BR31" s="852"/>
      <c r="BS31" s="852"/>
      <c r="BT31" s="852"/>
      <c r="BU31" s="852"/>
      <c r="BV31" s="852"/>
      <c r="BW31" s="852"/>
      <c r="BX31" s="852"/>
      <c r="BY31" s="852"/>
      <c r="BZ31" s="852"/>
      <c r="CA31" s="852"/>
      <c r="CB31" s="852"/>
      <c r="CC31" s="852"/>
      <c r="CD31" s="852"/>
      <c r="CE31" s="852"/>
      <c r="CF31" s="852"/>
      <c r="CG31" s="852"/>
      <c r="CH31" s="852"/>
      <c r="CI31" s="852"/>
      <c r="CJ31" s="852"/>
      <c r="CK31" s="852"/>
      <c r="CL31" s="852"/>
      <c r="CM31" s="852"/>
      <c r="CN31" s="852"/>
      <c r="CO31" s="852"/>
      <c r="CP31" s="852"/>
      <c r="CQ31" s="852"/>
      <c r="CR31" s="852"/>
      <c r="CS31" s="852"/>
      <c r="CT31" s="852"/>
      <c r="CU31" s="852"/>
      <c r="CV31" s="852"/>
      <c r="CW31" s="852"/>
      <c r="CX31" s="852"/>
      <c r="CY31" s="852"/>
      <c r="CZ31" s="852"/>
      <c r="DA31" s="852"/>
      <c r="DB31" s="852"/>
      <c r="DC31" s="852"/>
      <c r="DD31" s="852"/>
      <c r="DE31" s="852"/>
      <c r="DF31" s="852"/>
      <c r="DG31" s="852"/>
      <c r="DH31" s="852"/>
      <c r="DI31" s="852"/>
      <c r="DJ31" s="852"/>
    </row>
    <row r="32" spans="1:114" s="75" customFormat="1" x14ac:dyDescent="0.3">
      <c r="A32" s="1314" t="s">
        <v>713</v>
      </c>
      <c r="B32" s="1314"/>
      <c r="C32" s="1314"/>
      <c r="D32" s="1314"/>
      <c r="E32" s="1314"/>
      <c r="F32" s="89"/>
      <c r="G32" s="102" t="s">
        <v>712</v>
      </c>
      <c r="H32" s="101"/>
      <c r="I32" s="101"/>
      <c r="J32" s="101"/>
      <c r="K32" s="101"/>
      <c r="L32" s="852"/>
      <c r="M32" s="852"/>
      <c r="N32" s="852"/>
      <c r="O32" s="852"/>
      <c r="P32" s="852"/>
      <c r="Q32" s="852"/>
      <c r="R32" s="852"/>
      <c r="S32" s="852"/>
      <c r="T32" s="852"/>
      <c r="U32" s="852"/>
      <c r="V32" s="852"/>
      <c r="W32" s="852"/>
      <c r="X32" s="852"/>
      <c r="Y32" s="852"/>
      <c r="Z32" s="852"/>
      <c r="AA32" s="852"/>
      <c r="AB32" s="852"/>
      <c r="AC32" s="852"/>
      <c r="AD32" s="852"/>
      <c r="AE32" s="852"/>
      <c r="AF32" s="852"/>
      <c r="AG32" s="852"/>
      <c r="AH32" s="852"/>
      <c r="AI32" s="852"/>
      <c r="AJ32" s="852"/>
      <c r="AK32" s="852"/>
      <c r="AL32" s="852"/>
      <c r="AM32" s="852"/>
      <c r="AN32" s="852"/>
      <c r="AO32" s="852"/>
      <c r="AP32" s="852"/>
      <c r="AQ32" s="852"/>
      <c r="AR32" s="852"/>
      <c r="AS32" s="852"/>
      <c r="AT32" s="852"/>
      <c r="AU32" s="852"/>
      <c r="AV32" s="852"/>
      <c r="AW32" s="852"/>
      <c r="AX32" s="852"/>
      <c r="AY32" s="852"/>
      <c r="AZ32" s="852"/>
      <c r="BA32" s="852"/>
      <c r="BB32" s="852"/>
      <c r="BC32" s="852"/>
      <c r="BD32" s="852"/>
      <c r="BE32" s="852"/>
      <c r="BF32" s="852"/>
      <c r="BG32" s="852"/>
      <c r="BH32" s="852"/>
      <c r="BI32" s="852"/>
      <c r="BJ32" s="852"/>
      <c r="BK32" s="852"/>
      <c r="BL32" s="852"/>
      <c r="BM32" s="852"/>
      <c r="BN32" s="852"/>
      <c r="BO32" s="852"/>
      <c r="BP32" s="852"/>
      <c r="BQ32" s="852"/>
      <c r="BR32" s="852"/>
      <c r="BS32" s="852"/>
      <c r="BT32" s="852"/>
      <c r="BU32" s="852"/>
      <c r="BV32" s="852"/>
      <c r="BW32" s="852"/>
      <c r="BX32" s="852"/>
      <c r="BY32" s="852"/>
      <c r="BZ32" s="852"/>
      <c r="CA32" s="852"/>
      <c r="CB32" s="852"/>
      <c r="CC32" s="852"/>
      <c r="CD32" s="852"/>
      <c r="CE32" s="852"/>
      <c r="CF32" s="852"/>
      <c r="CG32" s="852"/>
      <c r="CH32" s="852"/>
      <c r="CI32" s="852"/>
      <c r="CJ32" s="852"/>
      <c r="CK32" s="852"/>
      <c r="CL32" s="852"/>
      <c r="CM32" s="852"/>
      <c r="CN32" s="852"/>
      <c r="CO32" s="852"/>
      <c r="CP32" s="852"/>
      <c r="CQ32" s="852"/>
      <c r="CR32" s="852"/>
      <c r="CS32" s="852"/>
      <c r="CT32" s="852"/>
      <c r="CU32" s="852"/>
      <c r="CV32" s="852"/>
      <c r="CW32" s="852"/>
      <c r="CX32" s="852"/>
      <c r="CY32" s="852"/>
      <c r="CZ32" s="852"/>
      <c r="DA32" s="852"/>
      <c r="DB32" s="852"/>
      <c r="DC32" s="852"/>
      <c r="DD32" s="852"/>
      <c r="DE32" s="852"/>
      <c r="DF32" s="852"/>
      <c r="DG32" s="852"/>
      <c r="DH32" s="852"/>
      <c r="DI32" s="852"/>
      <c r="DJ32" s="852"/>
    </row>
    <row r="33" spans="1:114" s="75" customFormat="1" x14ac:dyDescent="0.3">
      <c r="A33" s="1315"/>
      <c r="B33" s="1315"/>
      <c r="C33" s="1315"/>
      <c r="D33" s="1315"/>
      <c r="E33" s="1315"/>
      <c r="F33" s="103"/>
      <c r="G33" s="103"/>
      <c r="H33" s="101"/>
      <c r="I33" s="104"/>
      <c r="J33" s="101"/>
      <c r="K33" s="104"/>
      <c r="L33" s="852"/>
      <c r="M33" s="852"/>
      <c r="N33" s="852"/>
      <c r="O33" s="852"/>
      <c r="P33" s="852"/>
      <c r="Q33" s="852"/>
      <c r="R33" s="852"/>
      <c r="S33" s="852"/>
      <c r="T33" s="852"/>
      <c r="U33" s="852"/>
      <c r="V33" s="852"/>
      <c r="W33" s="852"/>
      <c r="X33" s="852"/>
      <c r="Y33" s="852"/>
      <c r="Z33" s="852"/>
      <c r="AA33" s="852"/>
      <c r="AB33" s="852"/>
      <c r="AC33" s="852"/>
      <c r="AD33" s="852"/>
      <c r="AE33" s="852"/>
      <c r="AF33" s="852"/>
      <c r="AG33" s="852"/>
      <c r="AH33" s="852"/>
      <c r="AI33" s="852"/>
      <c r="AJ33" s="852"/>
      <c r="AK33" s="852"/>
      <c r="AL33" s="852"/>
      <c r="AM33" s="852"/>
      <c r="AN33" s="852"/>
      <c r="AO33" s="852"/>
      <c r="AP33" s="852"/>
      <c r="AQ33" s="852"/>
      <c r="AR33" s="852"/>
      <c r="AS33" s="852"/>
      <c r="AT33" s="852"/>
      <c r="AU33" s="852"/>
      <c r="AV33" s="852"/>
      <c r="AW33" s="852"/>
      <c r="AX33" s="852"/>
      <c r="AY33" s="852"/>
      <c r="AZ33" s="852"/>
      <c r="BA33" s="852"/>
      <c r="BB33" s="852"/>
      <c r="BC33" s="852"/>
      <c r="BD33" s="852"/>
      <c r="BE33" s="852"/>
      <c r="BF33" s="852"/>
      <c r="BG33" s="852"/>
      <c r="BH33" s="852"/>
      <c r="BI33" s="852"/>
      <c r="BJ33" s="852"/>
      <c r="BK33" s="852"/>
      <c r="BL33" s="852"/>
      <c r="BM33" s="852"/>
      <c r="BN33" s="852"/>
      <c r="BO33" s="852"/>
      <c r="BP33" s="852"/>
      <c r="BQ33" s="852"/>
      <c r="BR33" s="852"/>
      <c r="BS33" s="852"/>
      <c r="BT33" s="852"/>
      <c r="BU33" s="852"/>
      <c r="BV33" s="852"/>
      <c r="BW33" s="852"/>
      <c r="BX33" s="852"/>
      <c r="BY33" s="852"/>
      <c r="BZ33" s="852"/>
      <c r="CA33" s="852"/>
      <c r="CB33" s="852"/>
      <c r="CC33" s="852"/>
      <c r="CD33" s="852"/>
      <c r="CE33" s="852"/>
      <c r="CF33" s="852"/>
      <c r="CG33" s="852"/>
      <c r="CH33" s="852"/>
      <c r="CI33" s="852"/>
      <c r="CJ33" s="852"/>
      <c r="CK33" s="852"/>
      <c r="CL33" s="852"/>
      <c r="CM33" s="852"/>
      <c r="CN33" s="852"/>
      <c r="CO33" s="852"/>
      <c r="CP33" s="852"/>
      <c r="CQ33" s="852"/>
      <c r="CR33" s="852"/>
      <c r="CS33" s="852"/>
      <c r="CT33" s="852"/>
      <c r="CU33" s="852"/>
      <c r="CV33" s="852"/>
      <c r="CW33" s="852"/>
      <c r="CX33" s="852"/>
      <c r="CY33" s="852"/>
      <c r="CZ33" s="852"/>
      <c r="DA33" s="852"/>
      <c r="DB33" s="852"/>
      <c r="DC33" s="852"/>
      <c r="DD33" s="852"/>
      <c r="DE33" s="852"/>
      <c r="DF33" s="852"/>
      <c r="DG33" s="852"/>
      <c r="DH33" s="852"/>
      <c r="DI33" s="852"/>
      <c r="DJ33" s="852"/>
    </row>
    <row r="34" spans="1:114" s="75" customFormat="1" x14ac:dyDescent="0.3">
      <c r="A34" s="1315"/>
      <c r="B34" s="1315"/>
      <c r="C34" s="1315"/>
      <c r="D34" s="1315"/>
      <c r="E34" s="1315"/>
      <c r="F34" s="103"/>
      <c r="G34" s="103"/>
      <c r="H34" s="101"/>
      <c r="I34" s="104"/>
      <c r="J34" s="101"/>
      <c r="K34" s="104"/>
      <c r="L34" s="852"/>
      <c r="M34" s="852"/>
      <c r="N34" s="852"/>
      <c r="O34" s="852"/>
      <c r="P34" s="852"/>
      <c r="Q34" s="852"/>
      <c r="R34" s="852"/>
      <c r="S34" s="852"/>
      <c r="T34" s="852"/>
      <c r="U34" s="852"/>
      <c r="V34" s="852"/>
      <c r="W34" s="852"/>
      <c r="X34" s="852"/>
      <c r="Y34" s="852"/>
      <c r="Z34" s="852"/>
      <c r="AA34" s="852"/>
      <c r="AB34" s="852"/>
      <c r="AC34" s="852"/>
      <c r="AD34" s="852"/>
      <c r="AE34" s="852"/>
      <c r="AF34" s="852"/>
      <c r="AG34" s="852"/>
      <c r="AH34" s="852"/>
      <c r="AI34" s="852"/>
      <c r="AJ34" s="852"/>
      <c r="AK34" s="852"/>
      <c r="AL34" s="852"/>
      <c r="AM34" s="852"/>
      <c r="AN34" s="852"/>
      <c r="AO34" s="852"/>
      <c r="AP34" s="852"/>
      <c r="AQ34" s="852"/>
      <c r="AR34" s="852"/>
      <c r="AS34" s="852"/>
      <c r="AT34" s="852"/>
      <c r="AU34" s="852"/>
      <c r="AV34" s="852"/>
      <c r="AW34" s="852"/>
      <c r="AX34" s="852"/>
      <c r="AY34" s="852"/>
      <c r="AZ34" s="852"/>
      <c r="BA34" s="852"/>
      <c r="BB34" s="852"/>
      <c r="BC34" s="852"/>
      <c r="BD34" s="852"/>
      <c r="BE34" s="852"/>
      <c r="BF34" s="852"/>
      <c r="BG34" s="852"/>
      <c r="BH34" s="852"/>
      <c r="BI34" s="852"/>
      <c r="BJ34" s="852"/>
      <c r="BK34" s="852"/>
      <c r="BL34" s="852"/>
      <c r="BM34" s="852"/>
      <c r="BN34" s="852"/>
      <c r="BO34" s="852"/>
      <c r="BP34" s="852"/>
      <c r="BQ34" s="852"/>
      <c r="BR34" s="852"/>
      <c r="BS34" s="852"/>
      <c r="BT34" s="852"/>
      <c r="BU34" s="852"/>
      <c r="BV34" s="852"/>
      <c r="BW34" s="852"/>
      <c r="BX34" s="852"/>
      <c r="BY34" s="852"/>
      <c r="BZ34" s="852"/>
      <c r="CA34" s="852"/>
      <c r="CB34" s="852"/>
      <c r="CC34" s="852"/>
      <c r="CD34" s="852"/>
      <c r="CE34" s="852"/>
      <c r="CF34" s="852"/>
      <c r="CG34" s="852"/>
      <c r="CH34" s="852"/>
      <c r="CI34" s="852"/>
      <c r="CJ34" s="852"/>
      <c r="CK34" s="852"/>
      <c r="CL34" s="852"/>
      <c r="CM34" s="852"/>
      <c r="CN34" s="852"/>
      <c r="CO34" s="852"/>
      <c r="CP34" s="852"/>
      <c r="CQ34" s="852"/>
      <c r="CR34" s="852"/>
      <c r="CS34" s="852"/>
      <c r="CT34" s="852"/>
      <c r="CU34" s="852"/>
      <c r="CV34" s="852"/>
      <c r="CW34" s="852"/>
      <c r="CX34" s="852"/>
      <c r="CY34" s="852"/>
      <c r="CZ34" s="852"/>
      <c r="DA34" s="852"/>
      <c r="DB34" s="852"/>
      <c r="DC34" s="852"/>
      <c r="DD34" s="852"/>
      <c r="DE34" s="852"/>
      <c r="DF34" s="852"/>
      <c r="DG34" s="852"/>
      <c r="DH34" s="852"/>
      <c r="DI34" s="852"/>
      <c r="DJ34" s="852"/>
    </row>
    <row r="35" spans="1:114" s="75" customFormat="1" x14ac:dyDescent="0.3">
      <c r="A35" s="1315"/>
      <c r="B35" s="1315"/>
      <c r="C35" s="1315"/>
      <c r="D35" s="1315"/>
      <c r="E35" s="1315"/>
      <c r="F35" s="103"/>
      <c r="G35" s="103"/>
      <c r="H35" s="101"/>
      <c r="I35" s="104"/>
      <c r="J35" s="101"/>
      <c r="K35" s="104"/>
      <c r="L35" s="852"/>
      <c r="M35" s="852"/>
      <c r="N35" s="852"/>
      <c r="O35" s="852"/>
      <c r="P35" s="852"/>
      <c r="Q35" s="852"/>
      <c r="R35" s="852"/>
      <c r="S35" s="852"/>
      <c r="T35" s="852"/>
      <c r="U35" s="852"/>
      <c r="V35" s="852"/>
      <c r="W35" s="852"/>
      <c r="X35" s="852"/>
      <c r="Y35" s="852"/>
      <c r="Z35" s="852"/>
      <c r="AA35" s="852"/>
      <c r="AB35" s="852"/>
      <c r="AC35" s="852"/>
      <c r="AD35" s="852"/>
      <c r="AE35" s="852"/>
      <c r="AF35" s="852"/>
      <c r="AG35" s="852"/>
      <c r="AH35" s="852"/>
      <c r="AI35" s="852"/>
      <c r="AJ35" s="852"/>
      <c r="AK35" s="852"/>
      <c r="AL35" s="852"/>
      <c r="AM35" s="852"/>
      <c r="AN35" s="852"/>
      <c r="AO35" s="852"/>
      <c r="AP35" s="852"/>
      <c r="AQ35" s="852"/>
      <c r="AR35" s="852"/>
      <c r="AS35" s="852"/>
      <c r="AT35" s="852"/>
      <c r="AU35" s="852"/>
      <c r="AV35" s="852"/>
      <c r="AW35" s="852"/>
      <c r="AX35" s="852"/>
      <c r="AY35" s="852"/>
      <c r="AZ35" s="852"/>
      <c r="BA35" s="852"/>
      <c r="BB35" s="852"/>
      <c r="BC35" s="852"/>
      <c r="BD35" s="852"/>
      <c r="BE35" s="852"/>
      <c r="BF35" s="852"/>
      <c r="BG35" s="852"/>
      <c r="BH35" s="852"/>
      <c r="BI35" s="852"/>
      <c r="BJ35" s="852"/>
      <c r="BK35" s="852"/>
      <c r="BL35" s="852"/>
      <c r="BM35" s="852"/>
      <c r="BN35" s="852"/>
      <c r="BO35" s="852"/>
      <c r="BP35" s="852"/>
      <c r="BQ35" s="852"/>
      <c r="BR35" s="852"/>
      <c r="BS35" s="852"/>
      <c r="BT35" s="852"/>
      <c r="BU35" s="852"/>
      <c r="BV35" s="852"/>
      <c r="BW35" s="852"/>
      <c r="BX35" s="852"/>
      <c r="BY35" s="852"/>
      <c r="BZ35" s="852"/>
      <c r="CA35" s="852"/>
      <c r="CB35" s="852"/>
      <c r="CC35" s="852"/>
      <c r="CD35" s="852"/>
      <c r="CE35" s="852"/>
      <c r="CF35" s="852"/>
      <c r="CG35" s="852"/>
      <c r="CH35" s="852"/>
      <c r="CI35" s="852"/>
      <c r="CJ35" s="852"/>
      <c r="CK35" s="852"/>
      <c r="CL35" s="852"/>
      <c r="CM35" s="852"/>
      <c r="CN35" s="852"/>
      <c r="CO35" s="852"/>
      <c r="CP35" s="852"/>
      <c r="CQ35" s="852"/>
      <c r="CR35" s="852"/>
      <c r="CS35" s="852"/>
      <c r="CT35" s="852"/>
      <c r="CU35" s="852"/>
      <c r="CV35" s="852"/>
      <c r="CW35" s="852"/>
      <c r="CX35" s="852"/>
      <c r="CY35" s="852"/>
      <c r="CZ35" s="852"/>
      <c r="DA35" s="852"/>
      <c r="DB35" s="852"/>
      <c r="DC35" s="852"/>
      <c r="DD35" s="852"/>
      <c r="DE35" s="852"/>
      <c r="DF35" s="852"/>
      <c r="DG35" s="852"/>
      <c r="DH35" s="852"/>
      <c r="DI35" s="852"/>
      <c r="DJ35" s="852"/>
    </row>
    <row r="36" spans="1:114" s="75" customFormat="1" x14ac:dyDescent="0.3">
      <c r="A36" s="1320"/>
      <c r="B36" s="1320"/>
      <c r="C36" s="1320"/>
      <c r="D36" s="1320"/>
      <c r="E36" s="1320"/>
      <c r="F36" s="103"/>
      <c r="G36" s="103"/>
      <c r="H36" s="101"/>
      <c r="I36" s="104"/>
      <c r="J36" s="101"/>
      <c r="K36" s="104"/>
    </row>
    <row r="37" spans="1:114" s="75" customFormat="1" x14ac:dyDescent="0.3">
      <c r="A37" s="1320"/>
      <c r="B37" s="1320"/>
      <c r="C37" s="1320"/>
      <c r="D37" s="1320"/>
      <c r="E37" s="1320"/>
      <c r="F37" s="103"/>
      <c r="G37" s="103"/>
      <c r="H37" s="101"/>
      <c r="I37" s="104"/>
      <c r="J37" s="101"/>
      <c r="K37" s="104"/>
    </row>
    <row r="38" spans="1:114" s="75" customFormat="1" x14ac:dyDescent="0.3">
      <c r="A38" s="1320"/>
      <c r="B38" s="1320"/>
      <c r="C38" s="1320"/>
      <c r="D38" s="1320"/>
      <c r="E38" s="1320"/>
      <c r="F38" s="103"/>
      <c r="G38" s="103"/>
      <c r="H38" s="101"/>
      <c r="I38" s="104"/>
      <c r="J38" s="101"/>
      <c r="K38" s="104"/>
    </row>
    <row r="39" spans="1:114" s="75" customFormat="1" x14ac:dyDescent="0.3">
      <c r="A39" s="1320"/>
      <c r="B39" s="1320"/>
      <c r="C39" s="1320"/>
      <c r="D39" s="1320"/>
      <c r="E39" s="1320"/>
      <c r="F39" s="103"/>
      <c r="G39" s="103"/>
      <c r="H39" s="101"/>
      <c r="I39" s="104"/>
      <c r="J39" s="101"/>
      <c r="K39" s="104"/>
    </row>
    <row r="40" spans="1:114" s="75" customFormat="1" ht="18" x14ac:dyDescent="0.35">
      <c r="A40" s="1321"/>
      <c r="B40" s="1321"/>
      <c r="C40" s="1321"/>
      <c r="D40" s="1321"/>
      <c r="E40" s="1321"/>
      <c r="F40" s="105"/>
      <c r="G40" s="105"/>
      <c r="H40" s="101"/>
      <c r="I40" s="104"/>
      <c r="J40" s="101"/>
      <c r="K40" s="104"/>
    </row>
    <row r="41" spans="1:114" ht="15" hidden="1" customHeight="1" x14ac:dyDescent="0.3">
      <c r="A41" s="103"/>
      <c r="B41" s="103"/>
      <c r="C41" s="103"/>
      <c r="D41" s="103"/>
      <c r="E41" s="103"/>
      <c r="F41" s="103"/>
      <c r="G41" s="103"/>
      <c r="H41" s="101"/>
      <c r="I41" s="104"/>
      <c r="J41" s="101"/>
      <c r="K41" s="104"/>
    </row>
    <row r="42" spans="1:114" ht="15" hidden="1" customHeight="1" x14ac:dyDescent="0.3">
      <c r="A42" s="103"/>
      <c r="B42" s="103"/>
      <c r="C42" s="103"/>
      <c r="D42" s="103"/>
      <c r="E42" s="103"/>
      <c r="F42" s="103"/>
      <c r="G42" s="103"/>
      <c r="H42" s="101"/>
      <c r="I42" s="104"/>
      <c r="J42" s="101"/>
      <c r="K42" s="104"/>
    </row>
    <row r="43" spans="1:114" ht="15" hidden="1" customHeight="1" x14ac:dyDescent="0.3">
      <c r="A43" s="103"/>
      <c r="B43" s="103"/>
      <c r="C43" s="103"/>
      <c r="D43" s="103"/>
      <c r="E43" s="103"/>
      <c r="F43" s="103"/>
      <c r="G43" s="103"/>
      <c r="H43" s="101"/>
      <c r="I43" s="104"/>
      <c r="J43" s="101"/>
      <c r="K43" s="104"/>
    </row>
    <row r="44" spans="1:114" ht="15" hidden="1" customHeight="1" x14ac:dyDescent="0.3">
      <c r="A44" s="103"/>
      <c r="B44" s="103"/>
      <c r="C44" s="103"/>
      <c r="D44" s="103"/>
      <c r="E44" s="103"/>
      <c r="F44" s="103"/>
      <c r="G44" s="103"/>
      <c r="H44" s="101"/>
      <c r="I44" s="104"/>
      <c r="J44" s="101"/>
      <c r="K44" s="104"/>
    </row>
    <row r="45" spans="1:114" ht="15" hidden="1" customHeight="1" x14ac:dyDescent="0.3">
      <c r="A45" s="103"/>
      <c r="B45" s="103"/>
      <c r="C45" s="103"/>
      <c r="D45" s="103"/>
      <c r="E45" s="103"/>
      <c r="F45" s="103"/>
      <c r="G45" s="103"/>
      <c r="H45" s="101"/>
      <c r="I45" s="104"/>
      <c r="J45" s="101"/>
      <c r="K45" s="104"/>
    </row>
    <row r="46" spans="1:114" ht="15" hidden="1" customHeight="1" x14ac:dyDescent="0.3">
      <c r="A46" s="103"/>
      <c r="B46" s="103"/>
      <c r="C46" s="103"/>
      <c r="D46" s="103"/>
      <c r="E46" s="103"/>
      <c r="F46" s="103"/>
      <c r="G46" s="103"/>
      <c r="H46" s="101"/>
      <c r="I46" s="104"/>
      <c r="J46" s="101"/>
      <c r="K46" s="104"/>
    </row>
    <row r="47" spans="1:114" ht="15" hidden="1" customHeight="1" x14ac:dyDescent="0.3">
      <c r="A47" s="103"/>
      <c r="B47" s="103"/>
      <c r="C47" s="103"/>
      <c r="D47" s="103"/>
      <c r="E47" s="103"/>
      <c r="F47" s="103"/>
      <c r="G47" s="103"/>
      <c r="H47" s="101"/>
      <c r="I47" s="104"/>
      <c r="J47" s="101"/>
      <c r="K47" s="104"/>
    </row>
    <row r="48" spans="1:114" ht="15" hidden="1" customHeight="1" x14ac:dyDescent="0.3">
      <c r="A48" s="103"/>
      <c r="B48" s="103"/>
      <c r="C48" s="103"/>
      <c r="D48" s="103"/>
      <c r="E48" s="103"/>
      <c r="F48" s="103"/>
      <c r="G48" s="103"/>
      <c r="H48" s="101"/>
      <c r="I48" s="104"/>
      <c r="J48" s="101"/>
      <c r="K48" s="104"/>
    </row>
    <row r="49" spans="1:11" ht="15" hidden="1" customHeight="1" x14ac:dyDescent="0.3">
      <c r="A49" s="103"/>
      <c r="B49" s="103"/>
      <c r="C49" s="103"/>
      <c r="D49" s="103"/>
      <c r="E49" s="103"/>
      <c r="F49" s="103"/>
      <c r="G49" s="103"/>
      <c r="H49" s="101"/>
      <c r="I49" s="104"/>
      <c r="J49" s="101"/>
      <c r="K49" s="104"/>
    </row>
    <row r="50" spans="1:11" ht="15" hidden="1" customHeight="1" x14ac:dyDescent="0.3">
      <c r="A50" s="103"/>
      <c r="B50" s="103"/>
      <c r="C50" s="103"/>
      <c r="D50" s="103"/>
      <c r="E50" s="103"/>
      <c r="F50" s="103"/>
      <c r="G50" s="103"/>
      <c r="H50" s="101"/>
      <c r="I50" s="104"/>
      <c r="J50" s="101"/>
      <c r="K50" s="104"/>
    </row>
    <row r="51" spans="1:11" ht="15" hidden="1" customHeight="1" x14ac:dyDescent="0.3">
      <c r="A51" s="103"/>
      <c r="B51" s="103"/>
      <c r="C51" s="103"/>
      <c r="D51" s="103"/>
      <c r="E51" s="103"/>
      <c r="F51" s="103"/>
      <c r="G51" s="103"/>
      <c r="H51" s="101"/>
      <c r="I51" s="104"/>
      <c r="J51" s="101"/>
      <c r="K51" s="104"/>
    </row>
    <row r="52" spans="1:11" ht="15" hidden="1" customHeight="1" x14ac:dyDescent="0.3">
      <c r="A52" s="103"/>
      <c r="B52" s="103"/>
      <c r="C52" s="103"/>
      <c r="D52" s="103"/>
      <c r="E52" s="103"/>
      <c r="F52" s="103"/>
      <c r="G52" s="103"/>
      <c r="H52" s="101"/>
      <c r="I52" s="104"/>
      <c r="J52" s="101"/>
      <c r="K52" s="104"/>
    </row>
    <row r="53" spans="1:11" ht="15" customHeight="1" x14ac:dyDescent="0.3">
      <c r="A53" s="1320"/>
      <c r="B53" s="1320"/>
      <c r="C53" s="1320"/>
      <c r="D53" s="1320"/>
      <c r="E53" s="1320"/>
      <c r="F53" s="103"/>
      <c r="G53" s="103"/>
      <c r="H53" s="101"/>
      <c r="I53" s="104"/>
      <c r="J53" s="101"/>
      <c r="K53" s="104"/>
    </row>
    <row r="54" spans="1:11" x14ac:dyDescent="0.3"/>
  </sheetData>
  <sheetProtection algorithmName="SHA-512" hashValue="m0Le32oGvOVoSTwBm1KZ1hNt933VTwlXOMTBsQbocDILh/ByLp75kETOxajTchbEVnve5VcgngHvOhJvO0h2Cg==" saltValue="ECiXNmVGe4U6UF7Xso0ELg==" spinCount="100000" sheet="1" objects="1" scenarios="1"/>
  <mergeCells count="18">
    <mergeCell ref="A53:E53"/>
    <mergeCell ref="A36:E36"/>
    <mergeCell ref="A37:E37"/>
    <mergeCell ref="A35:E35"/>
    <mergeCell ref="A38:E38"/>
    <mergeCell ref="A40:E40"/>
    <mergeCell ref="A39:E39"/>
    <mergeCell ref="A1:K1"/>
    <mergeCell ref="A18:K18"/>
    <mergeCell ref="A32:E32"/>
    <mergeCell ref="A33:E33"/>
    <mergeCell ref="A34:E34"/>
    <mergeCell ref="A3:K3"/>
    <mergeCell ref="A19:K19"/>
    <mergeCell ref="A31:G31"/>
    <mergeCell ref="A2:K2"/>
    <mergeCell ref="A4:K4"/>
    <mergeCell ref="A5:K5"/>
  </mergeCells>
  <pageMargins left="0.25" right="0.25" top="0.27" bottom="0.25" header="0" footer="0"/>
  <pageSetup paperSize="5" scale="67" orientation="portrait" r:id="rId1"/>
  <headerFooter scaleWithDoc="0" alignWithMargins="0">
    <oddFooter>&amp;C&amp;"Times New Roman,Regular"&amp;14-9-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17</vt:i4>
      </vt:variant>
    </vt:vector>
  </HeadingPairs>
  <TitlesOfParts>
    <vt:vector size="76" baseType="lpstr">
      <vt:lpstr>Budget Instructions</vt:lpstr>
      <vt:lpstr>IMPORTANT</vt:lpstr>
      <vt:lpstr>Coverpage</vt:lpstr>
      <vt:lpstr>Table of Contents</vt:lpstr>
      <vt:lpstr>Budget Message</vt:lpstr>
      <vt:lpstr>Budget Cert</vt:lpstr>
      <vt:lpstr>Budget Resolution</vt:lpstr>
      <vt:lpstr>DOR Cert Tax Val</vt:lpstr>
      <vt:lpstr>Mill Levy 10yr History</vt:lpstr>
      <vt:lpstr>Statement of Levies</vt:lpstr>
      <vt:lpstr>Gen Cover</vt:lpstr>
      <vt:lpstr>Page G1-Gen rev</vt:lpstr>
      <vt:lpstr>Page G2-Gen rev</vt:lpstr>
      <vt:lpstr>Page G3 -Gen rev</vt:lpstr>
      <vt:lpstr>Page G4 -Gen exp</vt:lpstr>
      <vt:lpstr>Page G5-Gen exp</vt:lpstr>
      <vt:lpstr>Page G6-Gen exp</vt:lpstr>
      <vt:lpstr>Page G7-Gen exp</vt:lpstr>
      <vt:lpstr>G8 -Dist Court Counties</vt:lpstr>
      <vt:lpstr>G9 -Gen Fund debt</vt:lpstr>
      <vt:lpstr>Special Rev Coverpage</vt:lpstr>
      <vt:lpstr>Page SR1 -Spec Rev Summary</vt:lpstr>
      <vt:lpstr>Page SR2-Road Rev</vt:lpstr>
      <vt:lpstr>Page SR3-Road Exp</vt:lpstr>
      <vt:lpstr>Page SR4-Bridge rev</vt:lpstr>
      <vt:lpstr>Page SR5-Bridge exp</vt:lpstr>
      <vt:lpstr>Page SR6-Dist Ct rev</vt:lpstr>
      <vt:lpstr>Page SR7-Dist Ct exp</vt:lpstr>
      <vt:lpstr>Page SR8-Levied Spec Rev</vt:lpstr>
      <vt:lpstr>Page SR9-Levied Spec Rev (2)</vt:lpstr>
      <vt:lpstr>Page SR10-Spec Assess</vt:lpstr>
      <vt:lpstr>Page  SR11-Non-levied Spec Rev</vt:lpstr>
      <vt:lpstr>Page SR11-Non-levied Spec Rev </vt:lpstr>
      <vt:lpstr>PageSR12-Spec Rev Debt</vt:lpstr>
      <vt:lpstr>Debt Service Coverpage</vt:lpstr>
      <vt:lpstr>Page DS1-Debt Serv</vt:lpstr>
      <vt:lpstr>Cap Project Coverpage</vt:lpstr>
      <vt:lpstr>Page CP1-Cap Proj</vt:lpstr>
      <vt:lpstr>Enterprise Funds Coverpage</vt:lpstr>
      <vt:lpstr>Page EF1-Hsp-Nrsing</vt:lpstr>
      <vt:lpstr>Page EF2-Water</vt:lpstr>
      <vt:lpstr>Page EF3-Sewer</vt:lpstr>
      <vt:lpstr>Page EF4-Solid Wste</vt:lpstr>
      <vt:lpstr>Page EF5-Addl Ent.</vt:lpstr>
      <vt:lpstr>Page EF6-Cap exp</vt:lpstr>
      <vt:lpstr>Page EF7-Cap exp</vt:lpstr>
      <vt:lpstr>Int Service Coverpage</vt:lpstr>
      <vt:lpstr>Page IS1 -Int Serv</vt:lpstr>
      <vt:lpstr>Priv Prp Trst Coverpage</vt:lpstr>
      <vt:lpstr>Page PPT1-Priv Prp Trst</vt:lpstr>
      <vt:lpstr>Perm Fnds Coverpage</vt:lpstr>
      <vt:lpstr>Page PF1-Perm Fnds</vt:lpstr>
      <vt:lpstr>TaxLevyReqInstructions</vt:lpstr>
      <vt:lpstr>Pg 53-Non-Voted Levy</vt:lpstr>
      <vt:lpstr>Pg 54-VotedPermissive Levy</vt:lpstr>
      <vt:lpstr>Pg 55-Non-Levied Funds</vt:lpstr>
      <vt:lpstr>Page 56-Tax Val</vt:lpstr>
      <vt:lpstr>EntityInfo</vt:lpstr>
      <vt:lpstr>Updates to form</vt:lpstr>
      <vt:lpstr>Coverpage!Print_Area</vt:lpstr>
      <vt:lpstr>'G9 -Gen Fund debt'!Print_Area</vt:lpstr>
      <vt:lpstr>IMPORTANT!Print_Area</vt:lpstr>
      <vt:lpstr>'Page  SR11-Non-levied Spec Rev'!Print_Area</vt:lpstr>
      <vt:lpstr>'Page EF1-Hsp-Nrsing'!Print_Area</vt:lpstr>
      <vt:lpstr>'Page EF2-Water'!Print_Area</vt:lpstr>
      <vt:lpstr>'Page EF3-Sewer'!Print_Area</vt:lpstr>
      <vt:lpstr>'Page EF4-Solid Wste'!Print_Area</vt:lpstr>
      <vt:lpstr>'Page EF5-Addl Ent.'!Print_Area</vt:lpstr>
      <vt:lpstr>'Page EF6-Cap exp'!Print_Area</vt:lpstr>
      <vt:lpstr>'Page EF7-Cap exp'!Print_Area</vt:lpstr>
      <vt:lpstr>'Page G4 -Gen exp'!Print_Area</vt:lpstr>
      <vt:lpstr>'Page G5-Gen exp'!Print_Area</vt:lpstr>
      <vt:lpstr>'Page SR11-Non-levied Spec Rev '!Print_Area</vt:lpstr>
      <vt:lpstr>'Page SR6-Dist Ct rev'!Print_Area</vt:lpstr>
      <vt:lpstr>'Page SR8-Levied Spec Rev'!Print_Area</vt:lpstr>
      <vt:lpstr>'Page SR9-Levied Spec Rev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Plaggemeyer, Jeffrey</cp:lastModifiedBy>
  <cp:lastPrinted>2026-06-11T14:54:18Z</cp:lastPrinted>
  <dcterms:created xsi:type="dcterms:W3CDTF">2001-10-26T14:52:35Z</dcterms:created>
  <dcterms:modified xsi:type="dcterms:W3CDTF">2026-06-11T17:24:43Z</dcterms:modified>
</cp:coreProperties>
</file>